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lex" sheetId="2" r:id="rId5"/>
  </sheets>
  <definedNames/>
  <calcPr/>
</workbook>
</file>

<file path=xl/sharedStrings.xml><?xml version="1.0" encoding="utf-8"?>
<sst xmlns="http://schemas.openxmlformats.org/spreadsheetml/2006/main" count="22420" uniqueCount="5812">
  <si>
    <t>ID</t>
  </si>
  <si>
    <t>NAME</t>
  </si>
  <si>
    <t>Type</t>
  </si>
  <si>
    <t>Category</t>
  </si>
  <si>
    <t>Sub Category</t>
  </si>
  <si>
    <t>Neuro - B 100 mg (10 Pcs)</t>
  </si>
  <si>
    <t>IM Injection</t>
  </si>
  <si>
    <t>Injectables</t>
  </si>
  <si>
    <t>Vitamin &amp; Minerals</t>
  </si>
  <si>
    <t>Upanib 15 mg</t>
  </si>
  <si>
    <t>Tablet</t>
  </si>
  <si>
    <t>Medicine</t>
  </si>
  <si>
    <t>JAK</t>
  </si>
  <si>
    <t>Mesacol 400 mg</t>
  </si>
  <si>
    <t>IRRITABLE BOWEL SYNDROME ( IBS)</t>
  </si>
  <si>
    <t>Lyby 100gm</t>
  </si>
  <si>
    <t>Lotion</t>
  </si>
  <si>
    <t>Personal Care</t>
  </si>
  <si>
    <t>Skin &amp; Dermatological Drug</t>
  </si>
  <si>
    <t>Calcent 100mg (12 Pcs)</t>
  </si>
  <si>
    <t>Capsule</t>
  </si>
  <si>
    <t>Anti Cancer</t>
  </si>
  <si>
    <t>Sugatrol 50mg (30 Pcs)</t>
  </si>
  <si>
    <t>Anti Diabetics</t>
  </si>
  <si>
    <t>Acaril 50mg (30 Pcs)</t>
  </si>
  <si>
    <t>Aceclofenac Sr 200mg (50 Pcs)</t>
  </si>
  <si>
    <t>NSAIDs and Pain Relievers</t>
  </si>
  <si>
    <t>Acelon 100mg</t>
  </si>
  <si>
    <t>Servex 100mg (50 Pcs)</t>
  </si>
  <si>
    <t>Labenac 100 mg (50 Pcs)</t>
  </si>
  <si>
    <t>Painkil (Veritas) 100mg (100 Pcs)</t>
  </si>
  <si>
    <t>Alona 100mg (50 Pcs)</t>
  </si>
  <si>
    <t>Paino 100mg (100 Pcs)</t>
  </si>
  <si>
    <t>Flexi 100mg (100 Pcs)</t>
  </si>
  <si>
    <t>Aros 100mg (50 Pcs)</t>
  </si>
  <si>
    <t>Maxpain 100mg (100 Pcs)</t>
  </si>
  <si>
    <t>Painlock Aceclofenac (Pristine) 100mg (100 Pcs)</t>
  </si>
  <si>
    <t>Ternilla 100mg (50 Pcs)</t>
  </si>
  <si>
    <t>Reservix 100mg (100 Pcs)</t>
  </si>
  <si>
    <t>Movex Sr 200mg (30 Pcs)</t>
  </si>
  <si>
    <t>Apitac 100mg (100 Pcs)</t>
  </si>
  <si>
    <t>Flexi 1 Strip 100mg (10 Pcs)</t>
  </si>
  <si>
    <t>Mervan Sr 200mg (50 Pcs)</t>
  </si>
  <si>
    <t>Mervan 100mg (100 Pcs)</t>
  </si>
  <si>
    <t>Movex 100mg (100 Pcs)</t>
  </si>
  <si>
    <t>Aceclofenac (Belsen) 100mg (100 Pcs)</t>
  </si>
  <si>
    <t>Vaxtin 100mg (60 Pcs)</t>
  </si>
  <si>
    <t>Apeclo Sr 200mg (50 Pcs)</t>
  </si>
  <si>
    <t>Ostoflex 100mg (100 Pcs)</t>
  </si>
  <si>
    <t>Zolfin 100mg (100 Pcs)</t>
  </si>
  <si>
    <t>Reservix Sr 200 mg (30 Pcs)</t>
  </si>
  <si>
    <t>Apeclo 100 mg (100 Pcs)</t>
  </si>
  <si>
    <t>Aceclofenac 100mg (100 Pcs)</t>
  </si>
  <si>
    <t>Clof 100mg (100 Pcs)</t>
  </si>
  <si>
    <t>Flexidol 100 mg (100 Pcs)</t>
  </si>
  <si>
    <t>Freemax 100mg</t>
  </si>
  <si>
    <t>Ecena 100 mg(100 Pcs)</t>
  </si>
  <si>
    <t>Rheunil 100 mg (100 Pcs)</t>
  </si>
  <si>
    <t>Aceclofar 100mg (100 Pcs)</t>
  </si>
  <si>
    <t>A-Pak Sr 200 mg (50 Pcs)</t>
  </si>
  <si>
    <t>M-Fenac 100mg (100 Pcs)</t>
  </si>
  <si>
    <t>Preservin Sr 200mg (30 Pcs )</t>
  </si>
  <si>
    <t>Preservin 100 mg (50 Pcs)</t>
  </si>
  <si>
    <t>Alistin Dt 600mg (30 Pcs)</t>
  </si>
  <si>
    <t>Chronic obstructive pulmonary disease (COPD)</t>
  </si>
  <si>
    <t>Tylace (Pot) 600 mg (10 Pcs)</t>
  </si>
  <si>
    <t>Viscotin 600 mg</t>
  </si>
  <si>
    <t>Soritec 25mg (10 Pcs)</t>
  </si>
  <si>
    <t>Aclitol (20 Pcs)</t>
  </si>
  <si>
    <t>Inhalation Capsule</t>
  </si>
  <si>
    <t>Virux 5%W/W (10 gm)</t>
  </si>
  <si>
    <t>Cream</t>
  </si>
  <si>
    <t>Topical Medication</t>
  </si>
  <si>
    <t>Anti Viral</t>
  </si>
  <si>
    <t>Virux Hc 5gm+1gm/10gm</t>
  </si>
  <si>
    <t>Xovir 500 mg 500 mg (1 Pcs)</t>
  </si>
  <si>
    <t>IV Injection</t>
  </si>
  <si>
    <t>Clovir 3% W/W 5gm (1 Pcs)</t>
  </si>
  <si>
    <t>Ophthalmic Ointment</t>
  </si>
  <si>
    <t>Virux 200mg/5ml (70ml)</t>
  </si>
  <si>
    <t>Oral Suspension</t>
  </si>
  <si>
    <t>Virux 200 mg (30 Pcs)</t>
  </si>
  <si>
    <t>Virux 400 mg (20 Pcs)</t>
  </si>
  <si>
    <t>Advixa 40 0.8 ml (1 Pcs)</t>
  </si>
  <si>
    <t>SC Injection</t>
  </si>
  <si>
    <t>Immunosuppressant</t>
  </si>
  <si>
    <t>Apalene 0.1 % 10gm (1 Pcs)</t>
  </si>
  <si>
    <t>Fona Plus Gel 10gm (1 Pcs)</t>
  </si>
  <si>
    <t>Gel</t>
  </si>
  <si>
    <t>Freshlook 0.1% &amp; 2.5% (10 gm)</t>
  </si>
  <si>
    <t>Fona (Cream) 10gm (1 Pcs)</t>
  </si>
  <si>
    <t>Fona (Gel) 10gm (1 Pcs)</t>
  </si>
  <si>
    <t>Antiva 10 Pcs</t>
  </si>
  <si>
    <t>Ractovit 200 mg + 50 mg + 1 gm + 6</t>
  </si>
  <si>
    <t>Eye Drop</t>
  </si>
  <si>
    <t>Eye / Nasal Preparations</t>
  </si>
  <si>
    <t>Vitalens 5ml (1 Pcs)</t>
  </si>
  <si>
    <t>Vitafol 5ml</t>
  </si>
  <si>
    <t>Sterile Eye Drop</t>
  </si>
  <si>
    <t>Madhuvas (5 gm+20 gm)/100 ml 100ml (1 Pcs)</t>
  </si>
  <si>
    <t>Syrup</t>
  </si>
  <si>
    <t>Adrinor 1ml (5 Pcs)</t>
  </si>
  <si>
    <t>Injection</t>
  </si>
  <si>
    <t>Cardiovascular Drug</t>
  </si>
  <si>
    <t>Anaroxyl 5 mg 5Pcs</t>
  </si>
  <si>
    <t>IM/IV injection</t>
  </si>
  <si>
    <t>Drug for Blood Disorders</t>
  </si>
  <si>
    <t>Anaroxyl 2.5 mg 30Pcs</t>
  </si>
  <si>
    <t>Agotin 25 mg</t>
  </si>
  <si>
    <t>Anti Depressent Drug</t>
  </si>
  <si>
    <t>Alzolux Ds 50 Pcs (400 mg)</t>
  </si>
  <si>
    <t>Chewable Tablet</t>
  </si>
  <si>
    <t>Anthelmintic</t>
  </si>
  <si>
    <t>Vermicid 400mg (100 Pcs)</t>
  </si>
  <si>
    <t>Albendazole Ds 400mg (50 Pcs)</t>
  </si>
  <si>
    <t>Alben Ds 400mg 100Pcs (100 Pcs)</t>
  </si>
  <si>
    <t>Sintel 400mg (50 Pcs)</t>
  </si>
  <si>
    <t>Almex 400mg (48 Pcs)</t>
  </si>
  <si>
    <t>Alcafta 5ml (1 Pcs)</t>
  </si>
  <si>
    <t>Bonemass D 70mg+2800 iu (10 Pcs)</t>
  </si>
  <si>
    <t>Alfumax-Er 10mg (30 Pcs)</t>
  </si>
  <si>
    <t>Genito Urinary System Drug</t>
  </si>
  <si>
    <t>Alfasin Xr 10mg 24 Pcs</t>
  </si>
  <si>
    <t>Antiscar 20G (1 Pcs)</t>
  </si>
  <si>
    <t>Burn Gel</t>
  </si>
  <si>
    <t>Esloric 1 Strip 100mg (10 Pcs)</t>
  </si>
  <si>
    <t>Anti Gout Drug</t>
  </si>
  <si>
    <t>Alurol 100mg (100 Pcs)</t>
  </si>
  <si>
    <t>Gestrenol (Mrp 450) 5mg (50 Pcs)</t>
  </si>
  <si>
    <t>OBS &amp; Gynecological Drugs</t>
  </si>
  <si>
    <t>Alia 5mg (30 Pcs)</t>
  </si>
  <si>
    <t>Geston</t>
  </si>
  <si>
    <t>Allygest 5 mg 30Pcs</t>
  </si>
  <si>
    <t>Altrip 6.25mg (10 Pcs)</t>
  </si>
  <si>
    <t>Anti Migraine Drug</t>
  </si>
  <si>
    <t>Helax 50 Pcs</t>
  </si>
  <si>
    <t>Herbal Medicine</t>
  </si>
  <si>
    <t>Alocap 100mg (50 Pcs)</t>
  </si>
  <si>
    <t>Zolium 0.5mg (100 Pcs)</t>
  </si>
  <si>
    <t>Sedatives</t>
  </si>
  <si>
    <t>Dricare 20% (50 ml)</t>
  </si>
  <si>
    <t>Spray</t>
  </si>
  <si>
    <t>Entacyd Plus 400mg+400mg+30mg (200 ml)</t>
  </si>
  <si>
    <t>Suspension</t>
  </si>
  <si>
    <t>Anti Ulcer</t>
  </si>
  <si>
    <t>Entacyd Plus 400mg+400mg+30mg (200 Pcs)</t>
  </si>
  <si>
    <t>Pentocil Plus 400mg+400mg+30mg</t>
  </si>
  <si>
    <t>Entacyd Plus 1 Strip 400mg+400mg+30mg (10 Pcs)</t>
  </si>
  <si>
    <t>Alve 60mg (50 Pcs)</t>
  </si>
  <si>
    <t>Spasverin 60 mg</t>
  </si>
  <si>
    <t>Sustina 20 Pcs</t>
  </si>
  <si>
    <t>Afrodic (10 Pcs)</t>
  </si>
  <si>
    <t>Hamdard Amla 130 ml</t>
  </si>
  <si>
    <t>Hair Oil</t>
  </si>
  <si>
    <t>Ambrisan 1 Strip 5mg (10 Pcs)</t>
  </si>
  <si>
    <t>Ambroxol 100ml (1 Pcs)</t>
  </si>
  <si>
    <t>Kofmelt 15mg/5ml (100ml)</t>
  </si>
  <si>
    <t>Kofmelt Syrup 15 mg/5 ml</t>
  </si>
  <si>
    <t>Ambrox 15ml (1 Pcs)</t>
  </si>
  <si>
    <t>Paediatric Drop</t>
  </si>
  <si>
    <t>Ambolyt 6mg/ml (15 ml)</t>
  </si>
  <si>
    <t>Ambolyt (100ml)</t>
  </si>
  <si>
    <t>Ambrotus 100 ml</t>
  </si>
  <si>
    <t>Ambrox 100 ml (1 Pcs)</t>
  </si>
  <si>
    <t>Dilyt 100ml (1 Pcs)</t>
  </si>
  <si>
    <t>Kickof 100ml</t>
  </si>
  <si>
    <t>Amikin 500mg (10 Pcs)</t>
  </si>
  <si>
    <t>Antibiotics</t>
  </si>
  <si>
    <t>Amikin 100mg(10 Pcs)</t>
  </si>
  <si>
    <t>Amistar Im/Iv 100mg/2ml (10 Pcs)</t>
  </si>
  <si>
    <t>Akicin 100 Im/Iv (10 Pcs)</t>
  </si>
  <si>
    <t>Vigosol Iv Inf 500ml (1 Pcs)</t>
  </si>
  <si>
    <t>IV Infusion</t>
  </si>
  <si>
    <t>Parenteral Nutrions</t>
  </si>
  <si>
    <t>Prosol Iv 500ml</t>
  </si>
  <si>
    <t>Reelife 12.5 mg+5 mg (56 Pcs)</t>
  </si>
  <si>
    <t>Tryptin 10 mg (200 Pcs)</t>
  </si>
  <si>
    <t>Tryptin 1 Strip 25 mg (10 Pcs)</t>
  </si>
  <si>
    <t>Limbix 12.5mg+5mg (50 Pcs)</t>
  </si>
  <si>
    <t>Amilin 25mg (112 Pcs)</t>
  </si>
  <si>
    <t>Amilin 10mg (112 Pcs)</t>
  </si>
  <si>
    <t>Amit 10mg (150 Pcs)</t>
  </si>
  <si>
    <t>Amilin Plus 12.5mg+5mg (56 Pcs)</t>
  </si>
  <si>
    <t>Limitrol 12.5mg+5mg (30 Pcs)</t>
  </si>
  <si>
    <t>Apsol 5gm (1 Pcs)</t>
  </si>
  <si>
    <t>Oral Gel</t>
  </si>
  <si>
    <t>Anti Aphthous Ulcer</t>
  </si>
  <si>
    <t>Amlodipine Plus 5mg+50mg (60 Pcs)</t>
  </si>
  <si>
    <t>Amlopin 5mg (50 Pcs)</t>
  </si>
  <si>
    <t>Amlodipine 5mg (100 Pcs)</t>
  </si>
  <si>
    <t>Amdocal (Mrp 577.5) 5mg (105 Pcs)</t>
  </si>
  <si>
    <t>Calpin 5mg (50 Pcs)</t>
  </si>
  <si>
    <t>Amlopin 10mg (30 Pcs)</t>
  </si>
  <si>
    <t>Amlocard 5mg (98 Pcs)</t>
  </si>
  <si>
    <t>Amlotab 10mg (30 Pcs)</t>
  </si>
  <si>
    <t>Amdocal Plus (Mrp 510) 5 mg+50 mg (60 Pcs)</t>
  </si>
  <si>
    <t>Tenocab (Mrp 325) 5 mg+50 mg (50 Pcs)</t>
  </si>
  <si>
    <t>Aloten Forte 50mg+5mg (50 Pcs)</t>
  </si>
  <si>
    <t>Bpnol Plus 50mg</t>
  </si>
  <si>
    <t>Fixocard 25 mg (50 Pcs)</t>
  </si>
  <si>
    <t>Vesocal Plus 5 mg+50 mg (30 Pcs)</t>
  </si>
  <si>
    <t>Amlocard Plus 5 mg+50 mg (56 Pcs)</t>
  </si>
  <si>
    <t>Fixocard 5/50mg (50 Pcs)</t>
  </si>
  <si>
    <t>Amloten 50 (Mrp 350) 5mg+50mg (50 Pcs)</t>
  </si>
  <si>
    <t>Amocal-At 5 mg+50 mg (42 Pcs)</t>
  </si>
  <si>
    <t>Camlodin Plus 50 Pcs</t>
  </si>
  <si>
    <t>Olmedip 5/20mg (50 Pcs)</t>
  </si>
  <si>
    <t>Abecab 5/20mg (50 Pcs)</t>
  </si>
  <si>
    <t>Olmedip 5/40mg (30 Pcs)</t>
  </si>
  <si>
    <t>Bizoran 5/20mg (30 Pcs)</t>
  </si>
  <si>
    <t>Camlosart 5mg+20mg (30 Pcs)</t>
  </si>
  <si>
    <t>Calnor 5/20mg (42 Pcs)</t>
  </si>
  <si>
    <t>Orbapin (Mrp 600) 5/20mg (50 Pcs)</t>
  </si>
  <si>
    <t>Ransys Am (30 Pcs) 20mg + 5mg</t>
  </si>
  <si>
    <t>Bizoran 5/40mg (30 Pcs)</t>
  </si>
  <si>
    <t>Lovapres Plus 5/20 mg(30 Pcs)</t>
  </si>
  <si>
    <t>Duofast 5/40mg (30 Pcs)</t>
  </si>
  <si>
    <t>Olmezest Am 5 mg + 20 mg</t>
  </si>
  <si>
    <t>Olmezest Am 40 mg</t>
  </si>
  <si>
    <t>Abecab 1 Strip 5/20mg (10 Pcs)</t>
  </si>
  <si>
    <t>Abecab 5/40mg (50 Pcs)</t>
  </si>
  <si>
    <t>Calnor (5/20mg 14 Pcs) 1 Strip</t>
  </si>
  <si>
    <t>Duofast 5/20mg (30 Pcs)</t>
  </si>
  <si>
    <t>Abecab 1 Strip 5/40mg (10 Pcs)</t>
  </si>
  <si>
    <t>Camlosart 1 Strip 5mg+40mg (10 Pcs)</t>
  </si>
  <si>
    <t>Lovapres Plus (30 Pcs) 5/20 mg</t>
  </si>
  <si>
    <t>Lovapres Plus (5/40) 5mg+40mg(30Pcs)</t>
  </si>
  <si>
    <t>Arbitel Am 5/40mg (30 Pcs)</t>
  </si>
  <si>
    <t>Arbitel Am 5/80mg (30 Pcs)</t>
  </si>
  <si>
    <t>Amlosartan 5/160 mg (30 Pcs)</t>
  </si>
  <si>
    <t>Camlodin 1 Strip 5mg (15 Pcs)</t>
  </si>
  <si>
    <t>Betacal 5mg+50mg (50 Pcs)</t>
  </si>
  <si>
    <t>Angical 5mg+50mg (30 Pcs)</t>
  </si>
  <si>
    <t>Amtinol Plus (Mrp 375) 5mg+50mg (50 Pcs)</t>
  </si>
  <si>
    <t>Sidoplus (Mrp 400) 5mg+50mg (50 Pcs)</t>
  </si>
  <si>
    <t>Amlosin Plus 5/50 5mg+50mg (50 Pcs)</t>
  </si>
  <si>
    <t>Ransys Am (Mrp 300) 5mg+20mg (30 Pcs)</t>
  </si>
  <si>
    <t>Ransys Am (Mrp 315) 5mg+20mg (30 Pcs)</t>
  </si>
  <si>
    <t>Rezor Max 5mg+20mg (30 Pcs)</t>
  </si>
  <si>
    <t>Calnor 10/20mg (28 Pcs)</t>
  </si>
  <si>
    <t>Cardotel 5mg+80mg (28 Pcs)</t>
  </si>
  <si>
    <t>Telisa-A 40/5 5mg+40mg (30 Pcs)</t>
  </si>
  <si>
    <t>Camlotel 1 Strip 5/40mg (10 Pcs)</t>
  </si>
  <si>
    <t>Telmitan Max (Mrp 336) 5/40mg (28 Pcs)</t>
  </si>
  <si>
    <t>Cardotel 5mg+40mg (56 Pcs)</t>
  </si>
  <si>
    <t>Telamlo 5/40mg (30 Pcs)</t>
  </si>
  <si>
    <t>Telmitan Max (Mrp 252) 5/80mg (14 Pcs)</t>
  </si>
  <si>
    <t>Camlodin Plus (56 Pcs)</t>
  </si>
  <si>
    <t>Camlodin Plus 1 Strip (14 Pcs)</t>
  </si>
  <si>
    <t>Bisocam (Mrp 240) 2.5mg+5 mg (30 Pcs)</t>
  </si>
  <si>
    <t>Camlopril 5/10 30 Pcs</t>
  </si>
  <si>
    <t>Calchek Plus (30 Pcs) 5mg + 50mg</t>
  </si>
  <si>
    <t>Calchek (50 Pcs) 5mg</t>
  </si>
  <si>
    <t>Curafin 0.25% 30gm (1 Tube)</t>
  </si>
  <si>
    <t>Antifungal</t>
  </si>
  <si>
    <t>Clinail 3ml</t>
  </si>
  <si>
    <t>Nail Lacquer</t>
  </si>
  <si>
    <t>Antimycotic</t>
  </si>
  <si>
    <t>Amoxizen Ds 500mg (50 Pcs)</t>
  </si>
  <si>
    <t>Moxacil 1 Strip 250mg (10 Pcs)</t>
  </si>
  <si>
    <t>Moxacil 500mg (100 Pcs)</t>
  </si>
  <si>
    <t>Amoxizen 500mg</t>
  </si>
  <si>
    <t>Avlomox 500 40 Pcs</t>
  </si>
  <si>
    <t>Moxacil 15ml (1 Pcs)</t>
  </si>
  <si>
    <t>Moxacil 100ml (1 Pcs)</t>
  </si>
  <si>
    <t>Powder For Suspension</t>
  </si>
  <si>
    <t>Finix Hp 7 Strip</t>
  </si>
  <si>
    <t>Moxaclav 100ml (1 Pcs)</t>
  </si>
  <si>
    <t>Avloclav 625 (Mrp 630) 500mg+125mg (18 Pcs)</t>
  </si>
  <si>
    <t>Tyclav 625mg (18 Pcs)</t>
  </si>
  <si>
    <t>Clamox 500mg+125mg (12 Pcs)</t>
  </si>
  <si>
    <t>Fimoxyclav 625 500mg+125mg (30 Pcs)</t>
  </si>
  <si>
    <t>Clacido 625 500mg+125mg (18 Pcs)</t>
  </si>
  <si>
    <t>Moxaclav 625 ( 1 Strip) 500mg+125mg (6 Pcs)</t>
  </si>
  <si>
    <t>Moxaclav 875mg+125mg (12 Pcs)</t>
  </si>
  <si>
    <t>Moxaclav 1 Strip 875mg+125mg (6 Pcs)</t>
  </si>
  <si>
    <t>E-Mox 500mg (50 Pcs)</t>
  </si>
  <si>
    <t>Moxacil 125mg(1Pcs)</t>
  </si>
  <si>
    <t>Moxacil 250mg(100Pcs)</t>
  </si>
  <si>
    <t>Amoxycillin 250mg (100 Pcs)</t>
  </si>
  <si>
    <t>Amoxycillin (Mrp 375) 500mg (50 Pcs)</t>
  </si>
  <si>
    <t>Curefev 100 ml</t>
  </si>
  <si>
    <t>Ayurvedic Medicine</t>
  </si>
  <si>
    <t>B-Tab 30 Pcs</t>
  </si>
  <si>
    <t>Unani Medicine</t>
  </si>
  <si>
    <t>B-Tizer (30 Pcs)</t>
  </si>
  <si>
    <t>Magacil Plus 200ml</t>
  </si>
  <si>
    <t>J-Drox 200ml</t>
  </si>
  <si>
    <t>Ranom 100 Pcs</t>
  </si>
  <si>
    <t>Bangay Ultra 15G (1 Tube)</t>
  </si>
  <si>
    <t>Anti Rheumatic Drug</t>
  </si>
  <si>
    <t>Holy Asma Cure 30 Pcs</t>
  </si>
  <si>
    <t>Reuleve 30 Pcs</t>
  </si>
  <si>
    <t>Oroclean Cool Mint 250 ml</t>
  </si>
  <si>
    <t>Mouth Wash</t>
  </si>
  <si>
    <t>Antiseptic</t>
  </si>
  <si>
    <t>Oroclean Cool Mint 120 ml</t>
  </si>
  <si>
    <t>Pixorel 5 mg (10 Pcs)</t>
  </si>
  <si>
    <t>Anti Coagulants</t>
  </si>
  <si>
    <t>Ruchirise 500 mg(30 Pcs)</t>
  </si>
  <si>
    <t>M-Gold 30 Pcs</t>
  </si>
  <si>
    <t>Aprima 30 mg (20 Pcs)</t>
  </si>
  <si>
    <t>Arsenor 30mg</t>
  </si>
  <si>
    <t>Arsenor 10 mg</t>
  </si>
  <si>
    <t>Otelast 10mg(20Pcs)</t>
  </si>
  <si>
    <t>Emestop 40 mg (4 Pcs)</t>
  </si>
  <si>
    <t>Anti Emetic Drug</t>
  </si>
  <si>
    <t>Enerton 200ml (1 Pcs)</t>
  </si>
  <si>
    <t>Vitalex 200 ml</t>
  </si>
  <si>
    <t>Aroneb 5 Pcs</t>
  </si>
  <si>
    <t>Nebuliser Solution</t>
  </si>
  <si>
    <t>Viagin 450ml</t>
  </si>
  <si>
    <t>Ariprex 15 mg (30 Pcs)</t>
  </si>
  <si>
    <t>Antipsychotics</t>
  </si>
  <si>
    <t>Ruchinid 450ml</t>
  </si>
  <si>
    <t>Ruchinid 100ml</t>
  </si>
  <si>
    <t>Esprovit 450 ml</t>
  </si>
  <si>
    <t>Bongovit 450 ml</t>
  </si>
  <si>
    <t>Protiva 450 ml</t>
  </si>
  <si>
    <t>Neurovin-S 400ml</t>
  </si>
  <si>
    <t>Hamza Laham 450 ml</t>
  </si>
  <si>
    <t>Restomex 450 ml</t>
  </si>
  <si>
    <t>Pilo Care 500 mg(30 Pcs)</t>
  </si>
  <si>
    <t>Lumertam Tablet 20mg(24 Pcs)</t>
  </si>
  <si>
    <t>Anti Malarial Drug</t>
  </si>
  <si>
    <t>Artemet 20mg+120mg (24 Pcs)</t>
  </si>
  <si>
    <t>Ceevit 100ml (1 Pcs)</t>
  </si>
  <si>
    <t>Ceevit 1 Strip (10 Pcs)</t>
  </si>
  <si>
    <t>Ceevit (250 Pcs)</t>
  </si>
  <si>
    <t>Ceevit Ds (90 Pcs)</t>
  </si>
  <si>
    <t>Ceevit Ds 1 Strip (6 Pcs)</t>
  </si>
  <si>
    <t>Ceevit Forte (10 Pcs)</t>
  </si>
  <si>
    <t>Prenor 200 ml</t>
  </si>
  <si>
    <t>Ecosprin (Mrp 160) 75mg (200 Pcs)</t>
  </si>
  <si>
    <t>Anti Platelet Drug</t>
  </si>
  <si>
    <t>Clopid-As None (30 Pcs)</t>
  </si>
  <si>
    <t>Clopilet A 75 mg+75 mg (50 Pcs)</t>
  </si>
  <si>
    <t>Astagen (Pot) 4mg (30 Pcs)</t>
  </si>
  <si>
    <t>Supplements &amp; Adjuvant Therapy</t>
  </si>
  <si>
    <t>Astagen (Pot) 2mg</t>
  </si>
  <si>
    <t>Zanthin Licap 1 Strip 2mg (10 Pcs)</t>
  </si>
  <si>
    <t>Zanthin 4 4mg (30 Pcs)</t>
  </si>
  <si>
    <t>Avanza 4mg (30 Pcs)</t>
  </si>
  <si>
    <t>Gio-Vita 450ml</t>
  </si>
  <si>
    <t>Tenoloc 50mg (100 Pcs)</t>
  </si>
  <si>
    <t>Tenoren 50mg (200 Pcs)</t>
  </si>
  <si>
    <t>Tenoloc 100mg (100 Pcs)</t>
  </si>
  <si>
    <t>Tifal 100ml (1 Pcs)</t>
  </si>
  <si>
    <t>Attentin 10mg(30S)</t>
  </si>
  <si>
    <t>CNS Stimulant Drug</t>
  </si>
  <si>
    <t>Aztor 10 10mg</t>
  </si>
  <si>
    <t>Lipigent 10mg (30 Pcs)</t>
  </si>
  <si>
    <t>Liptor (Mrp 345) 10mg</t>
  </si>
  <si>
    <t>Tiginor (Mrp 345) 10mg (30 Pcs)</t>
  </si>
  <si>
    <t>Lipicon (Mrp 600) 10mg (50 Pcs)</t>
  </si>
  <si>
    <t>Tiginor (Mrp 600) 20 mg (30 Pcs)</t>
  </si>
  <si>
    <t>Lipicon (Mrp 600) 20mg (30 Pcs)</t>
  </si>
  <si>
    <t>Tiginor (550) 40mg (20 Pcs)</t>
  </si>
  <si>
    <t>Lipicon 1 Strip 10mg (10 Pcs)</t>
  </si>
  <si>
    <t>Anzitor 40mg (10 Pcs)</t>
  </si>
  <si>
    <t>Lipicon 1 Strip 20mg (10 Pcs)</t>
  </si>
  <si>
    <t>Atova 10mg (30 Pcs)</t>
  </si>
  <si>
    <t>Tcl-R 10mg</t>
  </si>
  <si>
    <t>Orvatin 10 mg (20 Pcs)</t>
  </si>
  <si>
    <t>Atova 40mg (20 Pcs)</t>
  </si>
  <si>
    <t>Atrovast F.C. 10 mg 30Pcs</t>
  </si>
  <si>
    <t>Atrovast F.C. 20 mg 20Pcs</t>
  </si>
  <si>
    <t>Xerova 10mg</t>
  </si>
  <si>
    <t>Atova Ez 10mg+10mg (30 Pcs)</t>
  </si>
  <si>
    <t>Liptor Ez 10 mg (30 Pcs)</t>
  </si>
  <si>
    <t>Atv 10mg (30 Pcs)</t>
  </si>
  <si>
    <t>Atv 20mg (30 Pcs)</t>
  </si>
  <si>
    <t>Xelpid 10mg (30 Pcs)</t>
  </si>
  <si>
    <t>Atasin 10mg (50 Pcs)</t>
  </si>
  <si>
    <t>Avas (Mrp 504) 10mg (42 Pcs)</t>
  </si>
  <si>
    <t>Anzitor 10mg (50 Pcs)</t>
  </si>
  <si>
    <t>Divastin 10mg (28 Pcs)</t>
  </si>
  <si>
    <t>Xelpid 20mg</t>
  </si>
  <si>
    <t>Liplo 10mg (30 Pcs)</t>
  </si>
  <si>
    <t>Anzitor 1 Strip 10mg (10 Pcs)</t>
  </si>
  <si>
    <t>Taven 10mg</t>
  </si>
  <si>
    <t>Atasin 20mg (30 Pcs)</t>
  </si>
  <si>
    <t>Divastin 20mg (28 Pcs)</t>
  </si>
  <si>
    <t>Avator 10mg (30 Pcs)</t>
  </si>
  <si>
    <t>Taven (Mrp 540) 20mg (30 Pcs)</t>
  </si>
  <si>
    <t>Tigilow 10mg (30 Pcs)</t>
  </si>
  <si>
    <t>Avator 20mg (20 Pcs)</t>
  </si>
  <si>
    <t>Taven (Mrp 600) 20mg (30 Pcs)</t>
  </si>
  <si>
    <t>Avocard-10 30 Pcs (10mg)</t>
  </si>
  <si>
    <t>Power-30 500mg (10 Pcs)</t>
  </si>
  <si>
    <t>Dibedex 60 Pcs</t>
  </si>
  <si>
    <t>Astro Joy 48 Pcs (250 mg)</t>
  </si>
  <si>
    <t>Basok (Origin) 100 ml</t>
  </si>
  <si>
    <t>Ruchitab Pot (30 Pcs)</t>
  </si>
  <si>
    <t>Astro Pk 48 Pcs (125 mg)</t>
  </si>
  <si>
    <t>Wildex 30 Pcs</t>
  </si>
  <si>
    <t>Neemi (50 Pcs)</t>
  </si>
  <si>
    <t>Zelanex 0.05%/ 5ml</t>
  </si>
  <si>
    <t>Anti Histamin</t>
  </si>
  <si>
    <t>Azelast 0.125mg (1 Pcs)</t>
  </si>
  <si>
    <t>Nasal Spray</t>
  </si>
  <si>
    <t>Flonasin (137Mcg+50Mcg)/Spray (1 Pcs)</t>
  </si>
  <si>
    <t>Nasal Steroid Preparations</t>
  </si>
  <si>
    <t>Zeltas (137 Mcg+50 Mcg) 120Ms (1 Pcs)</t>
  </si>
  <si>
    <t>Azilpres Plus 20 Pcs</t>
  </si>
  <si>
    <t>Adarbi 40mg (20 Pcs)</t>
  </si>
  <si>
    <t>Adarbi 80mg (20 Pcs)</t>
  </si>
  <si>
    <t>Azisan 40mg (30 Pcs)</t>
  </si>
  <si>
    <t>Azisan 80mg (20 Pcs)</t>
  </si>
  <si>
    <t>Azilpres 40 mg (30 Pcs)</t>
  </si>
  <si>
    <t>Zimax 250mg (12 Pcs)</t>
  </si>
  <si>
    <t>Zimax 1 Strip 250mg (6 Pcs)</t>
  </si>
  <si>
    <t>Azin 250mg (6 Pcs)</t>
  </si>
  <si>
    <t>Zimax 1 Strip 500mg (6 Pcs)</t>
  </si>
  <si>
    <t>Zimax Iv 500 M/Vial (1 Pcs)</t>
  </si>
  <si>
    <t>Zimax 30 ml (1 Pcs)</t>
  </si>
  <si>
    <t>Azyth 200 30ml</t>
  </si>
  <si>
    <t>Zenicin 15 ml</t>
  </si>
  <si>
    <t>Powder for Suspension</t>
  </si>
  <si>
    <t>Rozith 22.5ml</t>
  </si>
  <si>
    <t>Zimax 15ml (1 Pcs)</t>
  </si>
  <si>
    <t>Azexia 20ml</t>
  </si>
  <si>
    <t>Accuzith 35ml</t>
  </si>
  <si>
    <t>Zixin 50ml (1 Pcs)</t>
  </si>
  <si>
    <t>Azilab 35ml</t>
  </si>
  <si>
    <t>Novazith 200 mg (35 ml)</t>
  </si>
  <si>
    <t>Maclid 50ml</t>
  </si>
  <si>
    <t>Azee 200mg/5ml</t>
  </si>
  <si>
    <t>Aziday (Mrp 135) 135ml</t>
  </si>
  <si>
    <t>Azaltic 500mg (12 Pcs)</t>
  </si>
  <si>
    <t>Azithromycin 500mg (6 Pcs)</t>
  </si>
  <si>
    <t>Myzid 500mg (12 Pcs)</t>
  </si>
  <si>
    <t>Zithrin 500mg (15 Pcs)</t>
  </si>
  <si>
    <t>Azocin 500mg (12 Pcs)</t>
  </si>
  <si>
    <t>Azithrocin 500mg (12 Pcs)</t>
  </si>
  <si>
    <t>Azyth 500mg None (9 Pcs)</t>
  </si>
  <si>
    <t>Accuzith 500 mg (6 Pcs)</t>
  </si>
  <si>
    <t>Az 500mg (12 Pcs)</t>
  </si>
  <si>
    <t>Azaltic 1 Strip 500mg (3 Pcs)</t>
  </si>
  <si>
    <t>Zithrox 500mg (12 Pcs)</t>
  </si>
  <si>
    <t>Odazyth 500mg (15 Pcs)</t>
  </si>
  <si>
    <t>Rozith 500mg (12 Pcs)</t>
  </si>
  <si>
    <t>Azimex 500mg (10 Pcs)</t>
  </si>
  <si>
    <t>Neozith 500mg (6 Pcs)</t>
  </si>
  <si>
    <t>Zibac 500mg (18 Pcs)</t>
  </si>
  <si>
    <t>Ezith 500mg (12 Pcs)</t>
  </si>
  <si>
    <t>Azee 500mg (12 Pcs)</t>
  </si>
  <si>
    <t>Azithrogen 500mg (6 Pcs)</t>
  </si>
  <si>
    <t>Azirox 500mg (18 Pcs)</t>
  </si>
  <si>
    <t>Azilab 500mg (9 Pcs)</t>
  </si>
  <si>
    <t>Azyben 500 mg (12 Pcs)</t>
  </si>
  <si>
    <t>Tridosil 500 mg (12 Pcs)</t>
  </si>
  <si>
    <t>Amzith 500 500mg (12 Pcs)</t>
  </si>
  <si>
    <t>Novazith 500 mg (12 Pcs)</t>
  </si>
  <si>
    <t>Aziday 500mg</t>
  </si>
  <si>
    <t>Zunami 500 mg</t>
  </si>
  <si>
    <t>Rozith 35ml</t>
  </si>
  <si>
    <t>Zimax 50ml (1 Pcs)</t>
  </si>
  <si>
    <t>Zithrin 20ml</t>
  </si>
  <si>
    <t>Zithrin 35ml</t>
  </si>
  <si>
    <t>Zithrin 50ml</t>
  </si>
  <si>
    <t>Zithrin 15ml</t>
  </si>
  <si>
    <t>Azicin 200 mg/5 ml 35ml (1 Pcs)</t>
  </si>
  <si>
    <t>Azicin 200 mg/5 ml 20ml (1 Pcs)</t>
  </si>
  <si>
    <t>Azimet 30ml (1 Pcs)</t>
  </si>
  <si>
    <t>Azicin 200 mg/5 ml 50ml (1 Pcs)</t>
  </si>
  <si>
    <t>Zithrolex 35ml (1 Pcs)</t>
  </si>
  <si>
    <t>Am 500mg (12 Pcs)</t>
  </si>
  <si>
    <t>Azicin (Mrp 491.54) 500mg (14 Pcs)</t>
  </si>
  <si>
    <t>Verizith 500mg (12 Pcs)</t>
  </si>
  <si>
    <t>Azicin (Mrp 630) 500mg (14 Pcs)</t>
  </si>
  <si>
    <t>Zycin 500mg (12 Pcs)</t>
  </si>
  <si>
    <t>Maczith 500mg (12 Pcs)</t>
  </si>
  <si>
    <t>Thiza 500mg (18 Pcs)</t>
  </si>
  <si>
    <t>Azitor (Central) 500mg (10 Pcs)</t>
  </si>
  <si>
    <t>Azicin 250mg (7 Pcs)</t>
  </si>
  <si>
    <t>Azomac 500mg (12 Pcs)</t>
  </si>
  <si>
    <t>Sb-Azit 500mg (12 Pcs)</t>
  </si>
  <si>
    <t>Thromax 500mg (12 Pcs)</t>
  </si>
  <si>
    <t>Ranzith 500mg (12 Pcs)</t>
  </si>
  <si>
    <t>Azithin 500mg (12 Pcs)</t>
  </si>
  <si>
    <t>Zita (Mrp 420) 500mg (12 Pcs)</t>
  </si>
  <si>
    <t>Zithrolex 500mg (6 Pcs)</t>
  </si>
  <si>
    <t>Telide 500mg (14 Pcs)</t>
  </si>
  <si>
    <t>Azexia 500mg (20 Pcs)</t>
  </si>
  <si>
    <t>Macazi 500mg (12 Pcs)</t>
  </si>
  <si>
    <t>Zita (Mrp 480) 500mg (12 Pcs)</t>
  </si>
  <si>
    <t>My-Azi 500mg (12 Pcs)</t>
  </si>
  <si>
    <t>Simpli-3 500mg (12 Pcs)</t>
  </si>
  <si>
    <t>Ilozin 500mg (12 Pcs)</t>
  </si>
  <si>
    <t>Zixin (Mrp 315) 500mg (7 Pcs)</t>
  </si>
  <si>
    <t>Azonam 1gm (1 Pcs)</t>
  </si>
  <si>
    <t>Polymix 3gm</t>
  </si>
  <si>
    <t>Beklo (Mrp 560) 10mg (56 Pcs)</t>
  </si>
  <si>
    <t>Muscle Relaxants</t>
  </si>
  <si>
    <t>Beklo 5mg (56 Pcs)</t>
  </si>
  <si>
    <t>Flexibac 10mg (75 Pcs)</t>
  </si>
  <si>
    <t>Liorel 10mg (30 Pcs)</t>
  </si>
  <si>
    <t>Beklo 10mg (14 Pcs) 1 Strip</t>
  </si>
  <si>
    <t>Flexilax 1 Strip 10mg (10 Pcs)</t>
  </si>
  <si>
    <t>Beklo 1 Strip Off 10mg (14 Pcs)</t>
  </si>
  <si>
    <t>Baclon 10mg (30 Pcs)</t>
  </si>
  <si>
    <t>Myospa 10mg (30 Pcs)</t>
  </si>
  <si>
    <t>Bacmax 10mg (28 Pcs)</t>
  </si>
  <si>
    <t>Beklo 5mg (14 Pcs) 1 Strip</t>
  </si>
  <si>
    <t>Flexibac 5 mg</t>
  </si>
  <si>
    <t>Bacaid 5 5mg (30 Pcs)</t>
  </si>
  <si>
    <t>Flexifen 10mg (30 Pcs)</t>
  </si>
  <si>
    <t>Easybak 10mg</t>
  </si>
  <si>
    <t>Famevit 450 ml</t>
  </si>
  <si>
    <t>Impiton 200 ml</t>
  </si>
  <si>
    <t>Impiton 450 ml</t>
  </si>
  <si>
    <t>Appetate 450ml</t>
  </si>
  <si>
    <t>Impiton 100 ml</t>
  </si>
  <si>
    <t>Dilator 10mg (100 Pcs)</t>
  </si>
  <si>
    <t>Baricit 2mg (10 Pcs)</t>
  </si>
  <si>
    <t>Baritor 2 mg (20 Pcs)</t>
  </si>
  <si>
    <t>Antiligo (Mrp-200) 50 Pcs</t>
  </si>
  <si>
    <t>Adovas 100ml (1 Pcs)</t>
  </si>
  <si>
    <t>Adovas 200ml (1 Pcs)</t>
  </si>
  <si>
    <t>Benostar 250ml (1 Pcs)</t>
  </si>
  <si>
    <t>Candibac 5ml (1 Pcs)</t>
  </si>
  <si>
    <t>Ear Drop</t>
  </si>
  <si>
    <t>Benadip 2.5mg+10mg (28 Pcs)</t>
  </si>
  <si>
    <t>Benadip 20mg+10mg (28 Pcs)</t>
  </si>
  <si>
    <t>Benadip 20mg+5mg (28 Pcs)</t>
  </si>
  <si>
    <t>Benzapen 12 Lac 10 Pcs</t>
  </si>
  <si>
    <t>Unique'S Whitfield 15gm (12 Pcs)</t>
  </si>
  <si>
    <t>Ointment</t>
  </si>
  <si>
    <t>Oryza Mouthwash 250 ml</t>
  </si>
  <si>
    <t>Oryza Mouthwash 120 ml</t>
  </si>
  <si>
    <t>Betastin 5ml (1 Pcs)</t>
  </si>
  <si>
    <t>Ophthalmic Anti -allergic Preparation</t>
  </si>
  <si>
    <t>Bepogen 5ml (1 Pcs)</t>
  </si>
  <si>
    <t>Florobex 5ml (1 Pcs)</t>
  </si>
  <si>
    <t>Beslocin 5ml (1 Pcs)</t>
  </si>
  <si>
    <t>Ophthalmic Solution</t>
  </si>
  <si>
    <t>Besibac 5ml (1 Pcs)</t>
  </si>
  <si>
    <t>Rex (Pot) 6mg+200mg+50mg(30 Pcs)</t>
  </si>
  <si>
    <t>Rex (Pot) (30 Pcs)</t>
  </si>
  <si>
    <t>Menaril 16 mg (50 Pcs)</t>
  </si>
  <si>
    <t>Anti Menieres Drug</t>
  </si>
  <si>
    <t>Veserc 8mg (50 Pcs)</t>
  </si>
  <si>
    <t>Albet-N 12 Tubes (10 gm)</t>
  </si>
  <si>
    <t>Diprobet 15 gm (1 Pcs)</t>
  </si>
  <si>
    <t>Bet-Cg (Cream) 15G</t>
  </si>
  <si>
    <t>Betaderm 0.01 (15 gm)</t>
  </si>
  <si>
    <t>Bet-A 0.5mg</t>
  </si>
  <si>
    <t>Glucocorticoids</t>
  </si>
  <si>
    <t>Betamethason 0.5mg (500 Pcs)</t>
  </si>
  <si>
    <t>Bet-Cl (Cream) 10G</t>
  </si>
  <si>
    <t>Oni 10gm(1Pcs)</t>
  </si>
  <si>
    <t>Bantovet-Cl 15gm (1 Pcs)</t>
  </si>
  <si>
    <t>Bet-Cl (Oint) 10G</t>
  </si>
  <si>
    <t>Betameson-N 15G (1 Pcs)</t>
  </si>
  <si>
    <t>Bantovet-N 15gm (1 Pcs)</t>
  </si>
  <si>
    <t>Bantovet (Crm) 20G (1 Pcs)</t>
  </si>
  <si>
    <t>Bantovet-N 10G (1 Pcs)</t>
  </si>
  <si>
    <t>Methasol-N 0.1%+0.5% 5ml</t>
  </si>
  <si>
    <t>Ophthalmic steroid- antibiotic combined preparation</t>
  </si>
  <si>
    <t>Betacin-N 0.1%+0.5% 5ml</t>
  </si>
  <si>
    <t>Bantovet (Oint) 20G (1 Pcs)</t>
  </si>
  <si>
    <t>Soria-D 20 gm</t>
  </si>
  <si>
    <t>Fusicort Max 2%+0.1% (10 gm)</t>
  </si>
  <si>
    <t>Betson N 10gm</t>
  </si>
  <si>
    <t>Betaderm N 0.01%+0.05% (10 gm)</t>
  </si>
  <si>
    <t>Betameson (Oint) 20gm (1 Pcs)</t>
  </si>
  <si>
    <t>Betameson-Cl 15gm (1 Pcs)</t>
  </si>
  <si>
    <t>Betamethasone &amp; Combined preparation</t>
  </si>
  <si>
    <t>Betamesal 0.05%+3% (15 gm)</t>
  </si>
  <si>
    <t>Optison-N 0.1%+0.5% (5 ml)</t>
  </si>
  <si>
    <t>Trioskin 15gm</t>
  </si>
  <si>
    <t>Betrixa 40 mg (10 Pcs)</t>
  </si>
  <si>
    <t>Betrixa 80 mg (10 Pcs)</t>
  </si>
  <si>
    <t>Bevixa 100 100mg (1 Vial/Pcs)</t>
  </si>
  <si>
    <t>Bevixa 400 400mg (1 Vial/Pcs)</t>
  </si>
  <si>
    <t>Ballvita 200 ml</t>
  </si>
  <si>
    <t>Ballvita 450ml</t>
  </si>
  <si>
    <t>Ballvita 100 ml</t>
  </si>
  <si>
    <t>Bhidex 450 ml</t>
  </si>
  <si>
    <t>Rinobil 30 ml</t>
  </si>
  <si>
    <t>Oral Solution</t>
  </si>
  <si>
    <t>Bilatis 60ml</t>
  </si>
  <si>
    <t>Bilastin 20mg (30 Pcs)</t>
  </si>
  <si>
    <t>Bilamin 20mg (30 Pcs)</t>
  </si>
  <si>
    <t>Bilan 20mg (30 Pcs)</t>
  </si>
  <si>
    <t>Bilfast 20mg (30 Pcs)</t>
  </si>
  <si>
    <t>Bilatis 20 mg (30 Pcs)</t>
  </si>
  <si>
    <t>Blast 20mg (30 Pcs)</t>
  </si>
  <si>
    <t>Biltin 20mg 30Pcs (30 Pcs)</t>
  </si>
  <si>
    <t>Opexa 20 mg (30 Pcs)</t>
  </si>
  <si>
    <t>Bilfast 1 Strip 20mg (10 Pcs)</t>
  </si>
  <si>
    <t>Biltin 20mg 1 Strip (10 Pcs)</t>
  </si>
  <si>
    <t>Allertin 20mg (30 Pcs)</t>
  </si>
  <si>
    <t>Bilista 20mg (20 Pcs)</t>
  </si>
  <si>
    <t>Bilista 1 Strip 20mg (10 Pcs)</t>
  </si>
  <si>
    <t>Bilargo (30 Pcs) 20 mg</t>
  </si>
  <si>
    <t>Bilista Kids 1 Strip 10mg (30 Pcs)</t>
  </si>
  <si>
    <t>Byloza 20mg 30Pcs</t>
  </si>
  <si>
    <t>Bimator 3ml (1Pcs)</t>
  </si>
  <si>
    <t>Ophthalmic Preparation</t>
  </si>
  <si>
    <t>Bimast 3ml (1Pcs)</t>
  </si>
  <si>
    <t>Bioprem 2500Mcg (30 Pcs)</t>
  </si>
  <si>
    <t>Bioprem 1000Mcg (30 Pcs)</t>
  </si>
  <si>
    <t>Biotab 5000Mcg (30 Pcs)</t>
  </si>
  <si>
    <t>Biotin (Nature'S Bounty) Usa 5000mg (60 Pcs)</t>
  </si>
  <si>
    <t>Biotin (Nature'S Bounty) Usa 10000mg (120 Pcs)</t>
  </si>
  <si>
    <t>Duralax 5mg (200 Pcs)</t>
  </si>
  <si>
    <t>Laxatives , Purgatives</t>
  </si>
  <si>
    <t>Peptocid 200 ml</t>
  </si>
  <si>
    <t>Pink-Bismol 87.5 mg/5 ml 200ml</t>
  </si>
  <si>
    <t>Bislol (Mrp 294) 2.5mg (42 Pcs)</t>
  </si>
  <si>
    <t>Bislol (Mrp 483) 5mg (42 Pcs)</t>
  </si>
  <si>
    <t>Betabis 2.5mg (30 Pcs)</t>
  </si>
  <si>
    <t>Betafix 2.5mg (30 Pcs)</t>
  </si>
  <si>
    <t>Bisocor (Mrp 345) 5mg (30 Pcs)</t>
  </si>
  <si>
    <t>Bisoren 2.5mg</t>
  </si>
  <si>
    <t>Bisocor (Mrp 350) 2.5mg (50 Pcs)</t>
  </si>
  <si>
    <t>Betabis 5mg (30 Pcs)</t>
  </si>
  <si>
    <t>Ancor (Mrp 180) 2.5mg (30 Pcs)</t>
  </si>
  <si>
    <t>Bislol 2.5 (1 Strip) 2.5mg (14 Pcs)</t>
  </si>
  <si>
    <t>Bisocor 1 Strip 5mg (10 Pcs)</t>
  </si>
  <si>
    <t>Bislol 5mg (14 Pcs) 1 Strip</t>
  </si>
  <si>
    <t>Bisoren Plus 2.5mg+6.25mg (30 Pcs)</t>
  </si>
  <si>
    <t>Bisocor 1 Strip 2.5mg (10 Pcs)</t>
  </si>
  <si>
    <t>Bislol 10mg (28 Pcs) 1 Strip</t>
  </si>
  <si>
    <t>Ancor (Mrp 300) 5mg (30 Pcs)</t>
  </si>
  <si>
    <t>Bislol (Mrp 504) 10mg (28 Pcs)</t>
  </si>
  <si>
    <t>Ancor (Mrp 210) 2.5mg (30 Pcs)</t>
  </si>
  <si>
    <t>Ancor (Mrp 345) 5mg (30 Pcs)</t>
  </si>
  <si>
    <t>Ancor 10mg (10 Pcs)</t>
  </si>
  <si>
    <t>Tabis Plus 2.5mg (30 Pcs)</t>
  </si>
  <si>
    <t>Ancor A 2.5mg + 5mg (30 Pcs)</t>
  </si>
  <si>
    <t>Bisopro Plus 5 mg (30 Pcs)</t>
  </si>
  <si>
    <t>Bislol Max (Mrp 336) 2.5mg+5mg (42 Pcs)</t>
  </si>
  <si>
    <t>Cardofix (Mrp 180) 2.5mg+5mg (30 Pcs)</t>
  </si>
  <si>
    <t>Bisoren M 2.5mg+5mg</t>
  </si>
  <si>
    <t>Bislol Max (2.5mg+5mg 14 Pcs) 1 Strip</t>
  </si>
  <si>
    <t>Cardofix (Mrp 210) 2.5mg+5mg (30 Pcs)</t>
  </si>
  <si>
    <t>Bislol Plus (Mrp 483) 5mg+6.25mg (42 Pcs)</t>
  </si>
  <si>
    <t>Bislol Plus (Mrp 294) 2.5mg+6.25mg (42 Pcs)</t>
  </si>
  <si>
    <t>Bislol Plus (Mrp 421.26) 5mg+6.25mg (42 Pcs)</t>
  </si>
  <si>
    <t>Bisocor Plus 1 Strip 5/6.25mg (30 Pcs)</t>
  </si>
  <si>
    <t>Bislol Plus (Mrp 252.84) 2.5mg+6.25mg (42 Pcs)</t>
  </si>
  <si>
    <t>Bisoren Plus 5mg+6.25mg</t>
  </si>
  <si>
    <t>Bisocor Plus 5/6.25mg (30 Pcs)</t>
  </si>
  <si>
    <t>Bislol Plus (2.5mg+6.25mg 14 Pcs) 1 Strip</t>
  </si>
  <si>
    <t>Betabis Plus 5mg+6.25mg (30 Pcs)</t>
  </si>
  <si>
    <t>Betafix 5 mg (30 Pcs)</t>
  </si>
  <si>
    <t>Bisoren 5mg (30 Pcs)</t>
  </si>
  <si>
    <t>Bisopro 2.5 mg (50 Pcs)</t>
  </si>
  <si>
    <t>Tabis 5mg (30 Pcs)</t>
  </si>
  <si>
    <t>Bislol (Mrp 168) 1.25mg (42 Pcs)</t>
  </si>
  <si>
    <t>Tabis 2.5mg (30 Pcs )</t>
  </si>
  <si>
    <t>Bisoren 1 Strip 5mg (10 Pcs)</t>
  </si>
  <si>
    <t>Cardinor (Mrp 210) 2.5mg (30 Pcs)</t>
  </si>
  <si>
    <t>Bisopress 5mg (30 Pcs)</t>
  </si>
  <si>
    <t>Cardobis 2.5mg (50 Pcs)</t>
  </si>
  <si>
    <t>Cardobis 5mg (30 Pcs)</t>
  </si>
  <si>
    <t>Bisopress 2.5mg (30 Pcs)</t>
  </si>
  <si>
    <t>Cardicor 2.5mg (30 Pcs)</t>
  </si>
  <si>
    <t>Cardicor 5mg (30 Pcs)</t>
  </si>
  <si>
    <t>Cardinor (Mrp 345) 5mg (30 Pcs)</t>
  </si>
  <si>
    <t>Cardobis 1 Strip 2.5mg (10 Pcs)</t>
  </si>
  <si>
    <t>Cardobis 1 Strip 5mg (10 Pcs)</t>
  </si>
  <si>
    <t>Brigacent 180 180mg (7 Pcs)</t>
  </si>
  <si>
    <t>Brigacent 90 90mg (7 Pcs)</t>
  </si>
  <si>
    <t>Jiovas 200 ml</t>
  </si>
  <si>
    <t>Campek 20 9 Pcs</t>
  </si>
  <si>
    <t>Arthodex 250 mg(50 Pcs)</t>
  </si>
  <si>
    <t>Locular 5 ml (1 Pcs)</t>
  </si>
  <si>
    <t>Azopres Br 5 ml</t>
  </si>
  <si>
    <t>Brimodin 0.2% 5ml (1 Pcs)</t>
  </si>
  <si>
    <t>Locular Plus 5 ml ( 1 Pcs)</t>
  </si>
  <si>
    <t>Combat 0.2%+0.5% 5ml</t>
  </si>
  <si>
    <t>Brimopres 5ml</t>
  </si>
  <si>
    <t>Bimolet 5 ml</t>
  </si>
  <si>
    <t>Genazopt 5ml (1 Pcs)</t>
  </si>
  <si>
    <t>Brinz T 5 ml</t>
  </si>
  <si>
    <t>Genazopt T 5 ml</t>
  </si>
  <si>
    <t>Opthalmic Suspension</t>
  </si>
  <si>
    <t>Benozol 5ml</t>
  </si>
  <si>
    <t>Genazopt Plus 1%+0.2% ( 5 ml)</t>
  </si>
  <si>
    <t>Xolamid B 5ml (1 Pcs)</t>
  </si>
  <si>
    <t>Tenil (Mrp 700) 3mg (100 Pcs)</t>
  </si>
  <si>
    <t>Brom 3mg (50 Pcs)</t>
  </si>
  <si>
    <t>Xionil 3mg (50 Pcs)</t>
  </si>
  <si>
    <t>Laxyl 3mg (50 Pcs)</t>
  </si>
  <si>
    <t>Brom (Mrp 250) 3mg (50 Pcs)</t>
  </si>
  <si>
    <t>Bopam (Mrp 262.50) 3mg (50 Pcs)</t>
  </si>
  <si>
    <t>Norry 3mg</t>
  </si>
  <si>
    <t>Laxyl 1 Strip 3mg (10 Pcs)</t>
  </si>
  <si>
    <t>Bromofen 0.09% 5ml (1 Pcs)</t>
  </si>
  <si>
    <t>Bromnac 0.09% 5ml</t>
  </si>
  <si>
    <t>Mucolyt 100ml (1 Pcs)</t>
  </si>
  <si>
    <t>Mucospel 100ml (1 Pcs)</t>
  </si>
  <si>
    <t>Mucolyt 200 ml</t>
  </si>
  <si>
    <t>Bromolac 2.5mg (30 Pcs)</t>
  </si>
  <si>
    <t>Anti - Parkinson Drug</t>
  </si>
  <si>
    <t>Bromotine 2.5mg 30 Pcs</t>
  </si>
  <si>
    <t>Budicort 100Mcg/Spray (120 Metered)</t>
  </si>
  <si>
    <t>Budicort 0.5 2ml (10 Pcs)</t>
  </si>
  <si>
    <t>Nebuliser Suspension</t>
  </si>
  <si>
    <t>Budicort 1 5 Pcs</t>
  </si>
  <si>
    <t>Budicort Er 9mg (30 Pcs)</t>
  </si>
  <si>
    <t>Pulmicort-F 160/4.5 mg</t>
  </si>
  <si>
    <t>Device</t>
  </si>
  <si>
    <t>Inhaler</t>
  </si>
  <si>
    <t>Anti Asthmatic</t>
  </si>
  <si>
    <t>Formatide 4.5/160 120Meterd (1 Pcs)</t>
  </si>
  <si>
    <t>Bufocort 400Mcg+12Mcg (30 Pcs)</t>
  </si>
  <si>
    <t>Budemet 100Mcg+6Mcg (30 Pcs)</t>
  </si>
  <si>
    <t>Budemet 200Mcg+6Mcg (30 Pcs)</t>
  </si>
  <si>
    <t>Budemet 400Mcg+12Mcg (30 Pcs)</t>
  </si>
  <si>
    <t>Bumecard 2mg/4ml (5 Pcs)</t>
  </si>
  <si>
    <t>Bumecard 1mg (30 Pcs)</t>
  </si>
  <si>
    <t>Bumecard 5 mg (30 Pcs)</t>
  </si>
  <si>
    <t>Anespine Injection 5mg/80mg (10 Pcs)</t>
  </si>
  <si>
    <t>Anesthetics Drugs</t>
  </si>
  <si>
    <t>Mirakof 15ml (1 Pcs)</t>
  </si>
  <si>
    <t>Bupec 100ml</t>
  </si>
  <si>
    <t>Butaret 100 ml</t>
  </si>
  <si>
    <t>Drycofix 100ml</t>
  </si>
  <si>
    <t>Kofnix 7.5 mg/5 ml 100ml (1 Pcs)</t>
  </si>
  <si>
    <t>Bukof 100ml</t>
  </si>
  <si>
    <t>Bukof-D 100ml</t>
  </si>
  <si>
    <t>Butafix 100ml (1 Pcs)</t>
  </si>
  <si>
    <t>Bulex 100ml</t>
  </si>
  <si>
    <t>Bukof 50mg (30 Pcs)</t>
  </si>
  <si>
    <t>Mirakof Sr 50mg (30 Pcs)</t>
  </si>
  <si>
    <t>Mirakof Sr 1 Strip 50mg (10 Pcs)</t>
  </si>
  <si>
    <t>Alkuli (Mrp 160) 450ml</t>
  </si>
  <si>
    <t>Cabolac 0.5mg (4 Pcs)</t>
  </si>
  <si>
    <t>Ferticab 500 mg 6Pcs</t>
  </si>
  <si>
    <t>My Para Extra 100 Pcs</t>
  </si>
  <si>
    <t>Dyvon 20gm (1 Pcs)</t>
  </si>
  <si>
    <t>Dicaltrol (Mrp 720) 0.25Mcg (60 Pcs)</t>
  </si>
  <si>
    <t>Vitamin</t>
  </si>
  <si>
    <t>Calcitrol 1 Strip (10 Pcs)</t>
  </si>
  <si>
    <t>Improcal 0.25Mcg (50 Pcs)</t>
  </si>
  <si>
    <t>Liquical 0.25 mg</t>
  </si>
  <si>
    <t>Colitrol 0.0010mg/ml (1 Pcs)</t>
  </si>
  <si>
    <t>Maxcoral-D 60 Pcs</t>
  </si>
  <si>
    <t>Maxcoral-Dx 30 Pcs</t>
  </si>
  <si>
    <t>Coralcin-D (Mrp 690) 600mg+400iu (60 Pcs)</t>
  </si>
  <si>
    <t>Calmet D 500mg+200iu (60 Pcs)</t>
  </si>
  <si>
    <t>Coralcin-Dx 600mg+400iu (30 Pcs)</t>
  </si>
  <si>
    <t>Caldolin (Mrp 170) 30 Pcs (500mg, D3-400iu)</t>
  </si>
  <si>
    <t>Okical-D 500mg+400iu (30 Pcs)</t>
  </si>
  <si>
    <t>Corsil-D (Mrp 345) 30 Pcs</t>
  </si>
  <si>
    <t>Caldolin (Mrp 210) 30 Pcs (500mg, D3-400iu)</t>
  </si>
  <si>
    <t>Maxcoral-Dx 60 Pcs</t>
  </si>
  <si>
    <t>Rejuven D 500mg+200iu (50 Pcs)</t>
  </si>
  <si>
    <t>Seacoral D 60 Pcs</t>
  </si>
  <si>
    <t>Coraltec-D 500mg+200iu (30 Pcs)</t>
  </si>
  <si>
    <t>Carol-D 30 Pcs</t>
  </si>
  <si>
    <t>Ostacid-D 500mg (30 Pcs)</t>
  </si>
  <si>
    <t>Corabon-Dx 600 mg + 400 I.U.</t>
  </si>
  <si>
    <t>Rejuven D 500 mg+200 iu (30 Pcs)</t>
  </si>
  <si>
    <t>Oscoral Dx 600mg + 400iu (30 Pcs)</t>
  </si>
  <si>
    <t>Coralben D (Mrp 330) 500 mg (30 Pcs)</t>
  </si>
  <si>
    <t>Surecal D 30 Pcs</t>
  </si>
  <si>
    <t>Surecal Dx 30 Pcs</t>
  </si>
  <si>
    <t>Osteo-D 40000 iu (10 Pcs)</t>
  </si>
  <si>
    <t>Fizycal-D 10 Pcs</t>
  </si>
  <si>
    <t>Calcium (Blackmores) 30 Tab</t>
  </si>
  <si>
    <t>Cevita-C (100 Pcs)</t>
  </si>
  <si>
    <t>Calbo-C(Mrp 130) 327mg + 1gm + 500mg(10 Pcs)</t>
  </si>
  <si>
    <t>Calo - Vita 450 ml</t>
  </si>
  <si>
    <t>Calcin-D (Mrp 480) 500mg+200iu (60 Pcs)</t>
  </si>
  <si>
    <t>Becoral D 500mg+200iu (60 Pcs)</t>
  </si>
  <si>
    <t>Calcin-D 1 Strip 500mg+200iu (10 Pcs)</t>
  </si>
  <si>
    <t>Spring Valley Melatonin 1mg (Usa) 250Pcs</t>
  </si>
  <si>
    <t>Calvimax-D 15 Pcs</t>
  </si>
  <si>
    <t>M.Cal-D 50 Pcs</t>
  </si>
  <si>
    <t>Cal D Plus 20 Pcs</t>
  </si>
  <si>
    <t>Calcium D (Mrp 360) 500mg+200iu (60 Pcs)</t>
  </si>
  <si>
    <t>Scan D Pot (30 Pcs)</t>
  </si>
  <si>
    <t>Ostocal D (Mrp 240) 500mg+200iu (30 Pcs)</t>
  </si>
  <si>
    <t>Biocal-Dx (30 Pcs) 600mg+400iu</t>
  </si>
  <si>
    <t>Medcal-D 500mg+200iu (50 Pcs)</t>
  </si>
  <si>
    <t>Calcium M (Pot) 500mg+200iu (30 Pcs)</t>
  </si>
  <si>
    <t>Boncal-D (30 Pcs)</t>
  </si>
  <si>
    <t>Coraltab Dx (Mrp 390) 600mg+400iu</t>
  </si>
  <si>
    <t>Bon-X Pot (30 Pcs)</t>
  </si>
  <si>
    <t>Zencal-D (100 Pcs)</t>
  </si>
  <si>
    <t>M.Cal-D 30 Pcs</t>
  </si>
  <si>
    <t>Coraltab 500mg+200iu (50 Pcs)</t>
  </si>
  <si>
    <t>Calex-D (Strip) 500mg+200iu (30 Pcs)</t>
  </si>
  <si>
    <t>Precal-D 500+200 mg (100 Pcs)</t>
  </si>
  <si>
    <t>Ostium -D Pot (30 Pcs)</t>
  </si>
  <si>
    <t>Calcium M (Strip) 500mg+200iu (60 Pcs)</t>
  </si>
  <si>
    <t>Calcium 500 + Vitamin D3 500mg+200iu (30 Pcs)</t>
  </si>
  <si>
    <t>Oroben-D 100 Pcs</t>
  </si>
  <si>
    <t>Ostoplus-D 500 mg+ 200 iu(50 Pcs)</t>
  </si>
  <si>
    <t>Pre Xl 30 Pcs</t>
  </si>
  <si>
    <t>Corabon-D 500mg+200iu</t>
  </si>
  <si>
    <t>Ostocal Dx 600mg+400iu (30 Pcs)</t>
  </si>
  <si>
    <t>Ostocal Dx (Strip) 600mg+400iu (36 Pcs)</t>
  </si>
  <si>
    <t>Calcium 500 + Vitamin D3 (Premier) 500mg+200iu (60 Pcs)</t>
  </si>
  <si>
    <t>Marincal-D 500mg+200iu (50 Pcs)</t>
  </si>
  <si>
    <t>Medcal-D (Pot) 30Pcs</t>
  </si>
  <si>
    <t>Becoral Dx 600mg+400iu (30 Pcs)</t>
  </si>
  <si>
    <t>Corsil-D 1250 mg+200iu</t>
  </si>
  <si>
    <t>Boncal-D (100 Pcs)</t>
  </si>
  <si>
    <t>Reefcal-Dx 600mg+400iu</t>
  </si>
  <si>
    <t>Seacoral Dx 30 Pcs</t>
  </si>
  <si>
    <t>Hard Cal 30 Pcs</t>
  </si>
  <si>
    <t>Egshel-D 500mg/200 iu</t>
  </si>
  <si>
    <t>Egshel-Dx 600mg (30 Pcs)</t>
  </si>
  <si>
    <t>Ostocal Dx 600mg+400iu (36 Pcs)</t>
  </si>
  <si>
    <t>Devils-Claw 30 Pcs</t>
  </si>
  <si>
    <t>Hypophos 667mg (60 Pcs)</t>
  </si>
  <si>
    <t>Remophos 667mg (50 Pcs)</t>
  </si>
  <si>
    <t>Lofos 667mg (60 Pcs)</t>
  </si>
  <si>
    <t>Calcium Ds (Mrp 175) 500mg (50 Pcs)</t>
  </si>
  <si>
    <t>Mystocal-D 500mg (100 Pcs)</t>
  </si>
  <si>
    <t>Calboral-Dx (Mrp 480) (30 Pcs)</t>
  </si>
  <si>
    <t>Edical 500mg (50 Pcs)</t>
  </si>
  <si>
    <t>Ostium-D (Strip) (60 Pcs)</t>
  </si>
  <si>
    <t>Cal 500 mg (100 Pcs)</t>
  </si>
  <si>
    <t>Mystocal-D Pot (Mrp 172.50) 500mg (30 Pcs)</t>
  </si>
  <si>
    <t>Hamim-Cal (Pot) (30 Pcs)</t>
  </si>
  <si>
    <t>Carben 500mg (50 Pcs)</t>
  </si>
  <si>
    <t>Paracal-D 500mg+200iu 30Pcs</t>
  </si>
  <si>
    <t>Bpcal 500mg (100 Pcs)</t>
  </si>
  <si>
    <t>Calboral-D 30 Pcs</t>
  </si>
  <si>
    <t>Algita Dx 600 mg+400 iu (30 Pcs)</t>
  </si>
  <si>
    <t>Algita D (Mrp 550) 500mg+200iu (50 Pcs)</t>
  </si>
  <si>
    <t>Boni Lg 500mg+200iu (30 Pcs)</t>
  </si>
  <si>
    <t>G-Calbo (Pot) (30 Pcs)</t>
  </si>
  <si>
    <t>Algita D (Mrp 500) 500mg+200iu (50 Pcs)</t>
  </si>
  <si>
    <t>Cora-Dx (Mrp 480) 600 mg+400 iu (30 Pcs)</t>
  </si>
  <si>
    <t>Kalcoral-Dx 600mg+400iu (40 Pcs)</t>
  </si>
  <si>
    <t>Kalcoral-D (Mrp 660) 500mg+200iu (60 Pcs)</t>
  </si>
  <si>
    <t>Coralex Dx 1500mg+400iu (30 Pcs)</t>
  </si>
  <si>
    <t>Calboral-D(Mrp 330.30) 500mg+200iu (30 Pcs)</t>
  </si>
  <si>
    <t>Cora-D (Mrp 575) 500mg+200iu (50 Pcs)</t>
  </si>
  <si>
    <t>Oceancal-Dx 600mg+400iu (30 Pcs)</t>
  </si>
  <si>
    <t>Coral Cd 500mg+200iu</t>
  </si>
  <si>
    <t>Ostoref Dx 600mg+400iu (30 Pcs)</t>
  </si>
  <si>
    <t>Calcor-Dx 600mg+400iu (30 Pcs)</t>
  </si>
  <si>
    <t>Okical-Dx 600mg+400iu (30 Pcs)</t>
  </si>
  <si>
    <t>Sb-Corac D 500mg+200iu (60 Pcs))</t>
  </si>
  <si>
    <t>Calcor-D 500mg+200iu (50 Pcs)</t>
  </si>
  <si>
    <t>Coralmax-D (Mrp 330) 500mg+200iu (30 Pcs)</t>
  </si>
  <si>
    <t>Ostocal Gx (Mrp 640) 600mg+400iu (30 Pcs)</t>
  </si>
  <si>
    <t>Ostocal G (Box) 500 mg+200 iu (40 Pcs)</t>
  </si>
  <si>
    <t>Ostoref D (Mrp 330) 500mg+200iu (30 Pcs)</t>
  </si>
  <si>
    <t>Ostocal Gx 600mg+400iu (30 Pcs)</t>
  </si>
  <si>
    <t>Kindical-Dx (Mrp 480) 600mg+400iu (30 Pcs)</t>
  </si>
  <si>
    <t>Ostocal G (Pot) 500 mg+200 iu (30 Pcs)</t>
  </si>
  <si>
    <t>Ostoref D (Mrp 300) 500mg+200iu (30 Pcs)</t>
  </si>
  <si>
    <t>Ocoral-D 500mg+200iu</t>
  </si>
  <si>
    <t>Oceancal-D (Mrp 300) 500mg+200iu (30 Pcs)</t>
  </si>
  <si>
    <t>Kindical-D (Mrp 575) 500mg+200iu (50 Pcs)</t>
  </si>
  <si>
    <t>Fossical-Dx (Mrp 480) 600mg+400iu (30 Pcs)</t>
  </si>
  <si>
    <t>Calcixen (Mrp 330) 500mg+200iu (30 Pcs)</t>
  </si>
  <si>
    <t>Xelcoral-Dx 600mg+400iu (30 Pcs)</t>
  </si>
  <si>
    <t>Oceancal-D (Mrp 330) 500mg+200iu (30 Pcs)</t>
  </si>
  <si>
    <t>Coralex (Mrp 660) 1250mg+200iu (60 Pcs)</t>
  </si>
  <si>
    <t>Corafast-Dx 1500mg+400iu (40 Pcs)</t>
  </si>
  <si>
    <t>Corcal D 500 mg+200 iu (30 Pcs)</t>
  </si>
  <si>
    <t>Coralmax-Dx (Mrp 480) 600mg+400iu (30 Pcs)</t>
  </si>
  <si>
    <t>Algecal Dx (Mrp 480) 600mg+400iu (30 Pcs)</t>
  </si>
  <si>
    <t>Algecal D (Mrp 330) 500mg+200iu (30 Pcs)</t>
  </si>
  <si>
    <t>Algecal Dx 600mg+400iu (10 Pcs) 1 Strip</t>
  </si>
  <si>
    <t>Boni D (Mrp 180) 500mg+200iu</t>
  </si>
  <si>
    <t>Eurocal-D (Mrp 225) 500mg+200iu (30 Pcs)</t>
  </si>
  <si>
    <t>Calcium A&amp;D 500mg+200iu (30 Pcs)</t>
  </si>
  <si>
    <t>Cardiben-D 500mg+200iu (100 Pcs)</t>
  </si>
  <si>
    <t>Calex-D (Pot) 500mg+200iu (30 Pcs)</t>
  </si>
  <si>
    <t>Ipical-D Pot 500mg+200iu (30 Pcs)</t>
  </si>
  <si>
    <t>Sb-Cal D 500mg+200iu (60 Pcs)</t>
  </si>
  <si>
    <t>Starcal D (Mrp 480) 500 mg+200 iu (60 Pcs)</t>
  </si>
  <si>
    <t>Reefcal-Dx 600mg+400iu (30 Pcs)</t>
  </si>
  <si>
    <t>Caldil-Plus (Strip) 500mg+200iu (50 Pcs)</t>
  </si>
  <si>
    <t>Orthocal-D (Mrp 180) 500mg+200iu (30 Pcs)</t>
  </si>
  <si>
    <t>Reefcal-D 500mg+200iu (50 Pcs)</t>
  </si>
  <si>
    <t>Temcal-D 500mg+200iu (60 Pcs)</t>
  </si>
  <si>
    <t>Maxical-Dx 600mg+400iu (28 Pcs)</t>
  </si>
  <si>
    <t>Protebon-D 500mg+200iu (30 Pcs)</t>
  </si>
  <si>
    <t>Orthocal-D (Mrp 210) 500mg+200iu (30 Pcs)</t>
  </si>
  <si>
    <t>Neocal-D 500mg+200iu (30 Pcs)</t>
  </si>
  <si>
    <t>Ultracal-D 500mg+200iu (60 Pcs)</t>
  </si>
  <si>
    <t>Starcal D 1 Strip 500 mg+200 iu (15 Pcs)</t>
  </si>
  <si>
    <t>Casalt-D (Mrp 240) 500mg+200iu (30 Pcs)</t>
  </si>
  <si>
    <t>Acical-D 500mg+200iu (50 Pcs)</t>
  </si>
  <si>
    <t>Calbo-D(Mrp 240) 500mg+200iu (30 Pcs)</t>
  </si>
  <si>
    <t>Zencal-D (30 Pcs) 500mg+200iu</t>
  </si>
  <si>
    <t>A-Cal D 30Pcs (Mrp 210) 500mg+200iu (30 Pcs)</t>
  </si>
  <si>
    <t>Labcal D (Mrp 400) 500 mg+200 iu (50 Pcs)</t>
  </si>
  <si>
    <t>Cal-D 500mg (100 Pcs)</t>
  </si>
  <si>
    <t>Biocal-D 500mg+200iu</t>
  </si>
  <si>
    <t>Rocal-D 500 mg+200 mg (70 Pcs)</t>
  </si>
  <si>
    <t>Adcal D 30 Pcs</t>
  </si>
  <si>
    <t>Carbocal-D 500mg+200iu (30 Pcs)</t>
  </si>
  <si>
    <t>Calci-D Plus 500mg+200iu (50 Pcs)</t>
  </si>
  <si>
    <t>Calbo Jr (Mrp 240) 250mg (60 Pcs)</t>
  </si>
  <si>
    <t>Rocal-D Vita 600 mg+400 iu (14 Pcs)</t>
  </si>
  <si>
    <t>Labcal D (Mrp 351) 500 mg+200 iu (50 Pcs)</t>
  </si>
  <si>
    <t>Ostogen D (Mrp 210) 500mg+200iu (30 Pcs)</t>
  </si>
  <si>
    <t>Calbo Jr 1 Strip 250mg (10 Pcs)</t>
  </si>
  <si>
    <t>Coralcal-D (Mrp 720) 500mg + 200iu (60 Pcs)</t>
  </si>
  <si>
    <t>Novacal D 500 mg+200 iu (30 Pcs)</t>
  </si>
  <si>
    <t>Ossi-D 500mg+200iu (30 Pcs)</t>
  </si>
  <si>
    <t>Calcibo D 500 mg+200 (30 Pcs)</t>
  </si>
  <si>
    <t>Dicaltrol Plus (Strip) 1200mg+252mg+0.25Mcg (20 Pcs)</t>
  </si>
  <si>
    <t>Calbo - Forte Effervescent 10 Pcs</t>
  </si>
  <si>
    <t>Reef-D 500 mg + 200 iu (50 Pcs)</t>
  </si>
  <si>
    <t>Ostocal M (Pot) (30 Pcs)</t>
  </si>
  <si>
    <t>Calbo 500 (100 Pcs)</t>
  </si>
  <si>
    <t>Calbo 500 1 Strip (10 Pcs)</t>
  </si>
  <si>
    <t>Fizycal-M Efervescent Tablet 10 Pcs</t>
  </si>
  <si>
    <t>Calbotol (30 Pcs)</t>
  </si>
  <si>
    <t>Hemroid 500 mg</t>
  </si>
  <si>
    <t>Mineral Preparation</t>
  </si>
  <si>
    <t>Calcin-O 400mg (30 Pcs)</t>
  </si>
  <si>
    <t>Forbon 500 mg(50 Pcs)</t>
  </si>
  <si>
    <t>Biofol 5mg (30 Pcs)</t>
  </si>
  <si>
    <t>Antidotes &amp; detoxifying Agents</t>
  </si>
  <si>
    <t>Biofol 15 mg (30 Pcs)</t>
  </si>
  <si>
    <t>Folix (Mrp 450) 5mg (50 Pcs)</t>
  </si>
  <si>
    <t>Calcium Gluconate 500mg/5ml (10 Pcs)</t>
  </si>
  <si>
    <t>Electrolites</t>
  </si>
  <si>
    <t>Caltate 300mg</t>
  </si>
  <si>
    <t>Cora-Dx Vita 1358.196mg+600mg+400iu (14 Pcs)</t>
  </si>
  <si>
    <t>Cora-C 1000+327mg+500mg+400iu (14 Pcs)</t>
  </si>
  <si>
    <t>Intracal Tablet 400 mg (30 Pcs)</t>
  </si>
  <si>
    <t>Humphry 400 mg</t>
  </si>
  <si>
    <t>Ostorate 400 mg (30 Pcs)</t>
  </si>
  <si>
    <t>Orcical 400mg (30 Pcs)</t>
  </si>
  <si>
    <t>Humphry 740mg</t>
  </si>
  <si>
    <t>Calbostar 740 (30 Pcs)</t>
  </si>
  <si>
    <t>Milcal Tablet 250mg+250iu (</t>
  </si>
  <si>
    <t>Calcium Magnesium Zinc (Nature'S Bounty) (100 Pcs)</t>
  </si>
  <si>
    <t>Rocal-M Vita 10 Pcs</t>
  </si>
  <si>
    <t>Diacana 100mg (10 Pcs)</t>
  </si>
  <si>
    <t>Canaglif 100 (10 Pcs)</t>
  </si>
  <si>
    <t>Cazep 100 ml</t>
  </si>
  <si>
    <t>Anti-epileptic Drug</t>
  </si>
  <si>
    <t>Tegretol Cr 200mg (60 Pcs)</t>
  </si>
  <si>
    <t>Tegretol 200mg (60 Pcs)</t>
  </si>
  <si>
    <t>Anleptic Cr 1 Strip 200mg (10 Pcs)</t>
  </si>
  <si>
    <t>Carbeshot 100Mcg/ml</t>
  </si>
  <si>
    <t>Carbate 1ml (1 Pcs)</t>
  </si>
  <si>
    <t>Doparkin 100mg+10mg (30 Pcs)</t>
  </si>
  <si>
    <t>Carbizol 5mg (100 Pcs)</t>
  </si>
  <si>
    <t>Anti - thyroid drugs</t>
  </si>
  <si>
    <t>Carbiroid 100 Pcs (5 mg)</t>
  </si>
  <si>
    <t>Carbizol 1 Strip 5mg (10 Pcs)</t>
  </si>
  <si>
    <t>Carbizol 10mg (60 Pcs)</t>
  </si>
  <si>
    <t>Carbizol 1 Strip 10mg (10 Pcs)</t>
  </si>
  <si>
    <t>Zifday 50mg (60Pcs)</t>
  </si>
  <si>
    <t>Iron, Vitamin &amp; Mineral combined preparation</t>
  </si>
  <si>
    <t>Zifocap 50 mg + 500 Mcg + 22.5 mg</t>
  </si>
  <si>
    <t>Ferix V (60 Pcs) (Mrp 270) 50mg+0.50mg+61.80mg</t>
  </si>
  <si>
    <t>Zeefol-Ci (Mrp 404) 50mg+0.50mg+61.80mg (90 Pcs)</t>
  </si>
  <si>
    <t>Zeofit-Ci 50+0.5+61.8 mg (50 Pcs)</t>
  </si>
  <si>
    <t>Prenat Ci (Mrp 300) (60 Pcs)</t>
  </si>
  <si>
    <t>Ferozi-Ci 50mg+0.50mg+61.80mg (50 Pcs)</t>
  </si>
  <si>
    <t>Ferix V 1 Strip (10 Pcs) 50mg+0.50mg+61.80mg</t>
  </si>
  <si>
    <t>Zeefol-Ci 1 Strip 50mg+0.50mg+61.80mg (15 Pcs)</t>
  </si>
  <si>
    <t>Epl Plus (30 Pcs)</t>
  </si>
  <si>
    <t>Hemo Plus (30Pcs)</t>
  </si>
  <si>
    <t>Prenat-Xl 60 Pcs</t>
  </si>
  <si>
    <t>Zif-Ci 50 mg+0.50 mg+61.80 mg(60 Pcs)</t>
  </si>
  <si>
    <t>Zif-Ci 1 Strip 50 mg+0.50 mg+61.80 mg(10 Pcs)</t>
  </si>
  <si>
    <t>Carbestop 1ml (1 Pcs)</t>
  </si>
  <si>
    <t>Tearfresh Liquigel 1% (Mrp 315) 10ml</t>
  </si>
  <si>
    <t>Aquafresh (Mrp 300) 10ml (1 Pcs)</t>
  </si>
  <si>
    <t>Lacrigel 1% 10ml</t>
  </si>
  <si>
    <t>Sinafresh Liquigel 1% (Mrp-270) 10ml</t>
  </si>
  <si>
    <t>Tr Care 1% 10ml (1 Pcs)</t>
  </si>
  <si>
    <t>Cfresh Liquigel 1% 10ml (1 Pcs)</t>
  </si>
  <si>
    <t>Everfresh 1% 10ml (1 Pcs)</t>
  </si>
  <si>
    <t>Carmelus 1% / 10 ml</t>
  </si>
  <si>
    <t>Tearfresh Liquigel 1% (Mrp 275) 10ml</t>
  </si>
  <si>
    <t>Sinafresh Liquigel 1% (Mrp 265) 10ml</t>
  </si>
  <si>
    <t>Dewgel Liquigel 1% (10 ml)</t>
  </si>
  <si>
    <t>Eyemist 10ml (1 Pcs)</t>
  </si>
  <si>
    <t>Caripa 200ml (1 Pcs)</t>
  </si>
  <si>
    <t>Carvista 12.5 mg (50 Pcs)</t>
  </si>
  <si>
    <t>Cardex 6.25mg (56 Pcs)</t>
  </si>
  <si>
    <t>Cardex 3.125mg (112 Pcs)</t>
  </si>
  <si>
    <t>Carvista 3.125mg (100 Pcs)</t>
  </si>
  <si>
    <t>Durol 6.25 mg ( 30 Pcs)</t>
  </si>
  <si>
    <t>Navacef 15ml</t>
  </si>
  <si>
    <t>Adora 500mg (20 Pcs)</t>
  </si>
  <si>
    <t>Fodexil 500mg (18 Pcs)</t>
  </si>
  <si>
    <t>Fodexil 1 mg (12 Pcs)</t>
  </si>
  <si>
    <t>Zolibac 1 mg (1 Pcs)</t>
  </si>
  <si>
    <t>Zolibac 500 mg (1 Pcs)</t>
  </si>
  <si>
    <t>Cefazol 1gm (1 Pcs)</t>
  </si>
  <si>
    <t>Cefazol 500mg</t>
  </si>
  <si>
    <t>Cefexta 300mg (8 Pcs)</t>
  </si>
  <si>
    <t>Ultrapime 1gm</t>
  </si>
  <si>
    <t>Maxpime 1 gm (1 Vial/Pcs)</t>
  </si>
  <si>
    <t>Maxpime 500 mg (1 Vial/Pcs)</t>
  </si>
  <si>
    <t>Cef-3 Ds (Mrp 840) 400mg (14 Pcs)</t>
  </si>
  <si>
    <t>Cef-3 (Mrp 630) 200mg (14 Pcs)</t>
  </si>
  <si>
    <t>Ceftid (Mrp 491.54) 200mg (14 Pcs)</t>
  </si>
  <si>
    <t>Unibac 200 mg(14 Pcs)</t>
  </si>
  <si>
    <t>Cefixim (Ibn Sina) 200mg (20 Pcs)</t>
  </si>
  <si>
    <t>Triocef 200mg (12 Pcs)</t>
  </si>
  <si>
    <t>Orcef 200mg (16 Pcs)</t>
  </si>
  <si>
    <t>Afix 400mg (7 Pcs)</t>
  </si>
  <si>
    <t>Afix 200mg (14 Pcs)</t>
  </si>
  <si>
    <t>Prexim 200 mg</t>
  </si>
  <si>
    <t>Cef-3 1 Strip 200mg (7 Pcs)</t>
  </si>
  <si>
    <t>Ceftid(Mrp-491.54) 200mg (14 Pcs)</t>
  </si>
  <si>
    <t>Cef-3 Ds 1 Strip 400mg (7 Pcs)</t>
  </si>
  <si>
    <t>Prixim 200mg (14 Pcs)</t>
  </si>
  <si>
    <t>Cefix 400mg (6 Pcs)</t>
  </si>
  <si>
    <t>Elexime 200 mg (12 Pcs)</t>
  </si>
  <si>
    <t>Trifix 200 (6 Pcs)</t>
  </si>
  <si>
    <t>Ceftid (Mrp 560) 200mg (14 Pcs)</t>
  </si>
  <si>
    <t>Tocef 400mg (14 Pcs)</t>
  </si>
  <si>
    <t>Cefimax 200mg (12 Pcs)</t>
  </si>
  <si>
    <t>Antima 200mg</t>
  </si>
  <si>
    <t>Sanfix 200 mg</t>
  </si>
  <si>
    <t>Sanfix 400mg</t>
  </si>
  <si>
    <t>Cephoral Ds 50 ml</t>
  </si>
  <si>
    <t>Cephoral 37.5 ml</t>
  </si>
  <si>
    <t>Cemaxi 50 ml</t>
  </si>
  <si>
    <t>Unibac 100mg/5ml</t>
  </si>
  <si>
    <t>Cefimax 50ml</t>
  </si>
  <si>
    <t>Triocef Pfs 5ml</t>
  </si>
  <si>
    <t>Prioxim 50ml</t>
  </si>
  <si>
    <t>Cefixime 100mg 50ml</t>
  </si>
  <si>
    <t>3Rd Cef 200 mg (12 Pcs)</t>
  </si>
  <si>
    <t>Prioxim 30ml (100mg/5ml)</t>
  </si>
  <si>
    <t>Bestcef 200mg (15 Pcs)</t>
  </si>
  <si>
    <t>Cemaxi 200mg (12 Pcs)</t>
  </si>
  <si>
    <t>Verixim 200mg (14 Pcs)</t>
  </si>
  <si>
    <t>Cephoral 200mg</t>
  </si>
  <si>
    <t>Verixim 400mg (7 Pcs)</t>
  </si>
  <si>
    <t>Ceftid (Mrp 385) 400mg (7 Pcs)</t>
  </si>
  <si>
    <t>Cefixime 200mg</t>
  </si>
  <si>
    <t>Slimfast 120mg (24 Pcs)</t>
  </si>
  <si>
    <t>Ofex (Mrp 400) 400mg (8 Pcs)</t>
  </si>
  <si>
    <t>Cephoral 400mg (7 Pcs)</t>
  </si>
  <si>
    <t>3-C 200mg (12 Pcs)</t>
  </si>
  <si>
    <t>Denvar 200mg (24 Pcs)</t>
  </si>
  <si>
    <t>Fix-A 200mg (14 Pcs)</t>
  </si>
  <si>
    <t>Cefixime Ds 400mg (6 Pcs)</t>
  </si>
  <si>
    <t>Roxim 400mg (10 Pcs)</t>
  </si>
  <si>
    <t>Ceftid (Mrp 352.45) 400mg (7 Pcs)</t>
  </si>
  <si>
    <t>Cefim-3 Ds(Mrp 302.04) 400mg (6 Pcs)</t>
  </si>
  <si>
    <t>Fix-A Ds 400mg (14 Pcs)</t>
  </si>
  <si>
    <t>T-Cef (Mrp 490) 200mg (14 Pcs)</t>
  </si>
  <si>
    <t>Ofex 200mg (12 Pcs)</t>
  </si>
  <si>
    <t>Duracef 200mg (12 Pcs)</t>
  </si>
  <si>
    <t>Zemicef 400mg (8 Pcs)</t>
  </si>
  <si>
    <t>Alfixim 200mg (12 Pcs)</t>
  </si>
  <si>
    <t>Alfixim 400mg (6 Pcs)</t>
  </si>
  <si>
    <t>Duracef (Mrp 601.8) 400mg (12 Pcs)</t>
  </si>
  <si>
    <t>Polyxim 200 mg (12 Pcs)</t>
  </si>
  <si>
    <t>Denvar (Mrp 900) 400mg (18 Pcs)</t>
  </si>
  <si>
    <t>Starcef 200mg 14Pcs (14 Pcs)</t>
  </si>
  <si>
    <t>Ofex (Mrp 320) 400 mg (8 Pcs)</t>
  </si>
  <si>
    <t>Afixime 400mg (4 Pcs)</t>
  </si>
  <si>
    <t>Excef 200mg (12 Pcs)</t>
  </si>
  <si>
    <t>Truso 200mg (16 Pcs)</t>
  </si>
  <si>
    <t>Duracef (Mrp 660) 400mg (12 Pcs)</t>
  </si>
  <si>
    <t>Bactazim 200 mg (16 Pcs)</t>
  </si>
  <si>
    <t>T-Cef (Mrp 560) 200mg (14 Pcs)</t>
  </si>
  <si>
    <t>Cefim-3 Ds (Mrp 420) 400mg (6 Pcs)</t>
  </si>
  <si>
    <t>Emixef 21 ml</t>
  </si>
  <si>
    <t>Cef-3 21ml (1 Pcs)</t>
  </si>
  <si>
    <t>Emixef 40ml</t>
  </si>
  <si>
    <t>Cef-3 30ml (1 Pcs)</t>
  </si>
  <si>
    <t>Polyxim 100 mg/5 ml</t>
  </si>
  <si>
    <t>Ofex 100mg/5ml 50ml (1 Pcs)</t>
  </si>
  <si>
    <t>Zenicef 100mg/5 ml (50 ml)</t>
  </si>
  <si>
    <t>Emixef 100 mg/5 ml (75 ml)</t>
  </si>
  <si>
    <t>Cephoral (Mrp 230) 50ml (1 Pcs)</t>
  </si>
  <si>
    <t>Verixim 100 mg/5 ml 50ml (1 Bottle)</t>
  </si>
  <si>
    <t>3Rd Cef 50ml (1 Pcs)</t>
  </si>
  <si>
    <t>Ceftid 100 mg/5 ml (Mrp 230) 50ml</t>
  </si>
  <si>
    <t>Denvar 100 mg/5 ml 50ml</t>
  </si>
  <si>
    <t>Alfixim 50ml (1 Pcs)</t>
  </si>
  <si>
    <t>Orcef 200 mg (12 Pcs)</t>
  </si>
  <si>
    <t>Triocim 200mg (16 Pcs)</t>
  </si>
  <si>
    <t>Prioxim (Mrp640) 200 mg</t>
  </si>
  <si>
    <t>Prioxim 400 mg</t>
  </si>
  <si>
    <t>Cefixim 400 400mg (20 Pcs )</t>
  </si>
  <si>
    <t>Cefadyl 400 mg (8 Pcs)</t>
  </si>
  <si>
    <t>Cefadyl 200 mg (12 Pcs)</t>
  </si>
  <si>
    <t>Cefopen 1gm (1 Pcs)</t>
  </si>
  <si>
    <t>Cefopen 2 gm (1 Pcs)</t>
  </si>
  <si>
    <t>Cefazone 1gm (1 Pcs)</t>
  </si>
  <si>
    <t>Maxcef 250 mg (1 Vial/Pcs)</t>
  </si>
  <si>
    <t>Maxcef 500 mg (1 Vial/Pcs)</t>
  </si>
  <si>
    <t>Cefotime 250mg (1 Pcs)</t>
  </si>
  <si>
    <t>Cefotime 500mg (1 Pcs)</t>
  </si>
  <si>
    <t>Duo 5 200 mg +125 mg (12 Pcs)</t>
  </si>
  <si>
    <t>Vanprox 50ml (1 Pcs)</t>
  </si>
  <si>
    <t>Cefradine Ds (Mrp 364) 500mg (24 Pcs)</t>
  </si>
  <si>
    <t>Velodin 500mg (20 Pcs)</t>
  </si>
  <si>
    <t>Procef 500 mg (20 Pcs)</t>
  </si>
  <si>
    <t>Procef 250 mg (24 Pcs)</t>
  </si>
  <si>
    <t>Cefradine-Ds 100ml (1 Pcs)</t>
  </si>
  <si>
    <t>Tazid 250 mg (1 Vial/Pcs)</t>
  </si>
  <si>
    <t>Tazid 500 mg (1 Vial/Pcs)</t>
  </si>
  <si>
    <t>Cefazid 1G (Mrp-240) 1 Pcs</t>
  </si>
  <si>
    <t>Cefazid 250 mg 1 Pcs</t>
  </si>
  <si>
    <t>IV / IM Injection</t>
  </si>
  <si>
    <t>Roin (Mrp 990) 400mg</t>
  </si>
  <si>
    <t>Roin 400 mg (10 Pcs)</t>
  </si>
  <si>
    <t>Roin (Mrp 1200) 400 mg (10 Pcs)</t>
  </si>
  <si>
    <t>Oditen 60ml</t>
  </si>
  <si>
    <t>Cebuten 400mg (14 Pcs)</t>
  </si>
  <si>
    <t>Cefamax 60ml</t>
  </si>
  <si>
    <t>Bakticef 500mg Im Injection 500mg (1Pcs)</t>
  </si>
  <si>
    <t>Ceftron 500 mg (1 Vial/Pcs)</t>
  </si>
  <si>
    <t>Ceftron 250 mg (1 Vial/Pcs)</t>
  </si>
  <si>
    <t>Ceftron 1 gm (1 Vial/Pcs)</t>
  </si>
  <si>
    <t>Traxon 1 G</t>
  </si>
  <si>
    <t>Arixon 1 G (1 Combipack)</t>
  </si>
  <si>
    <t>Bakticef 1gm Iv Injection 1gm</t>
  </si>
  <si>
    <t>Trizon 500 mg (Mrp-130.39) 1 Pcs</t>
  </si>
  <si>
    <t>Bakticef 2gm</t>
  </si>
  <si>
    <t>Ceftizone 1gm Iv (1 Vial)</t>
  </si>
  <si>
    <t>Trizon 2gm (1 Pcs)</t>
  </si>
  <si>
    <t>Axosin 2 gm 1 Pcs</t>
  </si>
  <si>
    <t>Triject 2gm/Vial (Mrp 350) (1 Pcs)</t>
  </si>
  <si>
    <t>Roxilab Plus (Mrp 265) 70ml</t>
  </si>
  <si>
    <t>Roxilab Plus (Mrp 252) 70ml</t>
  </si>
  <si>
    <t>Furocef(Mrp-542.04) 500mg (12 Pcs)</t>
  </si>
  <si>
    <t>Furoclav 500mg (12 Pcs)</t>
  </si>
  <si>
    <t>Cefotil 250mg (20 Pcs)</t>
  </si>
  <si>
    <t>Fightex 500mg (8 Pcs)</t>
  </si>
  <si>
    <t>Fightex 250mg (8 Pcs)</t>
  </si>
  <si>
    <t>Furocef 250mg (16 Pcs)</t>
  </si>
  <si>
    <t>Turbocef 250mg (14 Pcs)</t>
  </si>
  <si>
    <t>Bactikil 500 mg (8 Pcs)</t>
  </si>
  <si>
    <t>Cefotil 1 Strip 250mg (10 Pcs)</t>
  </si>
  <si>
    <t>Cefotil 1 Strip 500mg (6 Pcs)</t>
  </si>
  <si>
    <t>Neoclav (Mrp 300) 500mg (6 Pcs)</t>
  </si>
  <si>
    <t>Neoclav (Mrp 360) 250mg (12 Pcs)</t>
  </si>
  <si>
    <t>Axibid 250mg</t>
  </si>
  <si>
    <t>Axibid 500mg</t>
  </si>
  <si>
    <t>Cefaclav Pfs 70 ml (1 Pcs)</t>
  </si>
  <si>
    <t>Clavusef (Mrp 720) 500mg+125mg (12 Pcs)</t>
  </si>
  <si>
    <t>Clavusef (Mrp 560) 250mg+62.5mg (16 Pcs)</t>
  </si>
  <si>
    <t>Roxiclav 250mg+62.5mg (18 Pcs)</t>
  </si>
  <si>
    <t>Roxiclav 500mg+125mg (12 Pcs)</t>
  </si>
  <si>
    <t>Xiclav (Mrp 840) 500mg (14 Pcs)</t>
  </si>
  <si>
    <t>Roximax Plus 500+125 mg</t>
  </si>
  <si>
    <t>Xiclav (Mrp 490) 250mg+62.5mg (14 Pcs)</t>
  </si>
  <si>
    <t>Staxiclav 500 mg</t>
  </si>
  <si>
    <t>Furoclav 250mg (14 Pcs)</t>
  </si>
  <si>
    <t>Xinarox Cv (Mrp 420) 250mg+62.5mg (12 Pcs)</t>
  </si>
  <si>
    <t>Ceclav 250mg+62.5mg (12 Pcs)</t>
  </si>
  <si>
    <t>Ceclav 500mg+125mg (8 Pcs)</t>
  </si>
  <si>
    <t>Xiclav (Mrp 420) 250mg+62.5mg (14 Pcs)</t>
  </si>
  <si>
    <t>Ceroclav 500mg (7 Pcs)</t>
  </si>
  <si>
    <t>Furotil Plus 500mg+125mg (12 Pcs)</t>
  </si>
  <si>
    <t>Cosmotil 250 mg + 62.5 mg (12 Pcs)</t>
  </si>
  <si>
    <t>Roximax Plus (1Box- 14 Pcs) 250+62.5 mg</t>
  </si>
  <si>
    <t>Cefaclav 125 mg (18 Pcs)</t>
  </si>
  <si>
    <t>Xiclav (Mrp 700) 500mg (14 Pcs)</t>
  </si>
  <si>
    <t>Zerotil Plus (14 Pcs Mrp 490 Tk) 250+62.5 mg</t>
  </si>
  <si>
    <t>Recofast Cv 250mg+62.5mg (12 Pcs)</t>
  </si>
  <si>
    <t>Ximeclav 500mg (6 Pcs)</t>
  </si>
  <si>
    <t>Cefotil 70ml (1 Pcs)</t>
  </si>
  <si>
    <t>Kilmax (8 Pcs) 500mg</t>
  </si>
  <si>
    <t>Furotil 250mg (18 Pcs)</t>
  </si>
  <si>
    <t>Sefur 500mg (7 Pcs)</t>
  </si>
  <si>
    <t>Roximax 250mg (20 Pcs)</t>
  </si>
  <si>
    <t>Sefur 250mg (14 Pcs)</t>
  </si>
  <si>
    <t>Roximax 500mg (8 Pcs)</t>
  </si>
  <si>
    <t>Famicef (Mrp-362.32) 500mg (8 Pcs)</t>
  </si>
  <si>
    <t>Famicef 250mg (20 Pcs)</t>
  </si>
  <si>
    <t>Cefuxet 250mg (16 Pcs)</t>
  </si>
  <si>
    <t>Turbocef 500mg</t>
  </si>
  <si>
    <t>Staxim 500mg (8 Pcs)</t>
  </si>
  <si>
    <t>Famicef (Mrp-500) 500mg (8 Pcs)</t>
  </si>
  <si>
    <t>Cefotil Plus 70ml (1 Pcs)</t>
  </si>
  <si>
    <t>Clavusef (125 mg+31.25 mg)/5 ml (Mrp-265) 70ml</t>
  </si>
  <si>
    <t>Clacef (Mrp 660) 500mg+125mg (12 Pcs)</t>
  </si>
  <si>
    <t>Cerox Cv (Mrp 840) 500mg+125mg (14 Pcs)</t>
  </si>
  <si>
    <t>Clacef (Mrp 560) 250mg+62.5mg (16 Pcs)</t>
  </si>
  <si>
    <t>Meroclav 250mg+62.5mg (20 Pcs)</t>
  </si>
  <si>
    <t>Famiclav 250 (Mrp 490) 250mg+62.50mg (14 Pcs)</t>
  </si>
  <si>
    <t>Mero Clav 500 20 Pcs</t>
  </si>
  <si>
    <t>Famiclav 500 (Mrp 770) 500mg+125mg (14 Pcs)</t>
  </si>
  <si>
    <t>Cerox Cv 250mg (12 Pcs)</t>
  </si>
  <si>
    <t>Clavurox (Mrp 490) 250mg+62.50mg (14 Pcs)</t>
  </si>
  <si>
    <t>Secoclav (Mrp 770) 500mg+125mg (14 Pcs)</t>
  </si>
  <si>
    <t>Staxiclav 250 mg</t>
  </si>
  <si>
    <t>Fixcef Plus (Mrp 770) 500mg+125mg (14 Pcs)</t>
  </si>
  <si>
    <t>Cefotil Plus(Mrp 720.00) 500mg+125mg (12 Pcs)</t>
  </si>
  <si>
    <t>Fixcef Plus (Mrp 483) 250mg+62.5mg (14 Pcs)</t>
  </si>
  <si>
    <t>Axim Cv (Mrp 910) 500mg+125mg (14 Pcs)</t>
  </si>
  <si>
    <t>Kefuclav 250mg+62.5mg (16 Pcs)</t>
  </si>
  <si>
    <t>Kefuclav (Mrp 440) 500mg+125mg (8 Pcs)</t>
  </si>
  <si>
    <t>Axim Cv (14 Pcs) 500mg+125mg</t>
  </si>
  <si>
    <t>Fuclav 500mg+125mg (14 Pcs)</t>
  </si>
  <si>
    <t>Axim Cv (14 Pcs) 250mg+62.50mg</t>
  </si>
  <si>
    <t>Turboclav 500mg+125mg (8 Pcs)</t>
  </si>
  <si>
    <t>Fixcef Plus (Mrp 420) 250mg+62.5mg (14 Pcs)</t>
  </si>
  <si>
    <t>Clavurox (Mrp 840) 500mg+125mg (14 Pcs)</t>
  </si>
  <si>
    <t>Secoclav (Mrp 420) 250mg+65.5mg (14 Pcs)</t>
  </si>
  <si>
    <t>Ximeclav (Mrp 300) 250mg+62.5mg (10 Pcs)</t>
  </si>
  <si>
    <t>Cefotil Plus (Mrp 408) 250mg+62.50mg (12 Pcs)</t>
  </si>
  <si>
    <t>Secoclav (Mrp 483) 250mg+65.5mg (14 Pcs)</t>
  </si>
  <si>
    <t>Cefurav Plus 500mg+125mg (14 Pcs)</t>
  </si>
  <si>
    <t>Kefuclav 1 Strip 250mg+62.5mg (8 Pcs)</t>
  </si>
  <si>
    <t>Probac Plus 500mg+125mg (8 Pcs)</t>
  </si>
  <si>
    <t>Cefurav Plus (Mrp 483) 250mg+62.5mg (14 Pcs)</t>
  </si>
  <si>
    <t>Roxtal Xp (Mrp 420) 250 mg+62.5 mg (12 Pcs)</t>
  </si>
  <si>
    <t>Cefotil Plus 1 Strip 500mg+125mg (6 Pcs)</t>
  </si>
  <si>
    <t>Axim Cv 1 Strip 250mg+62.50mg (7 Pcs)</t>
  </si>
  <si>
    <t>Cefusil Cv 250 mg (12 Pcs)</t>
  </si>
  <si>
    <t>Probac Plus 250 mg+62.5 mg (12 Pcs)</t>
  </si>
  <si>
    <t>Roxilab Plus (Mrp 490 250mg+62.5mg (14 Pcs)</t>
  </si>
  <si>
    <t>Cefotil Plus (Mrp 420) 250mg+62.50mg (12 Pcs)</t>
  </si>
  <si>
    <t>Cefotil Plus 1 Strip 250mg+62.50mg (6 Pcs)</t>
  </si>
  <si>
    <t>Cefusil Cv 500 mg (8 Pcs)</t>
  </si>
  <si>
    <t>Mexclav (Mrp 490) 250mg+62.5mg (14 Pcs)</t>
  </si>
  <si>
    <t>Ximeclav (Mrp 345) 250mg+62.5mg (6 Pcs)</t>
  </si>
  <si>
    <t>Cefotil 1.5 gm (1 Pcs)</t>
  </si>
  <si>
    <t>Cefotil 750 mg (1 Pcs)</t>
  </si>
  <si>
    <t>Kilbac 250mg</t>
  </si>
  <si>
    <t>Kilbac 750mg</t>
  </si>
  <si>
    <t>Kilbac 1.5gm</t>
  </si>
  <si>
    <t>Vericef 500mg (21 Pcs)</t>
  </si>
  <si>
    <t>Avlosef 500mg (32 Pcs)</t>
  </si>
  <si>
    <t>Recepra 500mg (20 Pcs)</t>
  </si>
  <si>
    <t>Sefril 500mg (20 Pcs)</t>
  </si>
  <si>
    <t>Polycef 500mg (28 Pcs)</t>
  </si>
  <si>
    <t>Lebac 250mg (18 Pcs)</t>
  </si>
  <si>
    <t>Lebac 1 Strip 500mg (6 Pcs)</t>
  </si>
  <si>
    <t>Lindex 500 mg (20 Pcs)</t>
  </si>
  <si>
    <t>Sefrad 500 mg (20 Pcs)</t>
  </si>
  <si>
    <t>Ceframax 500mg</t>
  </si>
  <si>
    <t>Lebac 500mg (1 Pcs/Vial)</t>
  </si>
  <si>
    <t>Lebac 1 gm (1 Vial/Pcs)</t>
  </si>
  <si>
    <t>Lebac 100ml (1 Pcs)</t>
  </si>
  <si>
    <t>Lebac Forte 100ml (1 Pcs)</t>
  </si>
  <si>
    <t>Lebac Paedistric Drop 125mg(1 Pcs)</t>
  </si>
  <si>
    <t>Cizin 10mg</t>
  </si>
  <si>
    <t>Alkof 100ml</t>
  </si>
  <si>
    <t>Alkof 200ml (1 Pcs)</t>
  </si>
  <si>
    <t>Alatrol 60ml (1 Pcs)</t>
  </si>
  <si>
    <t>Cetirizine (Albion) 10mg (100 Pcs)</t>
  </si>
  <si>
    <t>Alatrol 10mg (150 Pcs)</t>
  </si>
  <si>
    <t>Cetril 10mg (150 Pcs)</t>
  </si>
  <si>
    <t>Alatrol 1 Strip 10mg (10 Pcs)</t>
  </si>
  <si>
    <t>Dyno 10 mg (100 Pcs)</t>
  </si>
  <si>
    <t>Trizin 0.24% 5ml (1 Pcs)</t>
  </si>
  <si>
    <t>Alat 10mg (100 Pcs)</t>
  </si>
  <si>
    <t>Etizin 10mg (100 Pcs)</t>
  </si>
  <si>
    <t>Ctz (Mrp 180) 10mg (90 Pcs)</t>
  </si>
  <si>
    <t>Riz 10mg (100 Pcs)</t>
  </si>
  <si>
    <t>Antrin 10mg (100 Pcs)</t>
  </si>
  <si>
    <t>Arcet 10mg (100 Pcs)</t>
  </si>
  <si>
    <t>Actizen 10mg (100 Pcs)</t>
  </si>
  <si>
    <t>Cetizin 10mg (100 Pcs)</t>
  </si>
  <si>
    <t>Rhinil 10mg (100 Pcs)</t>
  </si>
  <si>
    <t>Acitrin 10mg (100 Pcs)</t>
  </si>
  <si>
    <t>Cetzin (Cosmic) 10mg (100 Pcs)</t>
  </si>
  <si>
    <t>Citin 10mg (100 Pcs)</t>
  </si>
  <si>
    <t>Citizen 10mg (100 Pcs)</t>
  </si>
  <si>
    <t>Cetrol 10mg (100 Pcs)</t>
  </si>
  <si>
    <t>Setir 10 mg (100 Pcs)</t>
  </si>
  <si>
    <t>Alatrol 15ml (1 Pcs)</t>
  </si>
  <si>
    <t>Histacet 10mg (100Pcs)</t>
  </si>
  <si>
    <t>Alkuli 100 ml</t>
  </si>
  <si>
    <t>Alkuli (Mrp-210) 450ml</t>
  </si>
  <si>
    <t>Syonex 200 ml</t>
  </si>
  <si>
    <t>Histatab 500 Pcs</t>
  </si>
  <si>
    <t>Supraphen 0.5% 10ml</t>
  </si>
  <si>
    <t>Opsophenicol 10ml (14 Pcs)</t>
  </si>
  <si>
    <t>Ocubac 10 ml</t>
  </si>
  <si>
    <t>Decason C 5 ml</t>
  </si>
  <si>
    <t>Dexacol 0.1%+0.5% (5 ml)</t>
  </si>
  <si>
    <t>Stedex-C 0.5% &amp; 0.1% (5 ml)</t>
  </si>
  <si>
    <t>Eye/Ear Drops</t>
  </si>
  <si>
    <t>Sq-Mycetin 10ml (1 Pcs)</t>
  </si>
  <si>
    <t>Opsophenicol 3 gm</t>
  </si>
  <si>
    <t>Stedex-C 5 ml</t>
  </si>
  <si>
    <t>Germisol 60ml (1 Pcs)</t>
  </si>
  <si>
    <t>Liquid</t>
  </si>
  <si>
    <t>Hygiene</t>
  </si>
  <si>
    <t>Germisol 200ml (1 Pcs)</t>
  </si>
  <si>
    <t>Histadyl 4mg (500 Pcs)</t>
  </si>
  <si>
    <t>Histacin (Mrp 145) 4mg (500 Pcs)</t>
  </si>
  <si>
    <t>Cytacin (Mrp 150) 4mg (500 Pcs)</t>
  </si>
  <si>
    <t>Sinamin 4mg (500 Pcs)</t>
  </si>
  <si>
    <t>Cytacin (Mrp 145) 4mg (500 Pcs)</t>
  </si>
  <si>
    <t>Opsonil 25 Pcs</t>
  </si>
  <si>
    <t>Thiocard 15 mg (30 Pcs)</t>
  </si>
  <si>
    <t>Vita D3 40000 iu</t>
  </si>
  <si>
    <t>D-Balance 2000iu (30 Pcs)</t>
  </si>
  <si>
    <t>D-Balance 40000iu (10 Pcs)</t>
  </si>
  <si>
    <t>D-Balance 20000iu (10 Pcs)</t>
  </si>
  <si>
    <t>D-Balance 50000iu (10 Pcs)</t>
  </si>
  <si>
    <t>Polyvit Plus ( Gold ) (Mrp 90) 100ml (1 Pcs)</t>
  </si>
  <si>
    <t>Polyvit B Forte 200ml (1 Pcs)</t>
  </si>
  <si>
    <t>Alvita (Mrp 350) 100mg+200mg+200Mcg (50 Pcs)</t>
  </si>
  <si>
    <t>Optaphenicol 10 ml</t>
  </si>
  <si>
    <t>Arthrosin (Mrp 255) 200mg + 250mg (30 Pcs)</t>
  </si>
  <si>
    <t>Skeleto - Muscular System Drugs</t>
  </si>
  <si>
    <t>Candirox 15 gm</t>
  </si>
  <si>
    <t>Candela 100 ml</t>
  </si>
  <si>
    <t>Shampoo</t>
  </si>
  <si>
    <t>Cildip (Mrp 420) 10mg (42 Pcs)</t>
  </si>
  <si>
    <t>Cildip 5mg (Mrp 392) (56 Pcs)</t>
  </si>
  <si>
    <t>Cildip 5mg (Mrp 448) (56 Pcs)</t>
  </si>
  <si>
    <t>Duocard 10mg (30 Pcs)</t>
  </si>
  <si>
    <t>Duocard 5mg (30 Pcs)</t>
  </si>
  <si>
    <t>Cilvas 5mg (30 Pcs)</t>
  </si>
  <si>
    <t>Cilvas 10mg (30 Pcs)</t>
  </si>
  <si>
    <t>Lnc 5mg (30 Pcs)</t>
  </si>
  <si>
    <t>Bidip-5mg 30 Pcs (Mrp 180) 5mg</t>
  </si>
  <si>
    <t>Cilosta 1 Strip 100mg (10 Pcs)</t>
  </si>
  <si>
    <t>Claudinil 100mg (30 Pcs)</t>
  </si>
  <si>
    <t>Anustat 15G (1 Pcs)</t>
  </si>
  <si>
    <t>Anorectal Preparations</t>
  </si>
  <si>
    <t>Cinaron 15mg (200 Pcs)</t>
  </si>
  <si>
    <t>Cinazin 15mg (100 Pcs)</t>
  </si>
  <si>
    <t>Cinaron Plus 1 Strip 20mg+40mg (10 Pcs)</t>
  </si>
  <si>
    <t>Quiet Xr 200 mg (30 Pcs)</t>
  </si>
  <si>
    <t>Central Nervous System Drug</t>
  </si>
  <si>
    <t>Minibet 100mg (30 Pcs)</t>
  </si>
  <si>
    <t>Minibet 1 Strip 100mg (10 Pcs)</t>
  </si>
  <si>
    <t>Ciproxy 0.3% (10ml)</t>
  </si>
  <si>
    <t>Bactin D 0.3%+0.1% 5ml</t>
  </si>
  <si>
    <t>Ciprin 10ml</t>
  </si>
  <si>
    <t>Cero 5ml (1 Pcs)</t>
  </si>
  <si>
    <t>Rocipro 5 ml</t>
  </si>
  <si>
    <t>Bactin 0.3% (5 ml)</t>
  </si>
  <si>
    <t>Ciproxy Iv 200mg/100ml</t>
  </si>
  <si>
    <t>Bactin 0.3% 3gm (1 Pcs)</t>
  </si>
  <si>
    <t>Ciproxy 3gm</t>
  </si>
  <si>
    <t>Ciprocin 250mg/5ml 60ml (1 Pcs)</t>
  </si>
  <si>
    <t>Cipron 500mg (50 Pcs)</t>
  </si>
  <si>
    <t>Cipromet 500mg (30 Pcs)</t>
  </si>
  <si>
    <t>Procin (Mrp 421) 500mg (30 Pcs)</t>
  </si>
  <si>
    <t>Ciproquin 500mg (30 Pcs)</t>
  </si>
  <si>
    <t>Ciprocin 500mg (30 Pcs)</t>
  </si>
  <si>
    <t>Cibact 500 mg (30 Pcs)</t>
  </si>
  <si>
    <t>Neoflox (Central) 500mg (30 Pcs)</t>
  </si>
  <si>
    <t>Ciprolex -500 20 Pcs (500 mg)</t>
  </si>
  <si>
    <t>Procin (Mrp 450) 500mg (30 Pcs)</t>
  </si>
  <si>
    <t>Flocip 500mg (30 Pcs)</t>
  </si>
  <si>
    <t>Cipcin 500mg (30 Pcs)</t>
  </si>
  <si>
    <t>Ciprocin 250mg (50 Pcs)</t>
  </si>
  <si>
    <t>Ciprin 500mg (30 Pcs)</t>
  </si>
  <si>
    <t>Cipro-A 500mg (20 Pcs)</t>
  </si>
  <si>
    <t>Ciprocin 1 Strip 500mg (10 Pcs)</t>
  </si>
  <si>
    <t>Ciprocin 1 Strip 250mg (50 Pcs)</t>
  </si>
  <si>
    <t>Geflox 500mg (30 Pcs)</t>
  </si>
  <si>
    <t>Bactin (Mrp 450) 500mg (30 Pcs)</t>
  </si>
  <si>
    <t>Hiflox 500mg (30 Pcs)</t>
  </si>
  <si>
    <t>Floxy (Mrp 420) 500mg (30 Pcs)</t>
  </si>
  <si>
    <t>Dumaflox 500mg (30 Pcs)</t>
  </si>
  <si>
    <t>Ciprox (Mrp 602) 500mg (40 Pcs)</t>
  </si>
  <si>
    <t>Ciproguard 500mg (30 Pcs)</t>
  </si>
  <si>
    <t>Ciflocin 500 mg (30 Pcs)</t>
  </si>
  <si>
    <t>Cipro-C (Mrp 500) 500mg (50 Pcs)</t>
  </si>
  <si>
    <t>Floxy (Mrp 450) 500mg (30 Pcs)</t>
  </si>
  <si>
    <t>Deflox 500mg (30 Pcs)</t>
  </si>
  <si>
    <t>Cip 500 mg (30 Pcs)</t>
  </si>
  <si>
    <t>Flontin 500mg (30 Pcs)</t>
  </si>
  <si>
    <t>Bactin (Mrp 480) 500mg (30 Pcs)</t>
  </si>
  <si>
    <t>Ciprocin 1 Strip 750mg (10 Pcs)</t>
  </si>
  <si>
    <t>Ciprox 500 mg(20 Pcs)</t>
  </si>
  <si>
    <t>Ciprobey 500 mg (30 Pcs)</t>
  </si>
  <si>
    <t>Cipro-C (Mrp 750) 500mg (50 Pcs)</t>
  </si>
  <si>
    <t>Quinobid 500mg</t>
  </si>
  <si>
    <t>Cerodex 5ml (1 Pcs)</t>
  </si>
  <si>
    <t>Beuflox-D 0.3%+0.1% 5ml (1 Pcs)</t>
  </si>
  <si>
    <t>Cipro D 5 ml</t>
  </si>
  <si>
    <t>Cero 5 gm</t>
  </si>
  <si>
    <t>Ciprocin 5 ml (1 Pcs)</t>
  </si>
  <si>
    <t>Beuflox 100ml (1 Pcs)</t>
  </si>
  <si>
    <t>Beuflox 125mg (14 Pcs)</t>
  </si>
  <si>
    <t>Oral Powder</t>
  </si>
  <si>
    <t>Beuflox 250mg (14 Pcs)</t>
  </si>
  <si>
    <t>Beuflox 60ml (1 Pcs)</t>
  </si>
  <si>
    <t>Ciprofloxacin-Ds (Mrp 97) 60ml (1 Pcs)</t>
  </si>
  <si>
    <t>Ciprofloxacin 500mg (20 Pcs)</t>
  </si>
  <si>
    <t>Ciprocin 200 mg/ 100 ml (1 Pcs)</t>
  </si>
  <si>
    <t>Cogniz 500mg (12 Pcs)</t>
  </si>
  <si>
    <t>Ezylife 5 mg/5 ml 100ml</t>
  </si>
  <si>
    <t>Stimulant laxative</t>
  </si>
  <si>
    <t>Lemonika 100ml</t>
  </si>
  <si>
    <t>Klabex 60ml (1 Pcs)</t>
  </si>
  <si>
    <t>Pneumoclar 60ml</t>
  </si>
  <si>
    <t>Klarix 250mg</t>
  </si>
  <si>
    <t>Binoclar 500mg (14 Pcs)</t>
  </si>
  <si>
    <t>Clix 500mg (6 Pcs)</t>
  </si>
  <si>
    <t>Clarith 500mg (10 Pcs)</t>
  </si>
  <si>
    <t>Binoclar 1 Strip 500mg (7 Pcs)</t>
  </si>
  <si>
    <t>Klabid 250mg (14 Pcs)</t>
  </si>
  <si>
    <t>Klabid 500mg (14 Pcs)</t>
  </si>
  <si>
    <t>Remac 500 mg (6 Pcs)</t>
  </si>
  <si>
    <t>Clindax-B 1%+5% 20G (1 Pcs)</t>
  </si>
  <si>
    <t>Climycin 1 Strip 300mg (10 Pcs)</t>
  </si>
  <si>
    <t>Clindacin 20 gm</t>
  </si>
  <si>
    <t>Clindacin 2ml (5 Pcs)</t>
  </si>
  <si>
    <t>Clindacin Lotion 1% (25 ml)</t>
  </si>
  <si>
    <t>Clindax Plus 15G (1 Pcs)</t>
  </si>
  <si>
    <t>Locarten 5ml</t>
  </si>
  <si>
    <t>Clob 10mg (100 Pcs)</t>
  </si>
  <si>
    <t>Bederm 10 gm</t>
  </si>
  <si>
    <t>Dermex 0.05% 20gm (1 Pcs)</t>
  </si>
  <si>
    <t>Dermasol 0.05% (Cream) 20gm (1 Pcs)</t>
  </si>
  <si>
    <t>Demobet 20 gm</t>
  </si>
  <si>
    <t>Clovate (Cream) 10G</t>
  </si>
  <si>
    <t>Nyclobate 10 gm</t>
  </si>
  <si>
    <t>Clovate (Ointmrnt) 10G (1 Pcs)</t>
  </si>
  <si>
    <t>Demobet Ointment 20mg</t>
  </si>
  <si>
    <t>Nyclobate 20 gm</t>
  </si>
  <si>
    <t>Dermex S 30 gm 30 gm</t>
  </si>
  <si>
    <t>Nyclobate-S 0.05%+3% (10 gm)</t>
  </si>
  <si>
    <t>Nyclobate 0.05% (10 gm)</t>
  </si>
  <si>
    <t>Nyclobate Scalp Application 0. 05% (30 ml)</t>
  </si>
  <si>
    <t>Scalp Lotion</t>
  </si>
  <si>
    <t>Nyclobate 60 ml</t>
  </si>
  <si>
    <t>Exovate N 25gm (1 Pcs)</t>
  </si>
  <si>
    <t>Dermasol-N (Cream) 25gm (1 Pcs)</t>
  </si>
  <si>
    <t>Dermastin 0.5mg+5mg+1Laciu 15gm (1 Pcs)</t>
  </si>
  <si>
    <t>Aclobet-N (Cream) (Mrp 64.45) 15G (1 Pcs)</t>
  </si>
  <si>
    <t>Dermasol-N (Oint) 25gm (1 Pcs)</t>
  </si>
  <si>
    <t>Aclobet-N (Oint) 15G (1 Pcs)</t>
  </si>
  <si>
    <t>Closalic (Mrp150) 30G</t>
  </si>
  <si>
    <t>Closalic (Mrp70) 10G</t>
  </si>
  <si>
    <t>Topiclo S 10G</t>
  </si>
  <si>
    <t>Dermasol Plus 30G (1 Pcs)</t>
  </si>
  <si>
    <t>Dermex Nn 20gm</t>
  </si>
  <si>
    <t>Nyclobate Nn 20 gm</t>
  </si>
  <si>
    <t>Nyclobate Nn 10 gm</t>
  </si>
  <si>
    <t>Ezex 0.05% (Cream) 25gm (1 Pcs)</t>
  </si>
  <si>
    <t>Ezex 0.05% (Ointment) 25gm (1 Pcs)</t>
  </si>
  <si>
    <t>Ovuclon 50 mg (30 Pcs)</t>
  </si>
  <si>
    <t>Infertility Drugs</t>
  </si>
  <si>
    <t>Timex 25mg (30 Pcs)</t>
  </si>
  <si>
    <t>Clopramin 25 mg (30 Pcs)</t>
  </si>
  <si>
    <t>Disopan 1mg(1 Pcs)</t>
  </si>
  <si>
    <t>Pase (Mrp 682.5) 0.5mg (105 Pcs)</t>
  </si>
  <si>
    <t>Pase (Mrp 600) 2mg (60 Pcs)</t>
  </si>
  <si>
    <t>Clonazepam 0.5 mg (80Pcs)</t>
  </si>
  <si>
    <t>Lonapam (Mrp 350) 2mg (50 Pcs)</t>
  </si>
  <si>
    <t>Pase (Mrp 480) 1mg (60 Pcs)</t>
  </si>
  <si>
    <t>Clonatril (Mrp 350) 0.5mg (50 Pcs)</t>
  </si>
  <si>
    <t>Comfy 2 mg (20 Pcs)</t>
  </si>
  <si>
    <t>Pandura(Mrp 350) 0.5mg (50 Pcs)</t>
  </si>
  <si>
    <t>Pase (Mrp 690) 2mg (60 Pcs)</t>
  </si>
  <si>
    <t>Epitra 0.50mg (50 Pcs)</t>
  </si>
  <si>
    <t>Comfy (Mrp 345) 0.5mg (50 Pcs)</t>
  </si>
  <si>
    <t>Pase (Mrp 540) 1mg (60 Pcs)</t>
  </si>
  <si>
    <t>Clon 2mg (50 Pcs)</t>
  </si>
  <si>
    <t>Denixil (Mrp 520) 0.5mg (80 Pcs)</t>
  </si>
  <si>
    <t>Clonium 0.5mg (100 Pcs)</t>
  </si>
  <si>
    <t>Dipan 2mg (50 Pcs)</t>
  </si>
  <si>
    <t>Comfy 1 mg (30 Pcs)</t>
  </si>
  <si>
    <t>Leptic 0.5mg (Mrp 675) 100Pcs (100 Pcs)</t>
  </si>
  <si>
    <t>Clepam 0.5 mg</t>
  </si>
  <si>
    <t>Disopan (50 Pcs) 1mg(50 Pcs)</t>
  </si>
  <si>
    <t>Leptic (Mrp 450) 1mg (50Pcs)</t>
  </si>
  <si>
    <t>Clonium 0.5 Odt 0.5mg (50 Pcs)</t>
  </si>
  <si>
    <t>Clepam 2mg (30 Pcs)</t>
  </si>
  <si>
    <t>Clonzy 0.5mg(45 Pcs)</t>
  </si>
  <si>
    <t>Epiclon (Mrp 483) 0.5mg</t>
  </si>
  <si>
    <t>Epitra 1 Strip 1mg (10 Pcs)</t>
  </si>
  <si>
    <t>Epitra 1 Strip 2mg (10 Pcs)</t>
  </si>
  <si>
    <t>Denixil (Mrp 300) 0.5mg (50 Pcs)</t>
  </si>
  <si>
    <t>Pase (Mrp 630) 0.5mg (105 Pcs)</t>
  </si>
  <si>
    <t>Epiclon (Mrp 301) 0.5mg</t>
  </si>
  <si>
    <t>Pase Oft 0.5mg (50 Pcs)</t>
  </si>
  <si>
    <t>Clonium 1mg (50 Pcs)</t>
  </si>
  <si>
    <t>Cloron (Mrp 700) 0.5mg (100 Pcs)</t>
  </si>
  <si>
    <t>Leptic (Mrp 400) 1mg (50Pcs)</t>
  </si>
  <si>
    <t>Comfy (Mrp 300) 0.5mg (50 Pcs)</t>
  </si>
  <si>
    <t>Clonatril ( Mrp-270) 1mg (30 Pcs)</t>
  </si>
  <si>
    <t>Epiclon (Mrp 550) 2mg (50 Pcs)</t>
  </si>
  <si>
    <t>Rivo (Mrp 350) 0.5mg (50 Pcs)</t>
  </si>
  <si>
    <t>Clonium 2mg (50 Pcs)</t>
  </si>
  <si>
    <t>Clonaben 2mg (50 Pcs)</t>
  </si>
  <si>
    <t>Clonatril 2mg (30 Pcs)</t>
  </si>
  <si>
    <t>Epnil 2mg (30 Pcs)</t>
  </si>
  <si>
    <t>Epnil 0.5mg (50 Pcs)</t>
  </si>
  <si>
    <t>Xorest 0.5mg (50 Pcs)</t>
  </si>
  <si>
    <t>Epitra 1mg (60 Pcs)</t>
  </si>
  <si>
    <t>Clon (Mrp 600) 0.5mg (100 Pcs)</t>
  </si>
  <si>
    <t>Xioclon 0.5mg (50 Pcs)</t>
  </si>
  <si>
    <t>Genopam 0.5 mg</t>
  </si>
  <si>
    <t>Epitra 2mg (60 Pcs)</t>
  </si>
  <si>
    <t>Arotril (Mrp 700) 0.5mg (100 Pcs)</t>
  </si>
  <si>
    <t>Genopam (30 Pcs Box) 2 mg</t>
  </si>
  <si>
    <t>Pandura (Mrp 360) 2mg (30 Pcs)</t>
  </si>
  <si>
    <t>Lonapam (Mrp 250) 0.5mg (50 Pcs)</t>
  </si>
  <si>
    <t>Clopam 0.5 mg (50 Pcs)</t>
  </si>
  <si>
    <t>Conpan 0.5mg (50 Pcs)</t>
  </si>
  <si>
    <t>Leptic 0.5mg (50 Pcs)</t>
  </si>
  <si>
    <t>Clonipres (Mrp 540) 0.1mg</t>
  </si>
  <si>
    <t>Lopirel 75mg (30 Pcs)</t>
  </si>
  <si>
    <t>Clopilet 75 mg</t>
  </si>
  <si>
    <t>Ecosprin Plus 75mg+75mg</t>
  </si>
  <si>
    <t>Clas 75mg+75mg (30 Pcs)</t>
  </si>
  <si>
    <t>Replet Plus 75mg (30 Pcs)</t>
  </si>
  <si>
    <t>Clontas (Mrp 360) 75mg+75mg</t>
  </si>
  <si>
    <t>Clorel-A 75mg+75mg</t>
  </si>
  <si>
    <t>Anclog Plus 75mg+75mg (40 Pcs)</t>
  </si>
  <si>
    <t>Noclog Plus (Mrp 480) 75mg+75mg (40 Pcs)</t>
  </si>
  <si>
    <t>Plagrin Plus 75mg+75mg</t>
  </si>
  <si>
    <t>Pladex-A 75mg+75mg (30 Pcs)</t>
  </si>
  <si>
    <t>Clognil Plus 75mg+75mg (30 Pcs)</t>
  </si>
  <si>
    <t>Pladex 75mg (30 Pcs)</t>
  </si>
  <si>
    <t>Clontas (Mrp 375) 75mg+75mg</t>
  </si>
  <si>
    <t>Noclog 1 Strip Plus 75mg+75mg (10 Pcs)</t>
  </si>
  <si>
    <t>Asclop 75mg+75mg (30 Pcs)</t>
  </si>
  <si>
    <t>Anclog Plus 1 Strip 75mg+75mg (10 Pcs)</t>
  </si>
  <si>
    <t>Clopid 75mg (28 Pcs)</t>
  </si>
  <si>
    <t>Plagrin 75mg</t>
  </si>
  <si>
    <t>Clognil 75mg (30 Pcs)</t>
  </si>
  <si>
    <t>Clorel 75mg (30 Pcs)</t>
  </si>
  <si>
    <t>Dclot 75mg</t>
  </si>
  <si>
    <t>Clont 75mg (30 Pcs)</t>
  </si>
  <si>
    <t>Noclog 1 Strip 75mg (10 Pcs)</t>
  </si>
  <si>
    <t>Clotrim 10G</t>
  </si>
  <si>
    <t>Clarizol 1% (10ml)</t>
  </si>
  <si>
    <t>Kanis 1% 10ml</t>
  </si>
  <si>
    <t>Dermasim 1% (Mrp 68.2) 20ml (1 Pcs)</t>
  </si>
  <si>
    <t>Solution</t>
  </si>
  <si>
    <t>Dermasim 1% (Mrp 75) 20ml (1 Pcs)</t>
  </si>
  <si>
    <t>Afun Vt 200 mg (3 Pcs)</t>
  </si>
  <si>
    <t>Sizopin 100mg</t>
  </si>
  <si>
    <t>Schizophrenia Spectrum Disorders</t>
  </si>
  <si>
    <t>Moxaclav 375mg (24 Pcs)</t>
  </si>
  <si>
    <t>Moxaclav 1 Strip 375mg (6 Pcs)</t>
  </si>
  <si>
    <t>Codcap 0.3ml (100 Pcs)</t>
  </si>
  <si>
    <t>Dyslipidaemic Agents</t>
  </si>
  <si>
    <t>Q10 30mg (30 Pcs)</t>
  </si>
  <si>
    <t>Cardi Q 50mg (30 Pcs)</t>
  </si>
  <si>
    <t>Cardi Q 50mg (50 Pcs)</t>
  </si>
  <si>
    <t>Kolchin 0.6 mg (30 Pcs)</t>
  </si>
  <si>
    <t>Colcipex(Pot) 30 Pcs</t>
  </si>
  <si>
    <t>Colcipex 30 Pcs</t>
  </si>
  <si>
    <t>D-Rise 40000 iu (10 Pcs)</t>
  </si>
  <si>
    <t>D-Revive 40000iu (12 Pcs)</t>
  </si>
  <si>
    <t>Defrol 20000iu (10 Pcs)</t>
  </si>
  <si>
    <t>Defrol 40000iu (10 Pcs)</t>
  </si>
  <si>
    <t>D-Cap 40000iu</t>
  </si>
  <si>
    <t>D3 40000iu (12 Pcs)</t>
  </si>
  <si>
    <t>Delight 40000iu (12 Pcs)</t>
  </si>
  <si>
    <t>D-Revive 20000iu (10 Pcs)</t>
  </si>
  <si>
    <t>Osteo-D 1000 iu (70 Pcs)</t>
  </si>
  <si>
    <t>Calcirol (200000 iu/ml) 1ml (1 Pcs)</t>
  </si>
  <si>
    <t>Osteo-D 200000 iu/ml (1 Pcs)</t>
  </si>
  <si>
    <t>D3 Injection 200000iu</t>
  </si>
  <si>
    <t>Maxd 1000iu (50 Pcs)</t>
  </si>
  <si>
    <t>Defrol 1000iu (30 Pcs)</t>
  </si>
  <si>
    <t>Spring Valley D3 400 iu (Usa) 200 Pcs</t>
  </si>
  <si>
    <t>Actimom 60Pcs</t>
  </si>
  <si>
    <t>Gigabac 4.5M 1 Pcs</t>
  </si>
  <si>
    <t>Gigabac 1M 1 Pcs</t>
  </si>
  <si>
    <t>Synogen Plus 150mg+120mg+40mg (30 Pcs)</t>
  </si>
  <si>
    <t>Joinix Ts 750 mg+600 mg (30 Pcs)</t>
  </si>
  <si>
    <t>Colnium 0.5 Odt 50 Pcs (0.5 mg)</t>
  </si>
  <si>
    <t>Arical 30 Pcs</t>
  </si>
  <si>
    <t>Xpression Premium Condoms 72 Pcs</t>
  </si>
  <si>
    <t>Condoms</t>
  </si>
  <si>
    <t>Intimate Care</t>
  </si>
  <si>
    <t>Birth Control</t>
  </si>
  <si>
    <t>Manforce (Strawberry) India 10Pcs</t>
  </si>
  <si>
    <t>Cranberry 400 mg(30 Pcs)</t>
  </si>
  <si>
    <t>Crisaderm 2% W/W (10 gm)</t>
  </si>
  <si>
    <t>Crizocent 250mg (12 Pcs)</t>
  </si>
  <si>
    <t>Curcumin 500 mg(30 Pcs)</t>
  </si>
  <si>
    <t>Cleo 35 2 mg + 0.035 mg</t>
  </si>
  <si>
    <t>Dabigat 75 mg (20 Pcs)</t>
  </si>
  <si>
    <t>Dabigat 150 mg (12 Pcs)</t>
  </si>
  <si>
    <t>Danamet 200mg</t>
  </si>
  <si>
    <t>Relaxo 25mg (50 Pcs)</t>
  </si>
  <si>
    <t>Danflex 50mg (20 Pcs)</t>
  </si>
  <si>
    <t>Relaxo 50mg (24 Pcs)</t>
  </si>
  <si>
    <t>Danflex 25mg (30 Pcs)</t>
  </si>
  <si>
    <t>Danlene 25 mg (30 Pcs)</t>
  </si>
  <si>
    <t>Glycema 10mg (20 Pcs)</t>
  </si>
  <si>
    <t>Glycema 5mg (30 Pcs)</t>
  </si>
  <si>
    <t>Dumax 30mg (8 Pcs)</t>
  </si>
  <si>
    <t>Dumax 60mg (4 Pcs)</t>
  </si>
  <si>
    <t>Susten 1 Strip 30 mg (5 Pcs)</t>
  </si>
  <si>
    <t>Dapotin 30mg (20 Pcs)</t>
  </si>
  <si>
    <t>Prolong 30mg (8 Pcs)</t>
  </si>
  <si>
    <t>Darboren 25 Pfs 1 Pcs</t>
  </si>
  <si>
    <t>Darboren 40 Pfs</t>
  </si>
  <si>
    <t>Darboren 60 Pfs 1 Pcs</t>
  </si>
  <si>
    <t>Deflacort 60ml (1 Pcs)</t>
  </si>
  <si>
    <t>Zodef 6 mg (30 Pcs)</t>
  </si>
  <si>
    <t>Zodef 24 mg (20 Pcs)</t>
  </si>
  <si>
    <t>Cortimax 6mg (30 Pcs)</t>
  </si>
  <si>
    <t>Deflacort 6mg (60 Pcs)</t>
  </si>
  <si>
    <t>Xalcort 24mg (30 Pcs)</t>
  </si>
  <si>
    <t>Deflacort 24mg (20 Pcs)</t>
  </si>
  <si>
    <t>Cortimax 24mg (20 Pcs)</t>
  </si>
  <si>
    <t>Deflacort 1 Strip 24mg (10 Pcs)</t>
  </si>
  <si>
    <t>Deflacort 18mg (20 Pcs)</t>
  </si>
  <si>
    <t>Imucort 6 mg (30 Pcs Box) 6 mg</t>
  </si>
  <si>
    <t>Deflacort 1 Strip 18mg (10 Pcs)</t>
  </si>
  <si>
    <t>Deflazit 24 mg (20 Pcs)</t>
  </si>
  <si>
    <t>Imucort 24 mg</t>
  </si>
  <si>
    <t>Cortiflo 24 mg 20 Pcs</t>
  </si>
  <si>
    <t>Cortiflo 6mg</t>
  </si>
  <si>
    <t>Dhea 25mg (30 Pcs)</t>
  </si>
  <si>
    <t>Endogenous steroid hormone</t>
  </si>
  <si>
    <t>Dekalin Vt 10mg</t>
  </si>
  <si>
    <t>Deslor (Mrp 600) 5mg (120 Pcs)</t>
  </si>
  <si>
    <t>Desloratadin 5mg (100 Pcs)</t>
  </si>
  <si>
    <t>Deen 5mg (50 Pcs)</t>
  </si>
  <si>
    <t>Desmin 5mg (100 Pcs)</t>
  </si>
  <si>
    <t>Desotem 5mg (100 Pcs)</t>
  </si>
  <si>
    <t>Desatrol 5mg (100 Pcs)</t>
  </si>
  <si>
    <t>Neocilor 5 mg (100 Pcs)</t>
  </si>
  <si>
    <t>Desolet 5mg (100 Pcs)</t>
  </si>
  <si>
    <t>Desta 5 mg (50 Pcs)</t>
  </si>
  <si>
    <t>Bredicon 28 Pcs (75 Mcg)</t>
  </si>
  <si>
    <t>Oral Contraceptives</t>
  </si>
  <si>
    <t>Microlon 150 Mcg + 20 Mcg</t>
  </si>
  <si>
    <t>Desotop (Gel) 15 gm</t>
  </si>
  <si>
    <t>Topical Corticosteroids</t>
  </si>
  <si>
    <t>Nevola 50mg (30 Pcs)</t>
  </si>
  <si>
    <t>Masturin (Mrp 70) 100ml</t>
  </si>
  <si>
    <t>Xflam 400mg (48 Pcs)</t>
  </si>
  <si>
    <t>Dexison (Inj) 5mg/1ml(10 Pcs)</t>
  </si>
  <si>
    <t>Dexon 0.1% 5ml</t>
  </si>
  <si>
    <t>Dexon-G 0.3%+0.1% 5ml</t>
  </si>
  <si>
    <t>Dexon 5 ml</t>
  </si>
  <si>
    <t>Dexan (Mrp 500) 0.5mg/ml (20 Pcs)</t>
  </si>
  <si>
    <t>Dexan (Mrp 300) 0.5mg/ml (20 Pcs)</t>
  </si>
  <si>
    <t>Roxadex 5mg/ml</t>
  </si>
  <si>
    <t>IM/IV Injection</t>
  </si>
  <si>
    <t>Roxadex 6 mg/ml (10Pcs)</t>
  </si>
  <si>
    <t>Dexamethason 0.5mg</t>
  </si>
  <si>
    <t>Doxofast 200mg (100 Pcs)</t>
  </si>
  <si>
    <t>D-Cort (Mrp 86) 0.5mg (100 Pcs)</t>
  </si>
  <si>
    <t>Dexan 0.5mg (250 Pcs)</t>
  </si>
  <si>
    <t>Dexamethasone 0.5mg (100 Pcs)</t>
  </si>
  <si>
    <t>Gludex 0.5mg (100 Pcs)</t>
  </si>
  <si>
    <t>Oradexon 5 mg (500 Pcs)</t>
  </si>
  <si>
    <t>Dexamethasone Bp 0.5mg (200 Pcs)</t>
  </si>
  <si>
    <t>Doxofast 400mg (50 Pcs)</t>
  </si>
  <si>
    <t>Roxadex 6 mg</t>
  </si>
  <si>
    <t>Cloram-D 0.1%+0.5% 5ml</t>
  </si>
  <si>
    <t>Dexagurd 0.01%+0.05%(5 ml)</t>
  </si>
  <si>
    <t>Dexchlor 0.1%+0.5% 5ml</t>
  </si>
  <si>
    <t>Moxivin Dx 5 ml</t>
  </si>
  <si>
    <t>Eyemox-D 0.5+0.1% (5 ml)</t>
  </si>
  <si>
    <t>Tomycin-D 0.1%+0.3% 5ml (1 Pcs)</t>
  </si>
  <si>
    <t>Torcin D 0.1%+0.3% 5ml (1 Pcs)</t>
  </si>
  <si>
    <t>Metadaxan 0.01% (5 ml)</t>
  </si>
  <si>
    <t>Decason 0.5mg (320 Pcs)</t>
  </si>
  <si>
    <t>Metadaxan 0.05 mg (100 Pcs)</t>
  </si>
  <si>
    <t>Dexonex-C 5ml (1 Pcs)</t>
  </si>
  <si>
    <t>Purifen 300 mg (30 Pcs)</t>
  </si>
  <si>
    <t>Purifen 200 mg (20 Pcs)</t>
  </si>
  <si>
    <t>Dexlan 30mg (100 Pcs)</t>
  </si>
  <si>
    <t>Dexilend 30mg (90 Pcs)</t>
  </si>
  <si>
    <t>Dexend 30mg (50 Pcs)</t>
  </si>
  <si>
    <t>Xanra 30mg (30 Pcs)</t>
  </si>
  <si>
    <t>Lantidex (Mrp 300) 30mg (30 Pcs)</t>
  </si>
  <si>
    <t>Dextac 30mg (60 Pcs)</t>
  </si>
  <si>
    <t>Ddr (Mrp 600) 30mg (60 Pcs)</t>
  </si>
  <si>
    <t>Dlp 30mg</t>
  </si>
  <si>
    <t>Dexlanso 30mg (30 Pcs)</t>
  </si>
  <si>
    <t>Dexogut (Mrp 575) 30mg (50 Pcs)</t>
  </si>
  <si>
    <t>Dexlan 60mg</t>
  </si>
  <si>
    <t>Delanzo 30mg (50 Pcs)</t>
  </si>
  <si>
    <t>Dexzole 30mg(60 Pcs)</t>
  </si>
  <si>
    <t>Desopra 30mg (30 Pcs)</t>
  </si>
  <si>
    <t>Canalia 30mg (60 Pcs)</t>
  </si>
  <si>
    <t>Nexdex 30 mg (60 Pcs)</t>
  </si>
  <si>
    <t>Dsec 30mg (30 Pcs)</t>
  </si>
  <si>
    <t>Lanso-D 30mg (30 Pcs)</t>
  </si>
  <si>
    <t>Dexoprex 30mg (50 Pcs)</t>
  </si>
  <si>
    <t>Dexilend 1 Strip (Mrp 100) 30mg (10 Pcs)</t>
  </si>
  <si>
    <t>Dexlan 1 Strip 30mg (10 Pcs)</t>
  </si>
  <si>
    <t>Lanso-D 1 Strip 30mg (10 Pcs)</t>
  </si>
  <si>
    <t>Dexilend 60mg (32 Pcs)</t>
  </si>
  <si>
    <t>Dexalax 30mg (30 Pcs)</t>
  </si>
  <si>
    <t>Dexilend 1 Strip (Mrp 90) 30mg (10 Pcs)</t>
  </si>
  <si>
    <t>Delanzo 30mg (30 Pcs)</t>
  </si>
  <si>
    <t>Delzo 30mg (30 Pcs)</t>
  </si>
  <si>
    <t>Delanix 30mg (50 Pcs)</t>
  </si>
  <si>
    <t>Dexend 60mg (30 Pcs)</t>
  </si>
  <si>
    <t>Dexogut 60mg (30 Pcs)</t>
  </si>
  <si>
    <t>Gerdnil 30mg (60 Pcs)</t>
  </si>
  <si>
    <t>Onedex 30mg (40 Pcs)</t>
  </si>
  <si>
    <t>Dexzole 60 60 mg (30 Pcs)</t>
  </si>
  <si>
    <t>Delanzo 60 Ddr 60mg</t>
  </si>
  <si>
    <t>Dexalax 60mg (30 Pcs)</t>
  </si>
  <si>
    <t>Regler 30 mg (50 Pcs)</t>
  </si>
  <si>
    <t>Dextac 60 mg (24 Pcs)</t>
  </si>
  <si>
    <t>Exilant 30mg (30 Pcs)</t>
  </si>
  <si>
    <t>Dexnil 30 mg (50 Pcs)</t>
  </si>
  <si>
    <t>Glamor 0.3%+0.1% (10ml)</t>
  </si>
  <si>
    <t>Dexpoten Plus 20mg+10mg+2.5mg(100ml)</t>
  </si>
  <si>
    <t>Dixar Plus 100ml (1 Pcs)</t>
  </si>
  <si>
    <t>Ocof 100ml (1 Pcs)</t>
  </si>
  <si>
    <t>Brofex 100ml (1 Pcs)</t>
  </si>
  <si>
    <t>Deprolin 100ml</t>
  </si>
  <si>
    <t>Infudex 10 Iv Inf 1000 ml (1 Pcs)</t>
  </si>
  <si>
    <t>Infudex 10 Iv Inf 500ml 500ml (1 Pcs)</t>
  </si>
  <si>
    <t>Infudex 5 Iv Inf 1000ml (1 Pcs)</t>
  </si>
  <si>
    <t>Infudex 5 Iv Inf 500ml (1 Pcs)</t>
  </si>
  <si>
    <t>Isodex Iv Inf 1000ml (1 Pcs)</t>
  </si>
  <si>
    <t>Solodex Baby Iv 500 ml (1 Pcs)</t>
  </si>
  <si>
    <t>Solodex Iv Inf 1000 ml (1 Pcs)</t>
  </si>
  <si>
    <t>Solodex Iv Inf 500ml (1 Pcs)</t>
  </si>
  <si>
    <t>Solodex Jr Iv 1 Pcs</t>
  </si>
  <si>
    <t>Arth-A Max 50mg+750mg (30 Pcs)</t>
  </si>
  <si>
    <t>Xiamin 30 Pcs</t>
  </si>
  <si>
    <t>Cartilage Max 50mg+750mg (30 Pcs)</t>
  </si>
  <si>
    <t>Cartidin 50 mg+750 mg (30 Pcs)</t>
  </si>
  <si>
    <t>Sedil 10mg/2ml (10 Pcs)</t>
  </si>
  <si>
    <t>Sedil 5mg (500 Pcs)</t>
  </si>
  <si>
    <t>Easium 5mg (400 Pcs)</t>
  </si>
  <si>
    <t>Sedil 1 Strip 5mg (20 Pcs)</t>
  </si>
  <si>
    <t>Edifenac Plus 75 mg (10 Pcs)</t>
  </si>
  <si>
    <t>Diclogel 50 gm</t>
  </si>
  <si>
    <t>Volinac 50gm</t>
  </si>
  <si>
    <t>Clofenac Dt 50mg (100 Pcs)</t>
  </si>
  <si>
    <t>Clofenac Dt 1 Strip 50mg (10 Pcs)</t>
  </si>
  <si>
    <t>Diclofenac Tr 100mg (50 Pcs)</t>
  </si>
  <si>
    <t>Penac Tr 100mg (100 Pcs)</t>
  </si>
  <si>
    <t>Edifenac-Tr 100mg (100 Pcs)</t>
  </si>
  <si>
    <t>Apain-Tr 100 mg(50 Pcs)</t>
  </si>
  <si>
    <t>Volpro-Tr 100mg (100 Pcs)</t>
  </si>
  <si>
    <t>Miclofen-100 Tr 100mg (50 Pcs)</t>
  </si>
  <si>
    <t>Voligel 1% 50gm (1 Pcs)</t>
  </si>
  <si>
    <t>Voltagel 50gm</t>
  </si>
  <si>
    <t>Voltalin (Mrp 1200) 50mg (20 Pcs)</t>
  </si>
  <si>
    <t>Suppository</t>
  </si>
  <si>
    <t>Clofenac 50 mg (200 Pcs)</t>
  </si>
  <si>
    <t>Voltalin 25mg (10 Pcs)</t>
  </si>
  <si>
    <t>Clofenac 12.5 mg (10 Pcs)</t>
  </si>
  <si>
    <t>Diclofenac Sr 100mg (100 Pcs)</t>
  </si>
  <si>
    <t>Diclofen Sr 100mg (100 Pcs)</t>
  </si>
  <si>
    <t>Diclon 50mg (100 Pcs)</t>
  </si>
  <si>
    <t>Hipain Tr 100 mg</t>
  </si>
  <si>
    <t>Voltalin D 46.5mg (100 Pcs)</t>
  </si>
  <si>
    <t>Dilock Sr 100mg (100 Pcs)</t>
  </si>
  <si>
    <t>Clofenac (Suppository) 50mg (20 Pcs)</t>
  </si>
  <si>
    <t>Voltalin Sr 100mg (50 Pcs)</t>
  </si>
  <si>
    <t>Voltalin Forte 50mg (100 Pcs)</t>
  </si>
  <si>
    <t>Clofenac Sr 1 Strip 100mg (10 Pcs)</t>
  </si>
  <si>
    <t>Diclofenac (Pristine) 50mg (100 Pcs)</t>
  </si>
  <si>
    <t>Clofenac 1 Strip 50mg (10 Pcs)</t>
  </si>
  <si>
    <t>A-Fenac Sr (Mrp 350) 100mg (100 Pcs)</t>
  </si>
  <si>
    <t>Dcf 100 Pcs (50 mg)</t>
  </si>
  <si>
    <t>Dfc 100 Pcs (50 mg)</t>
  </si>
  <si>
    <t>Clofenac 100 Tr 100 mg (50 Pcs)</t>
  </si>
  <si>
    <t>Clofenac Plus 75mg+20mg (10 Pcs)</t>
  </si>
  <si>
    <t>Intafenac Plus 2ml(10 Pcs)</t>
  </si>
  <si>
    <t>Miclofenac 50mg(30Pcs)</t>
  </si>
  <si>
    <t>Miclofenac 75mg(30Pcs)</t>
  </si>
  <si>
    <t>Volifen 60ml (1 Pcs)</t>
  </si>
  <si>
    <t>Cyclopan 20mg/2ml (5 Pcs)</t>
  </si>
  <si>
    <t>Cyclopan 10 mg (100 Pcs)</t>
  </si>
  <si>
    <t>Neogest 2mg (10 Pcs)</t>
  </si>
  <si>
    <t>Dinogest 2 mg 10Pcs</t>
  </si>
  <si>
    <t>Dinoges-Ev 2mg + 2mg</t>
  </si>
  <si>
    <t>Cardizem-Sr 90mg (50 Pcs)</t>
  </si>
  <si>
    <t>Cardizem 30mg (98 Pcs)</t>
  </si>
  <si>
    <t>Cardizem 60mg</t>
  </si>
  <si>
    <t>Normanal (Mrp 270) 500 mg (30 Pcs)</t>
  </si>
  <si>
    <t>Normanal 500 1 Strip 450mg+50mg (10 Pcs)</t>
  </si>
  <si>
    <t>Itchcare 10 gm</t>
  </si>
  <si>
    <t>Topical Antihistamins/ Antipruritics</t>
  </si>
  <si>
    <t>Adryl 100 ml (1 Pcs)</t>
  </si>
  <si>
    <t>Tusca Plus 100ml</t>
  </si>
  <si>
    <t>Gacozema 0.1%+1%+2% 10gm (1 Pcs)</t>
  </si>
  <si>
    <t>Soflax 100mg (30 Pcs)</t>
  </si>
  <si>
    <t>Cerumenolytics</t>
  </si>
  <si>
    <t>Waxsol 10ml (1 Pcs)</t>
  </si>
  <si>
    <t>Esogut 10 mg (100 Pcs)</t>
  </si>
  <si>
    <t>Anet (Mrp 230) 10 mg(100 Pcs)</t>
  </si>
  <si>
    <t>I-Pedom 10mg (100Pcs)</t>
  </si>
  <si>
    <t>Perion 10mg (100 Pcs )</t>
  </si>
  <si>
    <t>Motigut 60ml (1 Pcs)</t>
  </si>
  <si>
    <t>Omidon 100 ml</t>
  </si>
  <si>
    <t>Omidon 15 ml</t>
  </si>
  <si>
    <t>Motigut 15ml (1 Pcs)</t>
  </si>
  <si>
    <t>Domfix 60ml</t>
  </si>
  <si>
    <t>Domigut 10mg (100 Pcs)</t>
  </si>
  <si>
    <t>Don-A (Mrp 483) 10mg (140 Pcs)</t>
  </si>
  <si>
    <t>Omidon (Mrp 525) 10mg (150 Pcs)</t>
  </si>
  <si>
    <t>Domp 10mg (100 Pcs)</t>
  </si>
  <si>
    <t>Domperidon 10 mg (100 Pcs)</t>
  </si>
  <si>
    <t>Beridom 10mg (100 Pcs)</t>
  </si>
  <si>
    <t>Motigen 10mg (100 Pcs)</t>
  </si>
  <si>
    <t>Motigut 10mg (100 Pcs)</t>
  </si>
  <si>
    <t>Dompen 10mg (100 Pcs)</t>
  </si>
  <si>
    <t>Motidom 10mg (100 Pcs)</t>
  </si>
  <si>
    <t>Normogut 10 mg (50 Pcs)</t>
  </si>
  <si>
    <t>Dp-Done 10mg (100 Pcs)</t>
  </si>
  <si>
    <t>Domaid (Mrp 400) 10mg (100 Pcs)</t>
  </si>
  <si>
    <t>Bedom 10mg (100 Pcs)</t>
  </si>
  <si>
    <t>Motigut 1 Strip 10mg (10 Pcs)</t>
  </si>
  <si>
    <t>Dopatic 10 mg (60 Pcs)</t>
  </si>
  <si>
    <t>Apuldon 10mg (100 Pcs)</t>
  </si>
  <si>
    <t>Moticare 10 mg (100 Pcs)</t>
  </si>
  <si>
    <t>Domaid (Mrp 350) 10mg (100 Pcs)</t>
  </si>
  <si>
    <t>Motifast 10mg(100Pcs)</t>
  </si>
  <si>
    <t>Virdon 10mg (100 Pcs)</t>
  </si>
  <si>
    <t>Sagdon 10mg</t>
  </si>
  <si>
    <t>Ridon Eg 10 mg/3 gm 3gm (20 Pcs)</t>
  </si>
  <si>
    <t>Domin (Mrp 525) 10mg (150 Pcs)</t>
  </si>
  <si>
    <t>Degut 10mg (90 Pcs)</t>
  </si>
  <si>
    <t>Vomitop (Mrp 320) 10mg (100 Pcs)</t>
  </si>
  <si>
    <t>Domiren (Mrp 525) 10mg (150 Pcs)</t>
  </si>
  <si>
    <t>Dominol (Mrp 400) 10mg (100 Pcs)</t>
  </si>
  <si>
    <t>Dopadon 10mg (100 Pcs)</t>
  </si>
  <si>
    <t>Adorex 10mg (100 Pcs)</t>
  </si>
  <si>
    <t>Ridon 10mg (100 Pcs)</t>
  </si>
  <si>
    <t>Domilux 10mg (140 Pcs)</t>
  </si>
  <si>
    <t>Domiren (Mrp 450) 10mg (150 Pcs)</t>
  </si>
  <si>
    <t>Vave 10mg (150 Pcs)</t>
  </si>
  <si>
    <t>Dominol (Mrp 250) 10mg (100 Pcs)</t>
  </si>
  <si>
    <t>Apidone(Mrp-220) 10mg (100 Pcs)</t>
  </si>
  <si>
    <t>Domilin 10mg (100 Pcs)</t>
  </si>
  <si>
    <t>Dompi (Mrp 400) 10mg (160 Pcs)</t>
  </si>
  <si>
    <t>Apidone(Mrp-300) 10mg (100 Pcs)</t>
  </si>
  <si>
    <t>Ameloss M Xr 10/28mg (20 Pcs)</t>
  </si>
  <si>
    <t>Anti - Alzheimer Drugs</t>
  </si>
  <si>
    <t>Ameloss M Xr 10/7mg (20 Pcs)</t>
  </si>
  <si>
    <t>Ameloss 5 mg (30 Pcs)</t>
  </si>
  <si>
    <t>Myomine 5 ml(5 Pcs)</t>
  </si>
  <si>
    <t>Azopt 5 ml</t>
  </si>
  <si>
    <t>Slipaid 3 mg</t>
  </si>
  <si>
    <t>Slipaid 6 mg</t>
  </si>
  <si>
    <t>Brezofil 60ml (1 Pcs)</t>
  </si>
  <si>
    <t>Pulmino 200mg (30 Pcs)</t>
  </si>
  <si>
    <t>Brezofil 200mg (50 Pcs)</t>
  </si>
  <si>
    <t>Doxecure 200 mg (30 Pcs)</t>
  </si>
  <si>
    <t>Pulmodox 200mg (30 Pcs)</t>
  </si>
  <si>
    <t>Brezofil Sr 400 mg (30 Pcs)</t>
  </si>
  <si>
    <t>Brezofil 400 mg (30 Pcs)</t>
  </si>
  <si>
    <t>Pulmodox 400mg (30 Pcs)</t>
  </si>
  <si>
    <t>Doxiva (Syrup) 100mg/5 ml (100 ml)</t>
  </si>
  <si>
    <t>Doxolator 100ml</t>
  </si>
  <si>
    <t>Doxiva (Mrp 800) 200mg (100 Pcs)</t>
  </si>
  <si>
    <t>Doxiva (Mrp 600) 400mg (50 Pcs)</t>
  </si>
  <si>
    <t>Dofolin 200 mg (50 Pcs)</t>
  </si>
  <si>
    <t>Ascova 200mg (50 Pcs)</t>
  </si>
  <si>
    <t>Doximar 200mg (50 Pcs)</t>
  </si>
  <si>
    <t>Docopa (Mrp 800) 200mg (100 Pcs)</t>
  </si>
  <si>
    <t>Ascova 400mg (30 Pcs )</t>
  </si>
  <si>
    <t>Doxoven (Mrp 650) 200mg (100 Pcs)</t>
  </si>
  <si>
    <t>Docopa 400mg (60 Pcs)</t>
  </si>
  <si>
    <t>Doxiva 1 Strip 200mg (10 Pcs)</t>
  </si>
  <si>
    <t>Doxobron 200mg (50 Pcs)</t>
  </si>
  <si>
    <t>Doxofyl 200mg (30 Pcs)</t>
  </si>
  <si>
    <t>Doxiva 1 Strip (Mrp 60) 200mg (10 Pcs)</t>
  </si>
  <si>
    <t>Doxoven 400mg (30 Pcs)</t>
  </si>
  <si>
    <t>Docopa 1 Strip 200mg (10 Pcs)</t>
  </si>
  <si>
    <t>Oxofyline 200mg (50 Pcs)</t>
  </si>
  <si>
    <t>Doxorin (Mrp 180) 200mg (30 Pcs)</t>
  </si>
  <si>
    <t>Flindof 400mg (30 Pcs)</t>
  </si>
  <si>
    <t>Flindof 1 Strip 400mg (30 Pcs)</t>
  </si>
  <si>
    <t>Doxoven Sr 400mg (30 Pcs)</t>
  </si>
  <si>
    <t>Doxacil 1 Strip 100mg (10 Pcs)</t>
  </si>
  <si>
    <t>Doxicap 100mg (100 Pcs)</t>
  </si>
  <si>
    <t>Doxin 100mg (100 Pcs)</t>
  </si>
  <si>
    <t>Doxicap 1 Strip 100mg (10 Pcs)</t>
  </si>
  <si>
    <t>Doxin 50mg (50 Pcs)</t>
  </si>
  <si>
    <t>Doxavit 10 mg + 10 mg</t>
  </si>
  <si>
    <t>Ab Cough (Mrp 80) 100ml</t>
  </si>
  <si>
    <t>Famex 100 ml</t>
  </si>
  <si>
    <t>I Fol Plus 150mg+0.5mg (60 Pcs)</t>
  </si>
  <si>
    <t>Droslyn 4mg (28 Pcs)</t>
  </si>
  <si>
    <t>Drospi 4mg</t>
  </si>
  <si>
    <t>Elisa 3 mg + 0.02 mg</t>
  </si>
  <si>
    <t>Rozy 1 Strip 0.5mg+0.25mg (15 Pcs)</t>
  </si>
  <si>
    <t>N-Aspa 40mg (200 Pcs)</t>
  </si>
  <si>
    <t>GASTRO-INTESTINAL SYSTEM DRUGS</t>
  </si>
  <si>
    <t>No-Spa 40mg (200 Pcs)</t>
  </si>
  <si>
    <t>Duloxen 60 mg (30 Pcs)</t>
  </si>
  <si>
    <t>Duloxen 20 mg (30 Pcs)</t>
  </si>
  <si>
    <t>Duloxen 30 mg (30 Pcs)</t>
  </si>
  <si>
    <t>Diliner Dr 1 Strip 60mg (6 Pcs)</t>
  </si>
  <si>
    <t>Diliner Dr 60mg (18 Pcs)</t>
  </si>
  <si>
    <t>Dulox (Mrp 330) 30mg (30 Pcs)</t>
  </si>
  <si>
    <t>Caryon (Mrp 1200) 10mg (30 Pcs)</t>
  </si>
  <si>
    <t>Dydron 10 mg 30Pcs</t>
  </si>
  <si>
    <t>Dydrogest 10 mg</t>
  </si>
  <si>
    <t>Mi'Cold Light 100 ml (1 Pcs)</t>
  </si>
  <si>
    <t>Ebatrol 10mg (50 Pcs)</t>
  </si>
  <si>
    <t>Ebatin (Mrp 600) 10mg (60 Pcs)</t>
  </si>
  <si>
    <t>Tebast 10mg (30 Pcs)</t>
  </si>
  <si>
    <t>Ebatin (Mrp 510) 10mg (60 Pcs)</t>
  </si>
  <si>
    <t>Ebasten 10mg</t>
  </si>
  <si>
    <t>Ebatin Fast (Mrp 360) 10mg (30 Pcs)</t>
  </si>
  <si>
    <t>Eteen (Mrp 210) 10mg (30 Pcs)</t>
  </si>
  <si>
    <t>Ebaril 10 mg (30 Pcs)</t>
  </si>
  <si>
    <t>Nimulant 450 mg 30 Pcs</t>
  </si>
  <si>
    <t>Econate G 1% (30 gm)</t>
  </si>
  <si>
    <t>Econate 1% (10 gm)</t>
  </si>
  <si>
    <t>Econate Vt 150 mg (3 Pcs)</t>
  </si>
  <si>
    <t>Vaginal Tablet</t>
  </si>
  <si>
    <t>Tricoderma 10G</t>
  </si>
  <si>
    <t>Fungison (Cream) 1 Box (Mrp 660) 12 Pcs</t>
  </si>
  <si>
    <t>Pevisone (Mrp 280) 1 Strip 10G (4 Pcs)</t>
  </si>
  <si>
    <t>Pevitin 15G (1 Pcs)</t>
  </si>
  <si>
    <t>Pevicort 10gm (1 Pcs)</t>
  </si>
  <si>
    <t>Tinacort 1% + 0.1%</t>
  </si>
  <si>
    <t>Elorim 30G (1 Pcs)</t>
  </si>
  <si>
    <t>Elagox 150 mg</t>
  </si>
  <si>
    <t>Elagox 200mg</t>
  </si>
  <si>
    <t>Orili 150mg(12Pcs)</t>
  </si>
  <si>
    <t>Zepiron Plus (30 Pcs)</t>
  </si>
  <si>
    <t>Feviz Plus None (60 Pcs)</t>
  </si>
  <si>
    <t>Merivit (50 Pcs)</t>
  </si>
  <si>
    <t>Vizicon Gold (60 Pcs)</t>
  </si>
  <si>
    <t>Empa 10mg (30 Pcs)</t>
  </si>
  <si>
    <t>Empa 25mg (10 Pcs)</t>
  </si>
  <si>
    <t>Empazin 10mg (30 Pcs)</t>
  </si>
  <si>
    <t>Coport 10mg (30 Pcs)</t>
  </si>
  <si>
    <t>Jardian 25mg (10 Pcs)</t>
  </si>
  <si>
    <t>Glifo (Mrp 750) 10mg (30 Pcs)</t>
  </si>
  <si>
    <t>Glifo (Mrp 500) 10mg (20 Pcs)</t>
  </si>
  <si>
    <t>Diampa 10mg (20 Pcs)</t>
  </si>
  <si>
    <t>Emfogen 10mg (20 Pcs)</t>
  </si>
  <si>
    <t>Emjard 25mg (10 Pcs)</t>
  </si>
  <si>
    <t>Emazid 10mg</t>
  </si>
  <si>
    <t>Emazid 25mg</t>
  </si>
  <si>
    <t>Empatab 10mg (30 Pcs)</t>
  </si>
  <si>
    <t>Empa 1 Strip 10mg (15 Pcs)</t>
  </si>
  <si>
    <t>Emjard 1 Strip 10mg (10 Pcs)</t>
  </si>
  <si>
    <t>Empazin 25mg (20 Pcs)</t>
  </si>
  <si>
    <t>Glifo 25mg (10 Pcs)</t>
  </si>
  <si>
    <t>Emparol 10mg (14 Pcs)</t>
  </si>
  <si>
    <t>Adempa 10mg (10 Pcs)</t>
  </si>
  <si>
    <t>Emjard M 5mg+500mg (18 Pcs)</t>
  </si>
  <si>
    <t>Adempa 25mg (10 Pcs)</t>
  </si>
  <si>
    <t>Empatab 25 mg (20 Pcs)</t>
  </si>
  <si>
    <t>Glipatab 10mg (30 Pcs)</t>
  </si>
  <si>
    <t>Emjard M 1 Strip 5mg+500mg (6 Pcs)</t>
  </si>
  <si>
    <t>Evania (30 Pcs) 10 mg</t>
  </si>
  <si>
    <t>Emfogen 25mg (10 Pcs)</t>
  </si>
  <si>
    <t>Evania (30Pcs) 10 mg (30 Pcs)</t>
  </si>
  <si>
    <t>Empaglif 10mg (30 Pcs)</t>
  </si>
  <si>
    <t>Glipatab 25 mg(30 Pcs)</t>
  </si>
  <si>
    <t>Empatab M 5/500 mg (30 Pcs)</t>
  </si>
  <si>
    <t>Emjenta (Mrp 700) 10/5mg (20 Pcs)</t>
  </si>
  <si>
    <t>Emjenta 25mg + 5mg (10 Pcs)</t>
  </si>
  <si>
    <t>Empalina 10/5 20 Pcs</t>
  </si>
  <si>
    <t>Emjenta 1 Strip 10/5mg (10 Pcs)</t>
  </si>
  <si>
    <t>Emlino 10mg+5mg (20 Pcs)</t>
  </si>
  <si>
    <t>Emazid L 10/5mg</t>
  </si>
  <si>
    <t>Empazin L 10mg/5mg</t>
  </si>
  <si>
    <t>Glympa 10mg+5mg (20 Pcs)</t>
  </si>
  <si>
    <t>Elipta (30Pcs) 5/10 mg</t>
  </si>
  <si>
    <t>Limpa 5mg+10mg (30 Pcs)</t>
  </si>
  <si>
    <t>Empamet (Mrp 600) 5/500mg (30 Pcs)</t>
  </si>
  <si>
    <t>Empamet 12.5mg+500mg (30 Pcs)</t>
  </si>
  <si>
    <t>Ajardy 10mg (30 Pcs)</t>
  </si>
  <si>
    <t>Empamet Xr 10mg+1000mg (16 Pcs)</t>
  </si>
  <si>
    <t>Ajardy M 5mg+500mg (32 Pcs)</t>
  </si>
  <si>
    <t>Empazin M 500mg (30 Pcs)</t>
  </si>
  <si>
    <t>Emazid M (Mrp 450) 5mg+500mg (30 Pcs)</t>
  </si>
  <si>
    <t>Empadus M 5mg+500mg (30 Pcs)</t>
  </si>
  <si>
    <t>Ajardy 25mg (10 Pcs)</t>
  </si>
  <si>
    <t>Empamet 1 Strip 5/500mg (10 Pcs)</t>
  </si>
  <si>
    <t>Empamet Xr 5mg+1000mg (16 Pcs)</t>
  </si>
  <si>
    <t>Clotinextm 40 40mg (1 Pcs)</t>
  </si>
  <si>
    <t>Clotinextm 60 60 mg (1 Pcs)</t>
  </si>
  <si>
    <t>Clotinex 60mg</t>
  </si>
  <si>
    <t>Teviral 0.5mg</t>
  </si>
  <si>
    <t>Barcavir 0.5mg (20 Pcs)</t>
  </si>
  <si>
    <t>Vir 0.5mg (10 Pcs)</t>
  </si>
  <si>
    <t>Cavir 1 Strip 0.5mg(10 Pcs)</t>
  </si>
  <si>
    <t>Entavir 0.5mg (14 Pcs)</t>
  </si>
  <si>
    <t>Cavir 1mg (30 Pcs)</t>
  </si>
  <si>
    <t>Aldorin 50mg</t>
  </si>
  <si>
    <t>Diabetic Peripheral Neuropathy</t>
  </si>
  <si>
    <t>Neureliv 50 mg (30 Pcs)</t>
  </si>
  <si>
    <t>Myonil 50mg (50 Pcs)</t>
  </si>
  <si>
    <t>Erdostin 300mg (32 Pcs)</t>
  </si>
  <si>
    <t>Eromycin 25ml (1 Pcs)</t>
  </si>
  <si>
    <t>Eromycin 100ml (1 Pcs)</t>
  </si>
  <si>
    <t>Eromycin Ds 1 Strip 500mg (6 Pcs)</t>
  </si>
  <si>
    <t>Eporen 3000 Pfs 1 Pcs</t>
  </si>
  <si>
    <t>IV/SC Injection</t>
  </si>
  <si>
    <t>Eporen 5000 Pfs 1 Pcs</t>
  </si>
  <si>
    <t>Eslo 20mg (100 Pcs)</t>
  </si>
  <si>
    <t>S-Citapram 5mg (30 Pcs)</t>
  </si>
  <si>
    <t>Esita 10 mg (100 Pcs)</t>
  </si>
  <si>
    <t>Esipram 10 mg (30 Pcs)</t>
  </si>
  <si>
    <t>Esita 5 mg(100 Pcs)</t>
  </si>
  <si>
    <t>Nexito 10 10mg</t>
  </si>
  <si>
    <t>Elodep 5mg (30 Pcs)</t>
  </si>
  <si>
    <t>Oxapro 10mg (30 Pcs)</t>
  </si>
  <si>
    <t>Nexito 5 5mg</t>
  </si>
  <si>
    <t>Aceclofenac (Albion) 100mg (100 Pcs)</t>
  </si>
  <si>
    <t>Nexcital (Mrp 240) 5mg (30 Pcs)</t>
  </si>
  <si>
    <t>Nexcital (Mrp 210) 5mg (30 Pcs)</t>
  </si>
  <si>
    <t>Nexcital 10mg (30 Pcs)</t>
  </si>
  <si>
    <t>Escilex 10mg (30 Pcs)</t>
  </si>
  <si>
    <t>Nexcital ( 1 Strip) 10mg (10 Pcs)</t>
  </si>
  <si>
    <t>Eslicar 400 mg (10 Pcs)</t>
  </si>
  <si>
    <t>Esomezole (Medimet) 20mg (100 Pcs)</t>
  </si>
  <si>
    <t>Eprazol 40mg (30 Pcs)</t>
  </si>
  <si>
    <t>Esomezole (Medimet) 40mg (40 Pcs)</t>
  </si>
  <si>
    <t>Esmogel 20mg (100 Pcs)</t>
  </si>
  <si>
    <t>Progut (Mrp 800) 20mg (100 Pcs)</t>
  </si>
  <si>
    <t>Esomep (Cap) 20mg (50 Pcs)</t>
  </si>
  <si>
    <t>Esomezole 40 40mg (30 Pcs )</t>
  </si>
  <si>
    <t>Esomo 20mg (100 Pcs)</t>
  </si>
  <si>
    <t>Progut (60 Pcs) (Mrp 660) 40mg</t>
  </si>
  <si>
    <t>Esmogel 40mg (30 Pcs)</t>
  </si>
  <si>
    <t>Maxima (Cap) 20mg (140 Pcs)</t>
  </si>
  <si>
    <t>Esover 20mg (60 Pcs)</t>
  </si>
  <si>
    <t>Asector (Mrp 700) 20mg (100 Pcs)</t>
  </si>
  <si>
    <t>Nexcap 20mg (100 Pcs)</t>
  </si>
  <si>
    <t>Epizol 40mg (30 Pcs)</t>
  </si>
  <si>
    <t>Esocon 20mg (100 Pcs)</t>
  </si>
  <si>
    <t>Exor 20mg (100 Pcs)</t>
  </si>
  <si>
    <t>Esoclip 20mg (50 Pcs)</t>
  </si>
  <si>
    <t>Ema 20mg (60 Pcs)</t>
  </si>
  <si>
    <t>Sb-Emec 20 mg (50 Pcs)</t>
  </si>
  <si>
    <t>Exilok (Mrp 630) 20mg (90 Pcs)</t>
  </si>
  <si>
    <t>Epizol 20mg (60 Pcs)</t>
  </si>
  <si>
    <t>Esocon 40mg (60 Pcs)</t>
  </si>
  <si>
    <t>Maxima (Cap) 40mg (40 Pcs)</t>
  </si>
  <si>
    <t>Ema 40mg (50 Pcs)</t>
  </si>
  <si>
    <t>Esomemed 20mg (60 Pcs)</t>
  </si>
  <si>
    <t>Semigel 40 mg (30 Pcs)</t>
  </si>
  <si>
    <t>Esoben 20 mg (100 Pcs)</t>
  </si>
  <si>
    <t>Asector 40mg (28 Pcs)</t>
  </si>
  <si>
    <t>Esoprex (Mrp 800) 20mg (100 Pcs)</t>
  </si>
  <si>
    <t>Gaspro 20mg (50 Pcs)</t>
  </si>
  <si>
    <t>Esogel 20 mg (100 Pcs)</t>
  </si>
  <si>
    <t>Esomiz 20 mg (100 Pcs)</t>
  </si>
  <si>
    <t>Eprazol (Mrp 421.2) 20mg (60 Pcs)</t>
  </si>
  <si>
    <t>Imax 40mg (50 Pcs)</t>
  </si>
  <si>
    <t>Xelpro 20mg (100 Pcs)</t>
  </si>
  <si>
    <t>Esoxium 20mg (100 Pcs)</t>
  </si>
  <si>
    <t>Mysangel 20mg (100 Pcs)</t>
  </si>
  <si>
    <t>Esoprex (Mrp 702) 20mg (100 Pcs)</t>
  </si>
  <si>
    <t>Opton (Cap) 20mg (100 Pcs)</t>
  </si>
  <si>
    <t>Erazole 20mg (60 Pcs)</t>
  </si>
  <si>
    <t>Esotor (Cap) 20mg (50 Pcs)</t>
  </si>
  <si>
    <t>Pepzol 40mg (30 Pcs)</t>
  </si>
  <si>
    <t>Esotem 40mg (30 Pcs)</t>
  </si>
  <si>
    <t>Esosil 20 mg (100 Pcs)</t>
  </si>
  <si>
    <t>Esomiloc 20 mg (60 Pcs)</t>
  </si>
  <si>
    <t>Esonam 20mg (60 Pcs)</t>
  </si>
  <si>
    <t>Esomeprazole (Pharmik) Cap 20mg (60 Pcs)</t>
  </si>
  <si>
    <t>Emazol 40 mg (60 Pcs)</t>
  </si>
  <si>
    <t>Xelpro 40mg (30 Pcs)</t>
  </si>
  <si>
    <t>Emazol 20 mg</t>
  </si>
  <si>
    <t>Esoz 40mg (30 Pcs)</t>
  </si>
  <si>
    <t>Indonix (Esomeprazole) 20mg (100 Pcs)</t>
  </si>
  <si>
    <t>Esomuim (Mrp 270) 40mg (30Pcs)</t>
  </si>
  <si>
    <t>Ecs 20 20mg (100 Pcs)</t>
  </si>
  <si>
    <t>Esoz 20mg (50 Pcs)</t>
  </si>
  <si>
    <t>Onepro 40mg (30 Pcs)</t>
  </si>
  <si>
    <t>Eprazol (Mrp 702) 20mg (100 Pcs)</t>
  </si>
  <si>
    <t>Maxpro 40mg (1 Pcs)</t>
  </si>
  <si>
    <t>Esoral 40mg/Vial (1 Pcs)</t>
  </si>
  <si>
    <t>Esotid 40 mg (1 Pcs)</t>
  </si>
  <si>
    <t>Othera 20mg ( 50 Pcs)</t>
  </si>
  <si>
    <t>Esotid Mups 20mg (50 Pcs)</t>
  </si>
  <si>
    <t>Othera 40mg (30 Pcs)</t>
  </si>
  <si>
    <t>Nexum Mups (Mrp 1000) 20mg (100 Pcs)</t>
  </si>
  <si>
    <t>Progut Mups 20 mg (50 Pcs)</t>
  </si>
  <si>
    <t>E-Max Mups 20 mg (60 Pcs)</t>
  </si>
  <si>
    <t>Zo-Mups (Mrp 770) 20mg (70 Pcs)</t>
  </si>
  <si>
    <t>Progut Mups 40 40mg</t>
  </si>
  <si>
    <t>Exium Mups (Mrp 880) 20mg (80 Pcs)</t>
  </si>
  <si>
    <t>Nexum Mups 40mg (30 Pcs)</t>
  </si>
  <si>
    <t>Opton (Tab) 20mg (60 Pcs)</t>
  </si>
  <si>
    <t>Alton (30 Pcs) 20mg</t>
  </si>
  <si>
    <t>Maxima (Mrp 980) (Tab) 20mg (140 Pcs)</t>
  </si>
  <si>
    <t>Esonix M 20mg (50 Pcs)</t>
  </si>
  <si>
    <t>Emep 20mg (60 Pcs)</t>
  </si>
  <si>
    <t>Esonix M 40mg (30 Pcs)</t>
  </si>
  <si>
    <t>Esotid (Mrp 378) 40mg (42 Pcs)</t>
  </si>
  <si>
    <t>Esomeprazole 20 (Pergel 20) 20mg (50 Pcs)</t>
  </si>
  <si>
    <t>Exilok 20mg (50 Pcs)</t>
  </si>
  <si>
    <t>Erazole 20 mg(30 Pcs)</t>
  </si>
  <si>
    <t>Nexum Mups 1 Strip 20mg (10 Pcs)</t>
  </si>
  <si>
    <t>Othera 20mg 1 Strip ( 10 Pcs)</t>
  </si>
  <si>
    <t>Nexum Mups 1 Strip 40mg (6 Pcs)</t>
  </si>
  <si>
    <t>Nexum Mups (Mrp 800) 20mg (80 Pcs)</t>
  </si>
  <si>
    <t>Esotid (Mrp 337.26) 40mg (42 Pcs)</t>
  </si>
  <si>
    <t>Esoprex Mups 20mg (50 Pcs)</t>
  </si>
  <si>
    <t>Zo-Mups (Mrp 700) 20mg (70 Pcs)</t>
  </si>
  <si>
    <t>Zo-Mups 20mg (50 Pcs)</t>
  </si>
  <si>
    <t>Sergel Mups 20 20mg (50 Pcs)</t>
  </si>
  <si>
    <t>Esomep 20mg (50 Pcs)</t>
  </si>
  <si>
    <t>Esotron 20mg (30 Pcs)</t>
  </si>
  <si>
    <t>Xelpro Mups (Mrp 500) 20mg (50 Pcs)</t>
  </si>
  <si>
    <t>Esopra (Tablet) 20mg (70 Pcs)</t>
  </si>
  <si>
    <t>Zo-Mups 40mg (30 Pcs)</t>
  </si>
  <si>
    <t>Esotid Mups ( 1 Strip) 20mg (10 Pcs)</t>
  </si>
  <si>
    <t>Esotor (Tab) 20mg (50 Pcs)</t>
  </si>
  <si>
    <t>Espram 20mg (30 Pcs)</t>
  </si>
  <si>
    <t>Esomiloc (60 Pcs) 20mg</t>
  </si>
  <si>
    <t>Pergel 20 mg (50 Pcs)</t>
  </si>
  <si>
    <t>Eso 20mg (100 Pcs)</t>
  </si>
  <si>
    <t>Esome Mups 20 mg (30 Pcs)</t>
  </si>
  <si>
    <t>Esoprex Mups 40mg (30 Pcs)</t>
  </si>
  <si>
    <t>Esoben Mups 20 20mg (50 Pcs)</t>
  </si>
  <si>
    <t>Naproxen Plus (Mystic) 500+20mg (30 Pcs)</t>
  </si>
  <si>
    <t>Naproxen Plus (Albion) 500+20mg (30 Pcs)</t>
  </si>
  <si>
    <t>Nimovo 500+20 mg(40 Pcs)</t>
  </si>
  <si>
    <t>Emaprox 500mg (30 Pcs)</t>
  </si>
  <si>
    <t>Pengard 500 mg+20 mg (30 Pcs)</t>
  </si>
  <si>
    <t>Dinovo 375mg+20mg (50 Pcs)</t>
  </si>
  <si>
    <t>Neso 375mg+20mg (50 Pcs)</t>
  </si>
  <si>
    <t>Neso (Mrp 750) 500/20mg (50 Pcs)</t>
  </si>
  <si>
    <t>Naprozol 500/20mg (40 Pcs)</t>
  </si>
  <si>
    <t>Naproqure Plus 500 mg (30 Pcs)</t>
  </si>
  <si>
    <t>Paincare 500 500mg+20mg (30 Pcs)</t>
  </si>
  <si>
    <t>Esonix 20 mg(70 Pcs)</t>
  </si>
  <si>
    <t>Esonix Dr ( Sachet) 20 mg (30 Pcs)</t>
  </si>
  <si>
    <t>Esonix 20 mg(30 Pcs)</t>
  </si>
  <si>
    <t>Esonix 20 mg (70 Pcs)</t>
  </si>
  <si>
    <t>Sergel 20mg (100 Pcs)</t>
  </si>
  <si>
    <t>Sergel (Mrp 550) 40mg (50 Pcs)</t>
  </si>
  <si>
    <t>Maxpro (Cap) 20mg (140 Pcs)</t>
  </si>
  <si>
    <t>Siligel 40mg (30 Pcs)</t>
  </si>
  <si>
    <t>Maxpro (Cap) 40mg (100 Pcs)</t>
  </si>
  <si>
    <t>Siligel 20mg (100 Pcs)</t>
  </si>
  <si>
    <t>Esolok (Cap) 20mg (100 Pcs)</t>
  </si>
  <si>
    <t>Nexum 20mg (60 Pcs)</t>
  </si>
  <si>
    <t>Esotid (Cap) 20mg (90 Pcs)</t>
  </si>
  <si>
    <t>Nexum 40mg (30 Pcs)</t>
  </si>
  <si>
    <t>Esotac (Cap) 20mg (60 Pcs)</t>
  </si>
  <si>
    <t>Esotid (Cap) 40mg (60 Pcs)</t>
  </si>
  <si>
    <t>Emep (Mrp 480) 20mg (60 Pcs)</t>
  </si>
  <si>
    <t>Esoral (Cap) 20mg (100 Pcs)</t>
  </si>
  <si>
    <t>Pepzol 20 mg (60 Pcs)</t>
  </si>
  <si>
    <t>Peptex 20 (Mrp 320) 20mg (40 Pcs)</t>
  </si>
  <si>
    <t>Peptex 40mg (30 Pcs)</t>
  </si>
  <si>
    <t>Sergel 1 Strip 20mg (10 Pcs)</t>
  </si>
  <si>
    <t>Maxpro (Cap) 1 Strip 20mg (14 Pcs)</t>
  </si>
  <si>
    <t>Esoral (Cap) 40mg (50 Pcs)</t>
  </si>
  <si>
    <t>Sergel (Mrp 500) 40mg (50 Pcs)</t>
  </si>
  <si>
    <t>Sergel 1 Strip 40mg (10 Pcs)</t>
  </si>
  <si>
    <t>Maxpro (Cap) 1 Strip 40mg (10 Pcs)</t>
  </si>
  <si>
    <t>Exor 40mg (30 Pcs)</t>
  </si>
  <si>
    <t>Nexum 1 Strip 20mg (10 Pcs)</t>
  </si>
  <si>
    <t>Neptor 20mg (80 Pcs)</t>
  </si>
  <si>
    <t>Esoral (Cap) 1 Strip 20mg (10 Pcs)</t>
  </si>
  <si>
    <t>Exium 40mg (60 Pcs)</t>
  </si>
  <si>
    <t>Esotid (Cap) 1 Strip 20mg (10 Pcs)</t>
  </si>
  <si>
    <t>Esolok (Cap) 1 Strip 20mg (10 Pcs)</t>
  </si>
  <si>
    <t>Esoral (Cap) 1 Strip 40mg (10 Pcs)</t>
  </si>
  <si>
    <t>Nexum 1 Strip 40mg (10 Pcs)</t>
  </si>
  <si>
    <t>Peptex (Mrp280) 40mg (28 Pcs)</t>
  </si>
  <si>
    <t>Esolok 40mg (100 Pcs)</t>
  </si>
  <si>
    <t>Onepro 20mg (60 Pcs)</t>
  </si>
  <si>
    <t>Remmo 20mg (30 Pcs)</t>
  </si>
  <si>
    <t>Maxpro (Tab) 20mg (140 Pcs)</t>
  </si>
  <si>
    <t>Maxpro (Tab) 40mg (60 Pcs)</t>
  </si>
  <si>
    <t>Esotid 20mg (98 Pcs)</t>
  </si>
  <si>
    <t>Maxima Mups 20 mg (50 Pcs)</t>
  </si>
  <si>
    <t>Esolok 20mg (100 Pcs)</t>
  </si>
  <si>
    <t>Sompraz 20mg (50 Pcs)</t>
  </si>
  <si>
    <t>Esoral Mups (Mrp 600) 20mg (60 Pcs)</t>
  </si>
  <si>
    <t>Esotid Mups 40mg</t>
  </si>
  <si>
    <t>Maxima Mups 40 mg (30 Pcs)</t>
  </si>
  <si>
    <t>Sompraz 40mg (50 Pcs)</t>
  </si>
  <si>
    <t>Pronex 20mg (56 Pcs)</t>
  </si>
  <si>
    <t>Gerdo 20 mg</t>
  </si>
  <si>
    <t>Maxpro (Tab) 1 Strip 20mg (14 Pcs)</t>
  </si>
  <si>
    <t>Nexe 20mg (60 Pcs)</t>
  </si>
  <si>
    <t>Esoral Mups 40mg (30Pcs)</t>
  </si>
  <si>
    <t>Esoral Mups 1 Strip 20mg (10 Pcs)</t>
  </si>
  <si>
    <t>Remmo 40mg (30 Pcs)</t>
  </si>
  <si>
    <t>Esotac (Tab) (Mrp 345) 20mg (60 Pcs)</t>
  </si>
  <si>
    <t>Esoral 1 Strip 20mg (14 Pcs)</t>
  </si>
  <si>
    <t>Esotid 1 Strip 20mg (14 Pcs)</t>
  </si>
  <si>
    <t>Eso 40 mg (30 Pcs)</t>
  </si>
  <si>
    <t>Maxpro Mups 20mg (56 Pcs)</t>
  </si>
  <si>
    <t>Maxpro Mups (Mrp 450) 40mg (30 Pcs)</t>
  </si>
  <si>
    <t>Esonix 20 mg</t>
  </si>
  <si>
    <t>Nexum 40 Iv 1 Pcs</t>
  </si>
  <si>
    <t>Insperm 50 Pcs</t>
  </si>
  <si>
    <t>Saugella Attiva 100ml</t>
  </si>
  <si>
    <t>Cleanser</t>
  </si>
  <si>
    <t>Saugella Dermoliquido 100ml</t>
  </si>
  <si>
    <t>Saugella Hydraserum 100ml</t>
  </si>
  <si>
    <t>Valestra 1mg</t>
  </si>
  <si>
    <t>Valestra 2mg (30Pcs)</t>
  </si>
  <si>
    <t>Ovestin 1 mg</t>
  </si>
  <si>
    <t>Desolon 0.03mg+0.15mg (21 Pcs)</t>
  </si>
  <si>
    <t>Marvelon 0.03mg+0.15mg (21 Pcs)</t>
  </si>
  <si>
    <t>Femipil (Mrp 490) (1 Box)</t>
  </si>
  <si>
    <t>Noret 28 (1 Box)</t>
  </si>
  <si>
    <t>Femipil 1 Strip 1 Packet (28 Pcs)</t>
  </si>
  <si>
    <t>Noret 28 ( 1 Strip) 1 Packet (28 Pcs)</t>
  </si>
  <si>
    <t>Femipil (Mrp 360) (1 Box)</t>
  </si>
  <si>
    <t>Lynes (22 Pcs)</t>
  </si>
  <si>
    <t>Rosen 28 0.03 mg+3 mg (28 Pcs)</t>
  </si>
  <si>
    <t>Novelon Lite 0.03mg+3mg (28 Pcs)</t>
  </si>
  <si>
    <t>Ovostat Gold (Mrp 70.18) 0.0375 mg+0.75 mg(22 Pcs)</t>
  </si>
  <si>
    <t>Rosen Star 0.02 mg+3 mg+0.451 mg</t>
  </si>
  <si>
    <t>Rosen 28 Plus 0.03 mg+3 mg+0.451 mg(28 Pcs)</t>
  </si>
  <si>
    <t>Etoricoxib (Albion) 120mg (20 Pcs)</t>
  </si>
  <si>
    <t>Etoricoxib (Albion) 90mg (30 Pcs)</t>
  </si>
  <si>
    <t>Etoricoxib (Pristine) 120mg (20 Pcs)</t>
  </si>
  <si>
    <t>Etoricoxib (Pristine) 90mg (30 Pcs)</t>
  </si>
  <si>
    <t>Etoricoxib (Albion) 60mg (40 Pcs)</t>
  </si>
  <si>
    <t>Eto 120 mg (30 Pcs)</t>
  </si>
  <si>
    <t>Etocoxiben 120mg (20 Pcs)</t>
  </si>
  <si>
    <t>Eto 90mg (30Pcs)</t>
  </si>
  <si>
    <t>Etocoxiben 90mg (30 Pcs)</t>
  </si>
  <si>
    <t>Sb-Eto 120mg (20 Pcs)</t>
  </si>
  <si>
    <t>Etorix (Mrp 450) 120mg (30 Pcs)</t>
  </si>
  <si>
    <t>Tory (Mrp 450) 120mg (30 Pcs)</t>
  </si>
  <si>
    <t>Etorix 90mg (40 Pcs)</t>
  </si>
  <si>
    <t>Tory 90mg (30 Pcs)</t>
  </si>
  <si>
    <t>Etocoxet 90mg (30 Pcs)</t>
  </si>
  <si>
    <t>Coxetori 120mg (20 Pcs)</t>
  </si>
  <si>
    <t>Rofin 120mg (20 Pcs)</t>
  </si>
  <si>
    <t>Etocoxet 120mg (20 Pcs)</t>
  </si>
  <si>
    <t>Betabis Plus 2.5mg+6.25mg (30 Pcs)</t>
  </si>
  <si>
    <t>Danilo 120 mg(30 Pcs)</t>
  </si>
  <si>
    <t>Tory 1 Strip 120mg (10 Pcs)</t>
  </si>
  <si>
    <t>Tory 1 Strip 90mg (10 Pcs)</t>
  </si>
  <si>
    <t>Oricox 60 mg (30 Pcs)</t>
  </si>
  <si>
    <t>Etoricoxib (Central) 90mg</t>
  </si>
  <si>
    <t>Eto 90mg (50 Pcs)</t>
  </si>
  <si>
    <t>Etorix 1 Strip 120mg (10 Pcs)</t>
  </si>
  <si>
    <t>Eto 60mg (50 Pcs)</t>
  </si>
  <si>
    <t>Etocoxet 60mg (40 Pcs)</t>
  </si>
  <si>
    <t>Etocoxiben 60mg</t>
  </si>
  <si>
    <t>Etorix 1 Strip 90mg (10 Pcs)</t>
  </si>
  <si>
    <t>Rofin 90mg (30 Pcs)</t>
  </si>
  <si>
    <t>Etorix 1 Strip 60mg (10 Pcs)</t>
  </si>
  <si>
    <t>Etorica 60 mg (30 Pcs)</t>
  </si>
  <si>
    <t>Etoricoxib (Mrp-260) (Belsen) 120 mg</t>
  </si>
  <si>
    <t>Oricox 90 mg (30 Pcs)</t>
  </si>
  <si>
    <t>Oricox 120 mg (20 Pcs)</t>
  </si>
  <si>
    <t>Etorica 90 90mg (30 Pcs)</t>
  </si>
  <si>
    <t>Etorgin 90mg (30 Pcs)</t>
  </si>
  <si>
    <t>Ezepain (Mrp 240) 120mg (20 Pcs)</t>
  </si>
  <si>
    <t>Ezepain (Mrp 300) 90mg (30 Pcs)</t>
  </si>
  <si>
    <t>Torimon 120mg</t>
  </si>
  <si>
    <t>Torimon 90mg</t>
  </si>
  <si>
    <t>Temcox 90mg (30 Pcs)</t>
  </si>
  <si>
    <t>Etoricoxib 90 30 Pcs</t>
  </si>
  <si>
    <t>Etoricoxib 60 40 Pcs</t>
  </si>
  <si>
    <t>Etoricoxiben-60 60 mg (40 Pcs)</t>
  </si>
  <si>
    <t>Orostar Plus 250ml (1 Pcs)</t>
  </si>
  <si>
    <t>Primacap (Mrp 360) 1000mg (30 Pcs)</t>
  </si>
  <si>
    <t>Primacap 500mg (50 Pcs)</t>
  </si>
  <si>
    <t>Eprim Plus 1000mg (30 Pcs)</t>
  </si>
  <si>
    <t>Primavera 500mg (30 Pcs)</t>
  </si>
  <si>
    <t>Rose 500mg (30 Pcs)</t>
  </si>
  <si>
    <t>Primavera 1000mg (30 Pcs)</t>
  </si>
  <si>
    <t>Ocubil 160mg (30 Pcs)</t>
  </si>
  <si>
    <t>Ocubil 1 Strip 160mg (10 Pcs)</t>
  </si>
  <si>
    <t>Famotack 50ml (1 Pcs)</t>
  </si>
  <si>
    <t>Famotidine 20mg (100 Pcs)</t>
  </si>
  <si>
    <t>Servipep 20mg (50 Pcs)</t>
  </si>
  <si>
    <t>Servipep 40mg (50 Pcs)</t>
  </si>
  <si>
    <t>Famotid 20mg (56 Tab) (56 Pcs)</t>
  </si>
  <si>
    <t>Famotid 40mg (56 Pcs)</t>
  </si>
  <si>
    <t>Famotack 1 Strip 20mg (15 Pcs)</t>
  </si>
  <si>
    <t>Medilac 10mg (30 Pcs)</t>
  </si>
  <si>
    <t>Peptid 20mg (140 Pcs)</t>
  </si>
  <si>
    <t>Reducid 40 mg(50 Pcs)</t>
  </si>
  <si>
    <t>Famotack 40 mg (50Pcs)</t>
  </si>
  <si>
    <t>Akarvia Tablet 200mg (20 Pcs)</t>
  </si>
  <si>
    <t>Favinil Tab 10'S 200mg (10 Pcs)</t>
  </si>
  <si>
    <t>Barif 80 mg (10 Pcs)</t>
  </si>
  <si>
    <t>Febus 40mg</t>
  </si>
  <si>
    <t>Febustat 80 mg (30 Pcs)</t>
  </si>
  <si>
    <t>Febustat 40 mg (30 Pcs)</t>
  </si>
  <si>
    <t>Febustat 80mg (30 Pcs)</t>
  </si>
  <si>
    <t>Febulas 40mg (30 Pcs)</t>
  </si>
  <si>
    <t>Goustat 40mg (20 Pcs)</t>
  </si>
  <si>
    <t>Maximilk 30 Pcs</t>
  </si>
  <si>
    <t>Fenocap 200mg (42 Pcs)</t>
  </si>
  <si>
    <t>Lipired 200mg (30 Pcs)</t>
  </si>
  <si>
    <t>Lipidof 200mg (30 Pcs)</t>
  </si>
  <si>
    <t>Fenorat 200mg (30 Pcs)</t>
  </si>
  <si>
    <t>Lofat (Mrp 360) (20 Pcs)</t>
  </si>
  <si>
    <t>Fibre 200mg (50 Pcs)</t>
  </si>
  <si>
    <t>Nofiate 200 mg (30 Pcs)</t>
  </si>
  <si>
    <t>Lofat (Mrp 350) (20 Pcs)</t>
  </si>
  <si>
    <t>Fenatrol 145mg (30 Pcs)</t>
  </si>
  <si>
    <t>Lipired 160mg(30 Pcs)</t>
  </si>
  <si>
    <t>Opifen 100 Mcg(10 Pcs)</t>
  </si>
  <si>
    <t>Fentigal Vt 600mg (1 Pcs)</t>
  </si>
  <si>
    <t>Fentinox Vc 30gm (1 Pcs)</t>
  </si>
  <si>
    <t>Vaginal Cream</t>
  </si>
  <si>
    <t>Xefer 500mg/10ml (1 Pcs)</t>
  </si>
  <si>
    <t>Oxyfer 500 mg/10 ml</t>
  </si>
  <si>
    <t>Maltofer 500mg/10ml</t>
  </si>
  <si>
    <t>Maltofer 1gm/20ml</t>
  </si>
  <si>
    <t>Revofer 750 mg(1 Vial/Pcs)</t>
  </si>
  <si>
    <t>Hemoject 500 mg/10 ml</t>
  </si>
  <si>
    <t>Revofer 500 gm (1 Pcs)</t>
  </si>
  <si>
    <t>Maxfer (1mg/20ml) Vial (1 Pcs)</t>
  </si>
  <si>
    <t>IV Injection/Infsion</t>
  </si>
  <si>
    <t>Hemoject 1 gm/20 ml</t>
  </si>
  <si>
    <t>Citofer 210mg (30 Pcs)</t>
  </si>
  <si>
    <t>Phoscon 210mg (30 Pcs)</t>
  </si>
  <si>
    <t>Filofer 30mg (60 Pcs)</t>
  </si>
  <si>
    <t>Nuviron 48mg + 0.5mg + 22.5mg</t>
  </si>
  <si>
    <t>Feglo-Fz 48mg+0.5mg+22.5mg (60 Pcs)</t>
  </si>
  <si>
    <t>Hemofix Fz 48mg+0.5mg+22.5mg (60 Pcs)</t>
  </si>
  <si>
    <t>Meta Plus Tr 150+0.5 mg(30 Pcs)</t>
  </si>
  <si>
    <t>Fexocold 50ml</t>
  </si>
  <si>
    <t>Fexo 50ml (1 Pcs)</t>
  </si>
  <si>
    <t>Telfex 50ml</t>
  </si>
  <si>
    <t>Fexofeda (Mrp 450) 120 mg</t>
  </si>
  <si>
    <t>Fexofenadine (Albion) 120mg (50 Pcs)</t>
  </si>
  <si>
    <t>Fexofenadine (Albion) 180mg (20 Pcs)</t>
  </si>
  <si>
    <t>Fexofenadine (Bristol) 120 mg (50 Pcs)</t>
  </si>
  <si>
    <t>Fenaxo (Mrp 240) 120mg (30 Pcs)</t>
  </si>
  <si>
    <t>Fexotrol 120mg (50Pcs)</t>
  </si>
  <si>
    <t>Fenadin (Mrp 450) 120mg (50 Pcs)</t>
  </si>
  <si>
    <t>Fexofeda 180mg (30 Pcs)</t>
  </si>
  <si>
    <t>Fexomin (Mrp 400) 120mg (50 Pcs)</t>
  </si>
  <si>
    <t>Fexo (Mrp 450) 120mg (50 Pcs)</t>
  </si>
  <si>
    <t>Fexodin (Mrp 270) 120mg (30 Pcs)</t>
  </si>
  <si>
    <t>Fexofenad 120mg (50 Pcs)</t>
  </si>
  <si>
    <t>Fexotab 120mg (30 Pcs)</t>
  </si>
  <si>
    <t>Fexo 180mg (30 Pcs)</t>
  </si>
  <si>
    <t>Nolargy 120mg (30 Pcs)</t>
  </si>
  <si>
    <t>Xofedin 120mg (30 Pcs)</t>
  </si>
  <si>
    <t>Fexofeda (Mrp 400) 120mg</t>
  </si>
  <si>
    <t>Fenadin 180mg (20 Pcs)</t>
  </si>
  <si>
    <t>Fexo (Mrp 200) 60mg (50 Pcs)</t>
  </si>
  <si>
    <t>Fixal (Mrp 450) 120mg (50 Pcs)</t>
  </si>
  <si>
    <t>Fixal (30 Pcs) 180mg</t>
  </si>
  <si>
    <t>Telfex (Mrp 400) 120mg (50 Pcs)</t>
  </si>
  <si>
    <t>Alanil 120mg (30 Pcs)</t>
  </si>
  <si>
    <t>Myfexo 120mg (50 Pcs)</t>
  </si>
  <si>
    <t>Ritch 120mg (50 Pcs)</t>
  </si>
  <si>
    <t>Alanil 180mg (30 Pcs)</t>
  </si>
  <si>
    <t>Fexocold (Mrp 270) 120 mg (30 Pcs)</t>
  </si>
  <si>
    <t>Fondy 120 120mg</t>
  </si>
  <si>
    <t>Fenofex 180 mg (20 Pcs)</t>
  </si>
  <si>
    <t>Fexofast 120mg (30 Pcs)</t>
  </si>
  <si>
    <t>Histafen 120 mg(30 Pcs)</t>
  </si>
  <si>
    <t>Fexorush 180mg (20 Pcs)</t>
  </si>
  <si>
    <t>Fexo 1 Strip 120mg (10 Pcs)</t>
  </si>
  <si>
    <t>Fexona (Mrp 160) 120mg (20 Pcs)</t>
  </si>
  <si>
    <t>Fixal (Mrp 400) 120mg 50Pcs (50 Pcs)</t>
  </si>
  <si>
    <t>Dinafex 120mg (40 Pcs)</t>
  </si>
  <si>
    <t>Sb-Fexec 120mg (50 Pcs)</t>
  </si>
  <si>
    <t>Alagra 120mg (60 Pcs)</t>
  </si>
  <si>
    <t>Fenaxo (Mrp 210) 120mg (30 Pcs)</t>
  </si>
  <si>
    <t>Fexofast 180mg (20 Pcs)</t>
  </si>
  <si>
    <t>Feximed 120mg (50 Pcs)</t>
  </si>
  <si>
    <t>Fenofex 120mg (50 Pcs)</t>
  </si>
  <si>
    <t>Rafex 120mg (50 Pcs)</t>
  </si>
  <si>
    <t>Fexotis 120mg (30 Pcs)</t>
  </si>
  <si>
    <t>Elfexo 120 mg (30 Pcs)</t>
  </si>
  <si>
    <t>Fexo 1 Strip 180mg (10 Pcs)</t>
  </si>
  <si>
    <t>Fexoral 120mg (50 Pcs)</t>
  </si>
  <si>
    <t>Fexofen 120mg (50 Pcs)</t>
  </si>
  <si>
    <t>Xofast 120mg (20 Pcs)</t>
  </si>
  <si>
    <t>Fenofex 60 mg (30 Pcs)</t>
  </si>
  <si>
    <t>Sifena 120 mg (50 Pcs)</t>
  </si>
  <si>
    <t>Afexa (Mrp 270) 120mg (30 Pcs)</t>
  </si>
  <si>
    <t>Fexomin 180 30 Pcs</t>
  </si>
  <si>
    <t>Fexlor 120mg (50 Pcs)</t>
  </si>
  <si>
    <t>Dinafex 1 Strip 120mg (10 Pcs)</t>
  </si>
  <si>
    <t>Perfex 180 mg</t>
  </si>
  <si>
    <t>Perfex 120 mg (30 Pcs)</t>
  </si>
  <si>
    <t>Perfex 60 mg</t>
  </si>
  <si>
    <t>Fixal 60 mg (30 Pcs)</t>
  </si>
  <si>
    <t>Fenox 120mg (30 Pcs)</t>
  </si>
  <si>
    <t>Fixen 120 120mg (30 Pcs)</t>
  </si>
  <si>
    <t>Alerfex 120mg (30 Pcs)</t>
  </si>
  <si>
    <t>Vifas 120 mg(30 Pcs)</t>
  </si>
  <si>
    <t>Grastim 300 Mcg (1 Pcs)</t>
  </si>
  <si>
    <t>Pronor 5 mg (30 Pcs)</t>
  </si>
  <si>
    <t>Pronor 5 mg (10 Pcs) 1 Strip</t>
  </si>
  <si>
    <t>Gelaseed 1000mg (30 Pcs)</t>
  </si>
  <si>
    <t>Fliban 100mg (10 Pcs)</t>
  </si>
  <si>
    <t>Flux (Mrp 322) 500mg (28 Pcs)</t>
  </si>
  <si>
    <t>Flustar 500mg (28 Pcs)</t>
  </si>
  <si>
    <t>Fluclox (Mrp 560) 500mg (40 Pcs)</t>
  </si>
  <si>
    <t>Alfux Ds 500mg (24 Pcs)</t>
  </si>
  <si>
    <t>Fluclox 250mg (100 Pcs)</t>
  </si>
  <si>
    <t>Releflu 500 mg 28 Pcs</t>
  </si>
  <si>
    <t>Flxzen 250mg 30Ps</t>
  </si>
  <si>
    <t>Flxzen 500mg (18Pcs)</t>
  </si>
  <si>
    <t>Revistar 500mg (28 Pcs)</t>
  </si>
  <si>
    <t>A Flox 500mg (48 Pcs)</t>
  </si>
  <si>
    <t>Fluclox 1 Strip 500mg (10 Pcs)</t>
  </si>
  <si>
    <t>Flumed 500mg (28 Pcs)</t>
  </si>
  <si>
    <t>Alfux Ds (Mrp 75) 100ml (1 Pcs)</t>
  </si>
  <si>
    <t>Reliflu 500 mg (28 Pcs)</t>
  </si>
  <si>
    <t>Alfux 60 Pcs (250 mg)</t>
  </si>
  <si>
    <t>Flucloxin 500mg (40 Pcs)</t>
  </si>
  <si>
    <t>Flubion 500mg (28 Pcs)</t>
  </si>
  <si>
    <t>Phylopen Forte 100 ml</t>
  </si>
  <si>
    <t>Phylopen 500mg (5 Vial /Pcs)</t>
  </si>
  <si>
    <t>Phylopen Ds 1 Strip 500 mg (6 Pcs)</t>
  </si>
  <si>
    <t>Phylopen 250mg (100 Pcs)</t>
  </si>
  <si>
    <t>Fluconazole (Albion) 150mg (10 Pcs)</t>
  </si>
  <si>
    <t>Fluconazole (Albion) 50mg (30 Pcs)</t>
  </si>
  <si>
    <t>Fluconazole (Bristol) 50 mg(30 Pcs)</t>
  </si>
  <si>
    <t>Fluxagal (Mrp-240) 50mg (30 Pcs)</t>
  </si>
  <si>
    <t>Fluxagal (Mrp-220) 150mg (10 Pcs)</t>
  </si>
  <si>
    <t>M-Fluza 50 mg(30 Pcs)</t>
  </si>
  <si>
    <t>Flumart 50mg (30 Pcs)</t>
  </si>
  <si>
    <t>Olif 50 mg (50 Pcs)</t>
  </si>
  <si>
    <t>Flugal 50mg (30 Pcs)</t>
  </si>
  <si>
    <t>Flugal 150mg (20 Pcs)</t>
  </si>
  <si>
    <t>Olif 150mg (10 Pcs)</t>
  </si>
  <si>
    <t>Flumart 12 Pcs (150 mg)</t>
  </si>
  <si>
    <t>Flugal 200mg (12 Pcs)</t>
  </si>
  <si>
    <t>Flucolet 50mg (30 Pcs)</t>
  </si>
  <si>
    <t>Flucozole 50mg (30 Pcs)</t>
  </si>
  <si>
    <t>Flugal 1 Strip 200mg (6 Pcs)</t>
  </si>
  <si>
    <t>Flucozole 50 mg (30 Pcs)</t>
  </si>
  <si>
    <t>Derma 150mg (20 Pcs)</t>
  </si>
  <si>
    <t>M-Flu 50mg (30 Pcs)</t>
  </si>
  <si>
    <t>Fungi-F 50mg (30 Pcs)</t>
  </si>
  <si>
    <t>Fungata 50mg (30 Pcs)</t>
  </si>
  <si>
    <t>Orcon 50mg (50 Pcs)</t>
  </si>
  <si>
    <t>Lucan-R 150mg (12 Pcs)</t>
  </si>
  <si>
    <t>Flugal 1 Strip 150mg (10 Pcs)</t>
  </si>
  <si>
    <t>Fungitrol 50 mg (20 Pcs)</t>
  </si>
  <si>
    <t>Nispore 150 mg (20 Pcs)</t>
  </si>
  <si>
    <t>Fungicap (Mrp-240) 50 mg (30 Pcs)</t>
  </si>
  <si>
    <t>Fungicap (Mrp-400) 150 mg (20 Pcs)</t>
  </si>
  <si>
    <t>Fungicap 150 mg</t>
  </si>
  <si>
    <t>Flugal 200 mg/100 ml (1 Pcs)</t>
  </si>
  <si>
    <t>Fluconal 150mg (12 Pcs)</t>
  </si>
  <si>
    <t>Fluconal 50mg (20 Pcs)</t>
  </si>
  <si>
    <t>Canazole 50mg (30 Pcs)</t>
  </si>
  <si>
    <t>Canazole 150mg (10 Pcs)</t>
  </si>
  <si>
    <t>Fluconazole (Bristol) 150 mg(10 Pcs)</t>
  </si>
  <si>
    <t>Fludex 50mg (30 Pcs)</t>
  </si>
  <si>
    <t>Aldocort 0.10 mg (30 Pcs)</t>
  </si>
  <si>
    <t>Endocrine System Drug</t>
  </si>
  <si>
    <t>Imigra 5 5mg (60 Pcs)</t>
  </si>
  <si>
    <t>Imigra 10mg (50 Pcs)</t>
  </si>
  <si>
    <t>Minium (Mrp 251) 10mg (50 Pcs)</t>
  </si>
  <si>
    <t>Minium 5mg (50 Pcs)</t>
  </si>
  <si>
    <t>Norium 5mg (100 Pcs)</t>
  </si>
  <si>
    <t>Fluver 5mg (100 Pcs)</t>
  </si>
  <si>
    <t>Fluzin 5mg (50 Pcs)</t>
  </si>
  <si>
    <t>Fluver (Mrp 550) 10mg (100 Pcs)</t>
  </si>
  <si>
    <t>Flurizin 1 Strip 10mg (10 Pcs)</t>
  </si>
  <si>
    <t>Capitis 10 mg (50 Pcs)</t>
  </si>
  <si>
    <t>Melasin 30gm</t>
  </si>
  <si>
    <t>Sun Block preparation</t>
  </si>
  <si>
    <t>Melasin 30 gm (1 Pcs)</t>
  </si>
  <si>
    <t>Melatrin 0.01%+4%+0.05% 30gm (1 Tube)</t>
  </si>
  <si>
    <t>Melacare 30mg (1 Pcs)</t>
  </si>
  <si>
    <t>Flurone 0.1% (5 ml)</t>
  </si>
  <si>
    <t>Prolert 20 mg (50 Pcs)</t>
  </si>
  <si>
    <t>Prolert O-Soln 50ml(1 Pcs)</t>
  </si>
  <si>
    <t>Prodep 20mg (100 Pcs)</t>
  </si>
  <si>
    <t>Sentix (Mrp 200) 0.5mg (50 Pcs)</t>
  </si>
  <si>
    <t>Mixit 0.5mg+10mg (50 Pcs)</t>
  </si>
  <si>
    <t>Valium Plus 0.5+10 mg (50 Pcs)</t>
  </si>
  <si>
    <t>Relux 0.5+10 mg(100 Pcs)</t>
  </si>
  <si>
    <t>Melox (100 Pcs)</t>
  </si>
  <si>
    <t>Meltix 500mg+10 mg (100 Pcs)</t>
  </si>
  <si>
    <t>Flupenxit 100 Pcs</t>
  </si>
  <si>
    <t>Melanxit 60 Pcs</t>
  </si>
  <si>
    <t>Renxit 0.5mg+10mg (100 Pcs)</t>
  </si>
  <si>
    <t>Aenixit 0.5mg+10mg (150 Pcs)</t>
  </si>
  <si>
    <t>Deleta 0.5 mg+10 mg (70 Pcs)</t>
  </si>
  <si>
    <t>Deleta 0.5 mg+10 mg (50 Pcs)</t>
  </si>
  <si>
    <t>Fenoxit 90 Pcs</t>
  </si>
  <si>
    <t>Benzit 0.5mg+10mg (100 Pcs)</t>
  </si>
  <si>
    <t>Banxit 0.5mg+10mg (100 Pcs)</t>
  </si>
  <si>
    <t>Frenxit 0.5 mg+10 mg (150 Pcs)</t>
  </si>
  <si>
    <t>Remood 0.5mg+10mg (50 Pcs)</t>
  </si>
  <si>
    <t>Radex 0.5mg+10mg (50 Pcs)</t>
  </si>
  <si>
    <t>Denazit 100 Pcs</t>
  </si>
  <si>
    <t>Leanxit 0.5mg+10mg (100 Pcs)</t>
  </si>
  <si>
    <t>U4 0.5mg+10mg (50 Pcs)</t>
  </si>
  <si>
    <t>Anfree 0.5mg+10mg (100 Pcs)</t>
  </si>
  <si>
    <t>Danxit 0.5mg+10mg (50 Pcs)</t>
  </si>
  <si>
    <t>Femanol 0.5mg+10mg (50 Pcs)</t>
  </si>
  <si>
    <t>Melit 0.5+10 mg (50 Pcs)</t>
  </si>
  <si>
    <t>Thenxet 0.5+10 mg (100 Pcs)</t>
  </si>
  <si>
    <t>Neoxit 0.5mg+10mg (100 Pcs)</t>
  </si>
  <si>
    <t>Dexit 0.5mg+10mg (50 Pcs)</t>
  </si>
  <si>
    <t>Eraxit 0.5mg+10mg (50 Pcs)</t>
  </si>
  <si>
    <t>Adelax 0.5mg+10mg (100 Pcs)</t>
  </si>
  <si>
    <t>Fluxit 0.5mg+10mg (50 Pcs)</t>
  </si>
  <si>
    <t>Anzet 0.5mg+10mg (100 Pcs)</t>
  </si>
  <si>
    <t>Stimo 0.5+10mg (50 Pcs)</t>
  </si>
  <si>
    <t>Neoxit 0.5mg+10mg (50 Pcs)</t>
  </si>
  <si>
    <t>Lumexit (Mrp 200) 0.5mg+10mg (50 Pcs)</t>
  </si>
  <si>
    <t>Fenoxit 0.5 mg+10 mg (150 Pcs)</t>
  </si>
  <si>
    <t>Thixtra 0.5+10mg (30 Pcs)</t>
  </si>
  <si>
    <t>Tixol 0.5mg+10mg (56 Pcs)</t>
  </si>
  <si>
    <t>Inspra 0.5mg+10mg (50 Pcs)</t>
  </si>
  <si>
    <t>Tixocin 0.5mg+10mg (50 Pcs)</t>
  </si>
  <si>
    <t>Lumexit (Mrp 280) 0.5mg+10mg (50 Pcs)</t>
  </si>
  <si>
    <t>Neotison 100 mg (30 Pcs)</t>
  </si>
  <si>
    <t>Avamist (Mrp 275) 27.5Mcg/Spray (1 Pcs)</t>
  </si>
  <si>
    <t>Snofas (Mrp 275) 27.5Mcg/Spray</t>
  </si>
  <si>
    <t>Avaspray Nasal Spray 1 Pcs</t>
  </si>
  <si>
    <t>Neotison 120 Met</t>
  </si>
  <si>
    <t>Avamys Spray (Eu) 120 Metered</t>
  </si>
  <si>
    <t>Fluvate 50 Mcg/Spray 120Metered (1 Pcs)</t>
  </si>
  <si>
    <t>Fluticon 50mgc</t>
  </si>
  <si>
    <t>Lutisone 0.5mg(5 Pcs)</t>
  </si>
  <si>
    <t>Lutisone 2mg(5 Pcs)</t>
  </si>
  <si>
    <t>Flutisal 100mg(30 Pcs)</t>
  </si>
  <si>
    <t>Ticas 0.05% (10 gm)</t>
  </si>
  <si>
    <t>Relafin 50mg (30 Pcs)</t>
  </si>
  <si>
    <t>Florest 50mg (30 Pcs)</t>
  </si>
  <si>
    <t>Florest 100 mg (30 Pcs)</t>
  </si>
  <si>
    <t>Folison 5mg (500 Pcs)</t>
  </si>
  <si>
    <t>Folicacid 5mg (500 Pcs)</t>
  </si>
  <si>
    <t>Folic-Z 5mg+20mg (100 Pcs)</t>
  </si>
  <si>
    <t>Feozin (Mrp 200) 5mg+20mg (100 Pcs)</t>
  </si>
  <si>
    <t>Fonidel 2.5 Pfs (1 Pcs)</t>
  </si>
  <si>
    <t>Novefos 3 gm</t>
  </si>
  <si>
    <t>Fosfomax 4 Iv Inf 1 Pcs</t>
  </si>
  <si>
    <t>Fusid 20 mg/2ml (10 Pcs)</t>
  </si>
  <si>
    <t>Edeloss 40/50 mg (50 Pcs)</t>
  </si>
  <si>
    <t>Edeloss Plus 40mg+50mg (50 Pcs)</t>
  </si>
  <si>
    <t>Facid Bt 10G (1 Pcs)</t>
  </si>
  <si>
    <t>Fusigal 15G (1 Pcs)</t>
  </si>
  <si>
    <t>Lasix 20 mg</t>
  </si>
  <si>
    <t>Lasix 40 mg</t>
  </si>
  <si>
    <t>Fusid 40 mg (200 Pcs)</t>
  </si>
  <si>
    <t>Frulac (Mrp 450) 20mg+50mg (50 Pcs)</t>
  </si>
  <si>
    <t>Frulac (Mrp 550) 40mg+50mg (50 Pcs)</t>
  </si>
  <si>
    <t>Fusitop-Hc 20gm (1 Pcs)</t>
  </si>
  <si>
    <t>Fortisone 10 gm</t>
  </si>
  <si>
    <t>Facid Hc 10G (1 Pcs)</t>
  </si>
  <si>
    <t>Gabapen 100ml</t>
  </si>
  <si>
    <t>Anti -epileptic drugs</t>
  </si>
  <si>
    <t>Gabastar 100mg (30 Pcs)</t>
  </si>
  <si>
    <t>Gabapen 300 mg (30 Pcs)</t>
  </si>
  <si>
    <t>Gaba 300mg</t>
  </si>
  <si>
    <t>Gabastar 300 mg (30 Pcs)</t>
  </si>
  <si>
    <t>Gabapen 600mg(20 Pcs)</t>
  </si>
  <si>
    <t>Orchiv 450ml</t>
  </si>
  <si>
    <t>Garlin 10mg (30 Pcs)</t>
  </si>
  <si>
    <t>Alisa 50 Pcs</t>
  </si>
  <si>
    <t>Gatidex 0.3%+0.1% 5ml</t>
  </si>
  <si>
    <t>Delipid 300 mg (30 Pcs)</t>
  </si>
  <si>
    <t>Facticin 320mg (6 Pcs)</t>
  </si>
  <si>
    <t>Gemitab 320mg (10 Pcs)</t>
  </si>
  <si>
    <t>Bp Machine - Digital 1 Pcs</t>
  </si>
  <si>
    <t>Diabetes Care</t>
  </si>
  <si>
    <t>Medical Device</t>
  </si>
  <si>
    <t>Genacyn 10gm (1 Pcs)</t>
  </si>
  <si>
    <t>Gento-Hc 0.3%+1% 10ml</t>
  </si>
  <si>
    <t>Genacyn 10 ml (1 Pcs)</t>
  </si>
  <si>
    <t>Kobi 60 mg (30Pcs)</t>
  </si>
  <si>
    <t>Biloba 60mg (32 Pcs)</t>
  </si>
  <si>
    <t>Giloba 120mg (30 Pcs)</t>
  </si>
  <si>
    <t>Giloba 60mg (30 Pcs)</t>
  </si>
  <si>
    <t>Gingoba 60mg (30 Pcs)</t>
  </si>
  <si>
    <t>In Biloba 60mg (30 Pcs)</t>
  </si>
  <si>
    <t>Jeebee 60mg (30 Pcs)</t>
  </si>
  <si>
    <t>Giloba 1 Strip 60mg (6 Pcs)</t>
  </si>
  <si>
    <t>Ginkgo-B 60mg (30 Pcs)</t>
  </si>
  <si>
    <t>Nature Bounty Ginkgo Biloba (Usa) 120mg (100 Pcs)</t>
  </si>
  <si>
    <t>Cranberry (Nature'S Bounty) Usa 4200mg (120 Pcs)</t>
  </si>
  <si>
    <t>Gingoba 120mg (30 Pcs)</t>
  </si>
  <si>
    <t>Gintex 500mg (30 Pcs)</t>
  </si>
  <si>
    <t>Gintex 1 Strip 500mg (5 Pcs)</t>
  </si>
  <si>
    <t>Ginpex 400 mg (20 Pcs)</t>
  </si>
  <si>
    <t>Diatrol 80mg (100 Pcs)</t>
  </si>
  <si>
    <t>Neurep 100 M+200mg+200Mcg (60 Pcs)</t>
  </si>
  <si>
    <t>Comprid Xr (Mrp 350.00) 30mg (50 Pcs)</t>
  </si>
  <si>
    <t>Dimerol 80mg (56 Pcs)</t>
  </si>
  <si>
    <t>Diatrol Mr 60mg (30 Pcs)</t>
  </si>
  <si>
    <t>Comprid (Mrp 480.00) 80mg (60 Pcs)</t>
  </si>
  <si>
    <t>Glimicron Mr 50 Pcs (30 mg)</t>
  </si>
  <si>
    <t>Glucostat (Mrp 350) 80mg (50 Pcs)</t>
  </si>
  <si>
    <t>Glizid (Mrp 400) 80mg (50 Pcs)</t>
  </si>
  <si>
    <t>Dimerol Mr 60mg (20 Pcs)</t>
  </si>
  <si>
    <t>Diatrol Mr 30mg (50 Pcs)</t>
  </si>
  <si>
    <t>Glikazid (Mrp 320) 80mg (40 Pcs)</t>
  </si>
  <si>
    <t>Diamicron Mr 60mg (30 Pcs)</t>
  </si>
  <si>
    <t>Lozide 80mg (60 Pcs)</t>
  </si>
  <si>
    <t>Glix 80mg (50 Pcs)</t>
  </si>
  <si>
    <t>Dimerol 1 Strip 80mg (14 Pcs)</t>
  </si>
  <si>
    <t>Sb-Glic 80mg (50 Pcs)</t>
  </si>
  <si>
    <t>Comprid 1 Strip 80mg (10 Pcs)</t>
  </si>
  <si>
    <t>Gored 80mg (50 Pcs)</t>
  </si>
  <si>
    <t>Diamicron Mr 30mg (30 Pcs)</t>
  </si>
  <si>
    <t>Consucon Mr 30mg (50 Pcs)</t>
  </si>
  <si>
    <t>Diazid (Mrp 350) 80mg (50 Pcs)</t>
  </si>
  <si>
    <t>Comprid Xr 1 Strip 30mg (10 Pcs)</t>
  </si>
  <si>
    <t>Glizid (Mrp 385) 80mg (50 Pcs)</t>
  </si>
  <si>
    <t>Glucostat (Mrp 400) 80mg (50 Pcs)</t>
  </si>
  <si>
    <t>Sinazid 80 mg (50 Pcs)</t>
  </si>
  <si>
    <t>Kezid 80mg (50 Pcs)</t>
  </si>
  <si>
    <t>Glitz (Mrp 240) 80mg (30 Pcs)</t>
  </si>
  <si>
    <t>Comprid Xr 30 mg (30 Pcs)</t>
  </si>
  <si>
    <t>Glucozid 80mg (60 Pcs)</t>
  </si>
  <si>
    <t>Diaprid 80mg (30 Pcs)</t>
  </si>
  <si>
    <t>Dieta 1mg (30 Pcs)</t>
  </si>
  <si>
    <t>Dieta 2mg (30 Pcs)</t>
  </si>
  <si>
    <t>Secrin 3mg (30 Pcs)</t>
  </si>
  <si>
    <t>Pride 2 2mg (50 Pcs)</t>
  </si>
  <si>
    <t>Dieta 4mg (30 Pcs)</t>
  </si>
  <si>
    <t>Pride - 1 1mg (50 Pcs )</t>
  </si>
  <si>
    <t>Losucon 2 mg (50 Pcs)</t>
  </si>
  <si>
    <t>Dieta 3mg (30 Pcs)</t>
  </si>
  <si>
    <t>Pride 3 3gm (30 Pcs)</t>
  </si>
  <si>
    <t>Secrin 1 Strip 1mg (10 Pcs)</t>
  </si>
  <si>
    <t>Secrin 1 Strip 2mg (10 Pcs)</t>
  </si>
  <si>
    <t>Secrin 1 Strip 3mg (10 Pcs)</t>
  </si>
  <si>
    <t>Secrin 1 Strip 4 mg (10 Pcs)</t>
  </si>
  <si>
    <t>Secrin (Mrp 600) 2mg (60 Pcs)</t>
  </si>
  <si>
    <t>Limaryl 1mg (30 Pcs)</t>
  </si>
  <si>
    <t>Dactus (Mrp 299) 2mg (40 Pcs)</t>
  </si>
  <si>
    <t>Secrin 4 mg (30 Pcs)</t>
  </si>
  <si>
    <t>Dactus (Mrp 250) 1mg</t>
  </si>
  <si>
    <t>Losucon 3 mg (30 Pcs)</t>
  </si>
  <si>
    <t>Glimirid 3mg (30 Pcs)</t>
  </si>
  <si>
    <t>Diaryl 30 Pcs (1 mg)</t>
  </si>
  <si>
    <t>Pride-4 4mg (30 Pcs)</t>
  </si>
  <si>
    <t>Dieta M 1 1mg+500mg (30Pcs)</t>
  </si>
  <si>
    <t>Amaryl M 1 mg</t>
  </si>
  <si>
    <t>Amaryl 2.0 mg 45 Pcs</t>
  </si>
  <si>
    <t>Amaryl 1.0 mg 60 Pcs</t>
  </si>
  <si>
    <t>Amaryl 4.0 mg 30 Pcs</t>
  </si>
  <si>
    <t>Amaryl 3.0 mg 30 Pcs</t>
  </si>
  <si>
    <t>Losucon 1 mg (50 Pcs)</t>
  </si>
  <si>
    <t>Diaplus 5mg (50 Pcs)</t>
  </si>
  <si>
    <t>Amaryl M 2mg</t>
  </si>
  <si>
    <t>Joinix 500 mg (100 Pcs)</t>
  </si>
  <si>
    <t>Arth-A Ts (Mrp 600) 750mg+600mg (30 Pcs)</t>
  </si>
  <si>
    <t>Arth-A 250mg+200mg (50 Pcs)</t>
  </si>
  <si>
    <t>Flemo Plus 30 Pcs</t>
  </si>
  <si>
    <t>Arthrosin Ts 750mg+600mg (30 Pcs)</t>
  </si>
  <si>
    <t>Carticel Ts (Mrp 480) 750mg+600mg (30 Pcs)</t>
  </si>
  <si>
    <t>Glustin Ts 750mg+600mg(30 Pcs)</t>
  </si>
  <si>
    <t>Glustin Plus 250mg+200mg (50 Pcs)</t>
  </si>
  <si>
    <t>Cartilex 250mg+200mg (50 Pcs)</t>
  </si>
  <si>
    <t>Cartilex Plus 750mg+600mg (30 Pcs)</t>
  </si>
  <si>
    <t>Bontiv 50/750mg (28 Pcs)</t>
  </si>
  <si>
    <t>Glustin Max 750mg+50mg (30 Pcs)</t>
  </si>
  <si>
    <t>Cartilex D 750mg+50mg (30 Pcs)</t>
  </si>
  <si>
    <t>Rejoin-D 50/750mg (30 Pcs)</t>
  </si>
  <si>
    <t>Bonacerin 750mg+50mg (30 Pcs)</t>
  </si>
  <si>
    <t>Tilex Max 750mg+50mg (30 Pcs)</t>
  </si>
  <si>
    <t>Contilex 250mg+200mg (30 Pcs)</t>
  </si>
  <si>
    <t>Cosarin (Mrp 420) 750mg+50mg (30 Pcs)</t>
  </si>
  <si>
    <t>Cosarin (Mrp 360) 750mg+50mg (30 Pcs)</t>
  </si>
  <si>
    <t>Osticare 750 mg+50 mg (30 Pcs)</t>
  </si>
  <si>
    <t>Cartibon 750mg+50mg (30 Pcs)</t>
  </si>
  <si>
    <t>Glucomax-D 400G (1 Pcs)</t>
  </si>
  <si>
    <t>Soft Drink Powder</t>
  </si>
  <si>
    <t>Supplements</t>
  </si>
  <si>
    <t>Glysup 1.15 gm (30 Pcs)</t>
  </si>
  <si>
    <t>Artiforte 10 ml (1 Pcs)</t>
  </si>
  <si>
    <t>My Jelly 50gm (1 Pcs)</t>
  </si>
  <si>
    <t>Lubricants</t>
  </si>
  <si>
    <t>Personal Lubricant</t>
  </si>
  <si>
    <t>R-Y Jelly 10G (10 Pcs)</t>
  </si>
  <si>
    <t>Lubrex 0.2%+0.36%+1% 10ml</t>
  </si>
  <si>
    <t>Visitear 0.2%+0.36%+1% 10ml</t>
  </si>
  <si>
    <t>Nitrocard 2.6mg (60 Pcs)</t>
  </si>
  <si>
    <t>Glycovent 25 Mcg (10 Pcs)</t>
  </si>
  <si>
    <t>Ultivent Cozycap 50Mcg+110Mcg (18 Pcs)</t>
  </si>
  <si>
    <t>Beviprex Hfa Mdi 120Puffs (1 Pcs)</t>
  </si>
  <si>
    <t>Naurif 1mg/ml (5 Pcs)</t>
  </si>
  <si>
    <t>Naurif 1mg (20 Pcs)</t>
  </si>
  <si>
    <t>Naurif 1 Strip 1mg (10 Pcs)</t>
  </si>
  <si>
    <t>Griseofulvin-Fp 500mg (100 Pcs)</t>
  </si>
  <si>
    <t>Extil Plus 100ml (1 Pcs)</t>
  </si>
  <si>
    <t>Daykof 100ml</t>
  </si>
  <si>
    <t>Hanrhoid-B (Pcs 50)</t>
  </si>
  <si>
    <t>Xtrimo 30 Pcs</t>
  </si>
  <si>
    <t>Fevonil 30 Pcs</t>
  </si>
  <si>
    <t>Multinic 30 Pcs</t>
  </si>
  <si>
    <t>Jamu-Ruchi (30 Pcs)</t>
  </si>
  <si>
    <t>Helfit Pot (30 Pcs)</t>
  </si>
  <si>
    <t>Healthfina 30 Pcs</t>
  </si>
  <si>
    <t>Confido (30 Pcs)</t>
  </si>
  <si>
    <t>N-Gud 30 Pcs</t>
  </si>
  <si>
    <t>N-Gud 20 Pcs</t>
  </si>
  <si>
    <t>Mumsik (8 Pcs)</t>
  </si>
  <si>
    <t>G-Speed 30 Pcs</t>
  </si>
  <si>
    <t>Care X 10 Pcs</t>
  </si>
  <si>
    <t>Ruchico 30 Pcs</t>
  </si>
  <si>
    <t>Nice-S (20 Pcs)</t>
  </si>
  <si>
    <t>Damacin Pot 50 Pcs</t>
  </si>
  <si>
    <t>Jl Painkil 30 Pcs</t>
  </si>
  <si>
    <t>Alomat 100 Pcs</t>
  </si>
  <si>
    <t>Naproxlin 500mg (30Pcs)</t>
  </si>
  <si>
    <t>Ari Gold 30 Pcs</t>
  </si>
  <si>
    <t>Safa Ambari 10 Pcs</t>
  </si>
  <si>
    <t>Adoplus (20 Pcs)</t>
  </si>
  <si>
    <t>Ado Plus 20 Pcs</t>
  </si>
  <si>
    <t>Elderin (500) (20 Pcs)</t>
  </si>
  <si>
    <t>Elderin (560) (20 Pcs)</t>
  </si>
  <si>
    <t>Ruchi 30 Pcs</t>
  </si>
  <si>
    <t>Herbocal-D (30 Pcs)</t>
  </si>
  <si>
    <t>H-Hormolin (50 Pcs)</t>
  </si>
  <si>
    <t>N-Care 30 Pcs</t>
  </si>
  <si>
    <t>R-Harmolin 20 Pcs</t>
  </si>
  <si>
    <t>Aphronic</t>
  </si>
  <si>
    <t>Duratab (10 Pcs)</t>
  </si>
  <si>
    <t>Lecocel 125 mg(30 Pcs)</t>
  </si>
  <si>
    <t>Mabcovit Plus 30 Pcs</t>
  </si>
  <si>
    <t>Rock-On 24 Pcs</t>
  </si>
  <si>
    <t>Gasoprazole 100 Pcs</t>
  </si>
  <si>
    <t>Gasral 100 Pcs</t>
  </si>
  <si>
    <t>Geocast 10mg (30 Pcs)</t>
  </si>
  <si>
    <t>Kosturi 20 Pcs</t>
  </si>
  <si>
    <t>Hemorin 50 Pcs</t>
  </si>
  <si>
    <t>Safa Helty 30 Pcs</t>
  </si>
  <si>
    <t>B-Fit 30 Pcs</t>
  </si>
  <si>
    <t>X-On 20 Pcs</t>
  </si>
  <si>
    <t>Yonex 30 Pcs</t>
  </si>
  <si>
    <t>Remove 25G (1 Pcs)</t>
  </si>
  <si>
    <t>Halobet 0.05 20G (1 Pcs)</t>
  </si>
  <si>
    <t>Haloxa (Cream) 20gm (1 Pcs)</t>
  </si>
  <si>
    <t>Haloxa (Ointment) 20gm (1 Pcs)</t>
  </si>
  <si>
    <t>Halotaz (Lotion) 45G</t>
  </si>
  <si>
    <t>Ulticort 0.05% 15gm (1 Pcs)</t>
  </si>
  <si>
    <t>Peridol 5mg(100Pcs)</t>
  </si>
  <si>
    <t>Halobet 10 gm(1 Pcs)</t>
  </si>
  <si>
    <t>Halobet 0.05% 20gm (1 Pcs)</t>
  </si>
  <si>
    <t>Halobet 10 gm (1 Pcs)</t>
  </si>
  <si>
    <t>Bru Cofee Optima Orginal 50 gm</t>
  </si>
  <si>
    <t>Coffee</t>
  </si>
  <si>
    <t>Food and Ingredients</t>
  </si>
  <si>
    <t>Drinks</t>
  </si>
  <si>
    <t>Himalaya Ashwagandha (India) 60 Pcs</t>
  </si>
  <si>
    <t>Tulsi 100ml</t>
  </si>
  <si>
    <t>Devas 100ml</t>
  </si>
  <si>
    <t>Honeybas 100ml (1 Pcs)</t>
  </si>
  <si>
    <t>Tulsi (Dhaka Organic) 100ml</t>
  </si>
  <si>
    <t>Acmes Basok 100ml (1 Pcs)</t>
  </si>
  <si>
    <t>Basokof 100ml (1 Pcs)</t>
  </si>
  <si>
    <t>Basak (Jamuna) 100ml</t>
  </si>
  <si>
    <t>Vasac 100ml 100ml</t>
  </si>
  <si>
    <t>Hamdard Basak 100 ml</t>
  </si>
  <si>
    <t>Di-Cof</t>
  </si>
  <si>
    <t>Carmina 60 Pcs</t>
  </si>
  <si>
    <t>Carmina (Tab) 60 Pcs</t>
  </si>
  <si>
    <t>Prolacto None (32 Pcs)</t>
  </si>
  <si>
    <t>Herbo Zinc 100 ml (1 Pcs)</t>
  </si>
  <si>
    <t>Nishat Silver None (20 Pcs)</t>
  </si>
  <si>
    <t>Cinkara (Mrp 75) 100ml</t>
  </si>
  <si>
    <t>Cinkara (Mrp 250) 450ml</t>
  </si>
  <si>
    <t>Cinkara (Mrp 60) 100ml</t>
  </si>
  <si>
    <t>Revotrum 30 Pcs</t>
  </si>
  <si>
    <t>Probio R 20Billion (30 Pcs)</t>
  </si>
  <si>
    <t>Maxsulin 50/50 Penset Inj 3ml 100iu(4 Pcs)</t>
  </si>
  <si>
    <t>Moxaclav Forte 50ml (1 Pcs)</t>
  </si>
  <si>
    <t>Acuren 50 mg (100 Pcs)</t>
  </si>
  <si>
    <t>Acuren 25 mg (100 Pcs)</t>
  </si>
  <si>
    <t>Osartil 50 Plus (Mrp 500) 50 mg + 12.5 mg (50 Pcs)</t>
  </si>
  <si>
    <t>Osartil 50 Plus 1 Strip 50 mg + 12.5 mg (10 Pcs)</t>
  </si>
  <si>
    <t>Anin 50 Plus 50 mg (30 Pcs)</t>
  </si>
  <si>
    <t>Olmezest H 20 12.5 mg + 20 mg</t>
  </si>
  <si>
    <t>Cotson 100mg/2ml (1 Pcs)</t>
  </si>
  <si>
    <t>Cotson 10mg (100 Pcs)</t>
  </si>
  <si>
    <t>Topicort 20 gm (1 Pcs)</t>
  </si>
  <si>
    <t>Eczacort 0.1% 30gm (1 Pcs)</t>
  </si>
  <si>
    <t>Quinivir 200mg (30 Pcs)</t>
  </si>
  <si>
    <t>Gleazy 50gm (1 Pcs)</t>
  </si>
  <si>
    <t>Miscellaneous topical agents</t>
  </si>
  <si>
    <t>Caprogen 250 mg/ml</t>
  </si>
  <si>
    <t>Caprogen Ds 500 mg/2 ml</t>
  </si>
  <si>
    <t>Artica (Mrp 600) 25mg (200 Pcs)</t>
  </si>
  <si>
    <t>Roxyzin 10 mg (100 Pcs)</t>
  </si>
  <si>
    <t>Artica 10mg (250 Pcs)</t>
  </si>
  <si>
    <t>Xyril (Mrp 300) 10mg (200 Pcs)</t>
  </si>
  <si>
    <t>Xyril (Mrp 460) 25mg (200 Pcs)</t>
  </si>
  <si>
    <t>Roxyzin 25 mg (100 Pcs)</t>
  </si>
  <si>
    <t>Hysomide 10mg (100 Pcs)</t>
  </si>
  <si>
    <t>Joytrip (Adult Box System) 300Mcg (12 Pack)</t>
  </si>
  <si>
    <t>Joytrip 150Mcg (50 Pcs)</t>
  </si>
  <si>
    <t>Joytrip (Box System) 150Mcg (12 Pack)</t>
  </si>
  <si>
    <t>Joytrip (Adult 1 Pack) Strip 300Mcg (4 Pcs)</t>
  </si>
  <si>
    <t>Iclear 0.3% (10 ml) 1 Pcs</t>
  </si>
  <si>
    <t>Opthalmic Lubricant</t>
  </si>
  <si>
    <t>Tear 0.5% 10ml</t>
  </si>
  <si>
    <t>Lubric Extra 0.3%+0.25% (10 ml)</t>
  </si>
  <si>
    <t>Eyefresh 10 ml</t>
  </si>
  <si>
    <t>Bonaid 150mg</t>
  </si>
  <si>
    <t>Bone-Guard 150mg (1 Pcs)</t>
  </si>
  <si>
    <t>Bondrova 150mg (1 Pcs)</t>
  </si>
  <si>
    <t>Bonfix 150mg (1 Pcs)</t>
  </si>
  <si>
    <t>Reefcal Kit 61 Pcs</t>
  </si>
  <si>
    <t>Bondrix 150 mg (1 Film Coated Tablet)</t>
  </si>
  <si>
    <t>Droniva 150mg</t>
  </si>
  <si>
    <t>O-Cal Kit 150mg&amp;740 mg (1 Kit)</t>
  </si>
  <si>
    <t>Orocal Kit 150mg + 400mg (60 Pcs)</t>
  </si>
  <si>
    <t>Flamex 100ml (1 Pcs)</t>
  </si>
  <si>
    <t>Alfalm 400 mg (100 Pcs)</t>
  </si>
  <si>
    <t>Flamex 400mg (100 Pcs)</t>
  </si>
  <si>
    <t>Carolex 10 Pcs</t>
  </si>
  <si>
    <t>Imaceva 400mg (30 Pcs)</t>
  </si>
  <si>
    <t>Imaceva 100mg (30 Pcs)</t>
  </si>
  <si>
    <t>Cispenam 250mg (1 Pcs)</t>
  </si>
  <si>
    <t>Cispenam 750mg (1 Pcs)</t>
  </si>
  <si>
    <t>Cispenam 500mg (1 Pcs)</t>
  </si>
  <si>
    <t>Pramin 25 mg (50 Pcs)</t>
  </si>
  <si>
    <t>Cholvax 1.5ml (1 Pcs)</t>
  </si>
  <si>
    <t>Vaccine</t>
  </si>
  <si>
    <t>Dilbro Unicap 1 Strip 110Mcg+50Mcg (10 Pcs)</t>
  </si>
  <si>
    <t>Catium Es 110 Mcg+50 Mcg (30 Pcs)</t>
  </si>
  <si>
    <t>Catium 27.5Mcg+15.6 Mcg (30 Pcs)</t>
  </si>
  <si>
    <t>Catium Trio 160 30 Pcs</t>
  </si>
  <si>
    <t>Catium Trio 80 30 Pcs</t>
  </si>
  <si>
    <t>Caterol 150mg (30 Pcs)</t>
  </si>
  <si>
    <t>Caterol 75mg (30 Pcs)</t>
  </si>
  <si>
    <t>Hypen Sr 1.5mg (56 Pcs)</t>
  </si>
  <si>
    <t>Idatix 1.5 Sr 1.5 mg (50 Pcs)</t>
  </si>
  <si>
    <t>Repres Sr 1.5 mg (30 Pcs)</t>
  </si>
  <si>
    <t>Indomet 25mg (100 Pcs)</t>
  </si>
  <si>
    <t>Imet Sr 75mg (50 Pcs)</t>
  </si>
  <si>
    <t>Indomet Sr 75mg (50 Pcs)</t>
  </si>
  <si>
    <t>Reumacap Sr 75 mg (100 Pcs)</t>
  </si>
  <si>
    <t>Glyset Mix 3 ml</t>
  </si>
  <si>
    <t>Rapilog 100 iu (3ml)</t>
  </si>
  <si>
    <t>Glyset R 3ml</t>
  </si>
  <si>
    <t>Vibrenta 3ml</t>
  </si>
  <si>
    <t>Larsulin 1 Pcs</t>
  </si>
  <si>
    <t>Ansulin 30/70 1 Pcs</t>
  </si>
  <si>
    <t>Ansulin 30/70 100 iu/ml (1 Pcs)</t>
  </si>
  <si>
    <t>Ansulin R 40 iu/ml</t>
  </si>
  <si>
    <t>Amidol 300 50ml (1 Pcs)</t>
  </si>
  <si>
    <t>Radiopaque contrast agent</t>
  </si>
  <si>
    <t>Iprex 20 ml (1 Pcs)</t>
  </si>
  <si>
    <t>Ipralin 20Mcg+100Mcg/Puffs</t>
  </si>
  <si>
    <t>Improvent 1 Pcs</t>
  </si>
  <si>
    <t>Cavapro 75mg (30 Pcs)</t>
  </si>
  <si>
    <t>Cavapro 150mg (30 Pcs)</t>
  </si>
  <si>
    <t>Ipec-Super (30 Pcs)</t>
  </si>
  <si>
    <t>Zepiron 47+0.5+22.50 mg (30 Pcs)</t>
  </si>
  <si>
    <t>Ipec-Plus 100 Pcs</t>
  </si>
  <si>
    <t>Ipec-Plus 47mg+0.5mg+22.5mg</t>
  </si>
  <si>
    <t>Irobest (Mrp 180) 47mg+0.5mg+22.5mg (60 Pcs)</t>
  </si>
  <si>
    <t>Irobest (Mrp 210) 47mg+0.5mg+22.5mg (60 Pcs)</t>
  </si>
  <si>
    <t>Compiron 30ml (1 Pcs)</t>
  </si>
  <si>
    <t>Compiron 50ml (1 Pcs)</t>
  </si>
  <si>
    <t>Defiron 1 Pcs</t>
  </si>
  <si>
    <t>Spring Valley Iron (Usa) 100 Pcs</t>
  </si>
  <si>
    <t>Isabgul Plus (Sachet) (Mrp 360) 20Pcs (20 Pcs)</t>
  </si>
  <si>
    <t>Effervescent powder</t>
  </si>
  <si>
    <t>Ispa Plus 20 Pcs</t>
  </si>
  <si>
    <t>Effervescent Powder</t>
  </si>
  <si>
    <t>Reticap 20mg (10 Pcs)</t>
  </si>
  <si>
    <t>Roaccutane 20mg (30 Pcs)</t>
  </si>
  <si>
    <t>Fiberlax (Orange Flavoured) 130mg(1 Pcs)</t>
  </si>
  <si>
    <t>Laxgel 120G</t>
  </si>
  <si>
    <t>Laxadil (Container) 120G</t>
  </si>
  <si>
    <t>Fibosina (Sachets) (20 Sachet)</t>
  </si>
  <si>
    <t>Ispaghol (Mrp 350) 3.5 gm/Sachet (25 Pcs)</t>
  </si>
  <si>
    <t>Fiberlax Ultra 35 gm+135 gm (20 Pcs)</t>
  </si>
  <si>
    <t>Gastrolax (20 Pcs)</t>
  </si>
  <si>
    <t>Effervescent Granules</t>
  </si>
  <si>
    <t>Isabgul Plus (Container) (Mrp 330) 100gm</t>
  </si>
  <si>
    <t>Isabgul Plus (Container) (Mrp 380) 100gm</t>
  </si>
  <si>
    <t>Itramax 100mg (24 Pcs)</t>
  </si>
  <si>
    <t>Itra 100mg (24 Pcs)</t>
  </si>
  <si>
    <t>Itracon (Mrp 408) 100mg (24 Pcs)</t>
  </si>
  <si>
    <t>Itra 1 Strip 200mg (6 Pcs)</t>
  </si>
  <si>
    <t>Itracap 100 mg (30 Pcs)</t>
  </si>
  <si>
    <t>Itranox 100 mg (32 Pcs)</t>
  </si>
  <si>
    <t>Itrazen 100mg (24 Pcs)</t>
  </si>
  <si>
    <t>Azonox 100 mg(24 Pcs)</t>
  </si>
  <si>
    <t>Itracon 100mg (30 Pcs)</t>
  </si>
  <si>
    <t>Itracon (Mrp 600) 200mg (20 Pcs)</t>
  </si>
  <si>
    <t>Ivanor 5mg (20 Pcs)</t>
  </si>
  <si>
    <t>Ivaprex 7.5 mg (30 Pcs)</t>
  </si>
  <si>
    <t>Ivanor 1 Strip 5mg (20 Pcs)</t>
  </si>
  <si>
    <t>Licnil 0.5% 60gm (1 Pcs)</t>
  </si>
  <si>
    <t>Scabo 6 mg (20 Pcs)</t>
  </si>
  <si>
    <t>Alice 60gm (1 Pcs)</t>
  </si>
  <si>
    <t>Alice 6 (10 Pcs)</t>
  </si>
  <si>
    <t>Thyvy 100ml</t>
  </si>
  <si>
    <t>Jinsant 450 ml</t>
  </si>
  <si>
    <t>Jinsant 225 ml</t>
  </si>
  <si>
    <t>Jasocaine 30 gm</t>
  </si>
  <si>
    <t>Bolent 20 Pcs</t>
  </si>
  <si>
    <t>Pepnor (Mrp 80.01) 100ml (1 Pcs)</t>
  </si>
  <si>
    <t>Pepnor (Mrp 100) 100ml (1 Pcs)</t>
  </si>
  <si>
    <t>Jiryan 200ml (1 Pcs)</t>
  </si>
  <si>
    <t>Zini Plus 12 Pcs</t>
  </si>
  <si>
    <t>Hepamin 450 ml</t>
  </si>
  <si>
    <t>Ketocon 2% 20mg 100ml</t>
  </si>
  <si>
    <t>Odessy 60ml (1 Pcs)</t>
  </si>
  <si>
    <t>Dancel 2% (100 ml)</t>
  </si>
  <si>
    <t>Ketoral 200mg (40 Pcs)</t>
  </si>
  <si>
    <t>Kop Sr 1 Strip 100mg (10 Pcs)</t>
  </si>
  <si>
    <t>Kop Sr 100mg (50 Pcs)</t>
  </si>
  <si>
    <t>Festam 50G (1 Tube)</t>
  </si>
  <si>
    <t>Top 100mg (30 Pcs)</t>
  </si>
  <si>
    <t>Actifast 10mg, 30 Pcs</t>
  </si>
  <si>
    <t>Eurolac 10mg (30 Pcs)</t>
  </si>
  <si>
    <t>Rolac 30mg (1 Pcs)</t>
  </si>
  <si>
    <t>Etorac 30 30mg (1 Ampoule/Pcs)</t>
  </si>
  <si>
    <t>Torax 30 mg (5 Pcs)</t>
  </si>
  <si>
    <t>Rolac 60mg (1 Pcs)</t>
  </si>
  <si>
    <t>Todol 30mg 1ml</t>
  </si>
  <si>
    <t>Torax 60 mg(1 Pcs)</t>
  </si>
  <si>
    <t>Torosic 30 mg/ml (1 Pcs)</t>
  </si>
  <si>
    <t>Etorac 60mg (1 Pcs )</t>
  </si>
  <si>
    <t>Rolac Ns 5 ml</t>
  </si>
  <si>
    <t>Ketorolac (Bristol) 10mg (40 Pcs)</t>
  </si>
  <si>
    <t>Korac Ketorolac (Albion) 10mg (40 Pcs)</t>
  </si>
  <si>
    <t>Rotek 10mg (30 Pcs)</t>
  </si>
  <si>
    <t>Rotalac 10mg (60 Pcs)</t>
  </si>
  <si>
    <t>Arolak 10mg (20 Pcs)</t>
  </si>
  <si>
    <t>Ket 10mg (30 Pcs)</t>
  </si>
  <si>
    <t>Inket 10 mg (40 Pcs)</t>
  </si>
  <si>
    <t>Mystopain 10mg (50 Pcs)</t>
  </si>
  <si>
    <t>Rolac 10mg (56 Pcs)</t>
  </si>
  <si>
    <t>Minolac 10mg (40 Pcs)</t>
  </si>
  <si>
    <t>Toramax (Mrp 600) 10mg (20 Pcs)</t>
  </si>
  <si>
    <t>Ketolac 10mg (30 Pcs)</t>
  </si>
  <si>
    <t>Sb-Ketor 10mg (30 Pcs)</t>
  </si>
  <si>
    <t>Etolac 10mg (20 Pcs )</t>
  </si>
  <si>
    <t>Toro 10mg (30 Pcs)</t>
  </si>
  <si>
    <t>Todol 10mg (42 Pcs)</t>
  </si>
  <si>
    <t>Ketobe 10mg (40 Pcs)</t>
  </si>
  <si>
    <t>Kpr (Mrp 400) 10mg (40 Pcs)</t>
  </si>
  <si>
    <t>Roket 10mg (20 Pcs)</t>
  </si>
  <si>
    <t>Ketomin 10mg</t>
  </si>
  <si>
    <t>Painrel 10mg (30 Pcs)</t>
  </si>
  <si>
    <t>Painfree 10mg (40 Pcs)</t>
  </si>
  <si>
    <t>Mk 10 mg (30 Pcs)</t>
  </si>
  <si>
    <t>Deltora 10 mg (10 Pcs)</t>
  </si>
  <si>
    <t>Torax 1 Strip 10mg (10 Pcs)</t>
  </si>
  <si>
    <t>Ketolab 10mg (20 Pcs)</t>
  </si>
  <si>
    <t>Kpr (Mrp 200) 10mg (20 Pcs)</t>
  </si>
  <si>
    <t>Torax 10mg (50 Pcs)</t>
  </si>
  <si>
    <t>Ketonic 10mg (30 Pcs)</t>
  </si>
  <si>
    <t>Rolac Mdt 10mg (30 Pcs)</t>
  </si>
  <si>
    <t>Zeropain 10mg (30 Pcs)</t>
  </si>
  <si>
    <t>Toro 10mg (20 Pcs)</t>
  </si>
  <si>
    <t>Ketolab 10 10mg (30 Pcs )</t>
  </si>
  <si>
    <t>Toralin 10mg (30 Pcs)</t>
  </si>
  <si>
    <t>Eket 10 mg(20 Pcs)</t>
  </si>
  <si>
    <t>Ketoshot 10 10 mg</t>
  </si>
  <si>
    <t>Kofen 1mg/5ml (100ml)</t>
  </si>
  <si>
    <t>Ketifen (Mrp 300) 1mg (100 Pcs)</t>
  </si>
  <si>
    <t>Ethifen 1mg (100 Pcs)</t>
  </si>
  <si>
    <t>Fenat (Mrp 300) 1mg (100 Pcs)</t>
  </si>
  <si>
    <t>Prosma 1 mg/5 ml (Mrp 72) 100ml (1 Bottle)</t>
  </si>
  <si>
    <t>Minia 100ml (1 Pcs)</t>
  </si>
  <si>
    <t>Asmafen 1 mg/5 ml (Mrp 55) 100ml (1 Pcs)</t>
  </si>
  <si>
    <t>Prosma 1mg (100 Pcs)</t>
  </si>
  <si>
    <t>Kofen 1mg (100 Pcs)</t>
  </si>
  <si>
    <t>Ketomar 1 mg (100 Pcs)</t>
  </si>
  <si>
    <t>Ketof 1mg (100 Pcs)</t>
  </si>
  <si>
    <t>Alarid 0.025% 5ml (1 Pcs)</t>
  </si>
  <si>
    <t>Alarid (Mrp 75) 100ml (1 Pcs)</t>
  </si>
  <si>
    <t>Fevnil (Mrp 80) 100 ml</t>
  </si>
  <si>
    <t>Fevnil (Mrp 225) 225 ml</t>
  </si>
  <si>
    <t>Calsiuon 30 Pcs</t>
  </si>
  <si>
    <t>Calarex (100 Pcs)</t>
  </si>
  <si>
    <t>Spermatin 90 Pcs</t>
  </si>
  <si>
    <t>Bacicure 100 ml</t>
  </si>
  <si>
    <t>Direx 200 ml</t>
  </si>
  <si>
    <t>Lysivin (30 Pcs)</t>
  </si>
  <si>
    <t>Paracal-D (Box) (100 Pcs)</t>
  </si>
  <si>
    <t>Paracal-D (30 Pcs)</t>
  </si>
  <si>
    <t>Heplol 150mg</t>
  </si>
  <si>
    <t>HEPATIC PROTECTORS</t>
  </si>
  <si>
    <t>Labegest 10ml</t>
  </si>
  <si>
    <t>Labegest 100 mg (30 Pcs)</t>
  </si>
  <si>
    <t>Labegest 200 mg (30 Pcs)</t>
  </si>
  <si>
    <t>Lacidip 2mg(50 Pcs)</t>
  </si>
  <si>
    <t>Lacidip 4mg(30 Pcs)</t>
  </si>
  <si>
    <t>Ezymilk 0.11 gm/ml (15 ml)</t>
  </si>
  <si>
    <t>lactose intolerance</t>
  </si>
  <si>
    <t>Feelfree 1.8%+1%+0.4%</t>
  </si>
  <si>
    <t>Vaginal Gel</t>
  </si>
  <si>
    <t>Plan A Gel</t>
  </si>
  <si>
    <t>Osmolax 100ml (1 Pcs)</t>
  </si>
  <si>
    <t>Spring Velley K2 240ml</t>
  </si>
  <si>
    <t>Hepavir 100mg</t>
  </si>
  <si>
    <t>Lamitrin 50mg (30 Pcs)</t>
  </si>
  <si>
    <t>Lamitrin 25mg (30 Pcs)</t>
  </si>
  <si>
    <t>Lanso 30mg (30 Pcs)</t>
  </si>
  <si>
    <t>Lanozole 30mg (20 Pcs)</t>
  </si>
  <si>
    <t>Helicon Kit 30mg+1000mg+500mg (14 Pcs)</t>
  </si>
  <si>
    <t>Pylotrip 14'S 30mg+500mg+1gm ( 14 Pcs)</t>
  </si>
  <si>
    <t>Ezy Fast 100ml (1 Pcs)</t>
  </si>
  <si>
    <t>Ezy Fast 50ml (1 Pcs)</t>
  </si>
  <si>
    <t>Zoleta 2.5 mg</t>
  </si>
  <si>
    <t>Folita 5mg (30 Pcs)</t>
  </si>
  <si>
    <t>L-Amlo 5mg (30 Pcs)</t>
  </si>
  <si>
    <t>L-Amlo 2.5mg</t>
  </si>
  <si>
    <t>Neurocet 500 mg (60 ml)</t>
  </si>
  <si>
    <t>Levefix 50ml</t>
  </si>
  <si>
    <t>Iracet 500mg (20Pcs)</t>
  </si>
  <si>
    <t>Citazar 500mg</t>
  </si>
  <si>
    <t>Neurocet 500 mg (30 Pcs)</t>
  </si>
  <si>
    <t>Neurocet 250 mg (30 Pcs)</t>
  </si>
  <si>
    <t>Iracet Xr 1 Strip 500mg (6 Pcs)</t>
  </si>
  <si>
    <t>Iracet Xr 500mg (12 Pcs)</t>
  </si>
  <si>
    <t>Setfree 1.5mg</t>
  </si>
  <si>
    <t>Lozin 5 mg(100 Pcs)</t>
  </si>
  <si>
    <t>Levotiz 5mg (100 Pcs )</t>
  </si>
  <si>
    <t>Alcet 5mg (100 Pcs)</t>
  </si>
  <si>
    <t>Aparkin 50mg+12.5mg (30 Pcs)</t>
  </si>
  <si>
    <t>Aparkin 100mg+25mg (32 Pcs)</t>
  </si>
  <si>
    <t>Benkinson Cr 125mg (20 Pcs)</t>
  </si>
  <si>
    <t>Benkinson 125mg (30 Pcs)</t>
  </si>
  <si>
    <t>Benkinson 250mg (20 Pcs)</t>
  </si>
  <si>
    <t>Benkinson 62.5mg (30 Pcs)</t>
  </si>
  <si>
    <t>Co-Dopa 110 100mg+10mg (30 Pcs)</t>
  </si>
  <si>
    <t>Levopa 110 100mg+10mg (30 Pcs)</t>
  </si>
  <si>
    <t>Levopa 275 250mg+25mg (30 Pcs)</t>
  </si>
  <si>
    <t>Syndopa 275 mg</t>
  </si>
  <si>
    <t>Perkidopa 100mg+10mg (30 Pcs)</t>
  </si>
  <si>
    <t>Perkidopa 275mg(30 Pcs)</t>
  </si>
  <si>
    <t>Levoxin 0.5% 5ml</t>
  </si>
  <si>
    <t>Levox Ts 5ml (1 Pcs)</t>
  </si>
  <si>
    <t>Levox 5 ml</t>
  </si>
  <si>
    <t>Levosina 0.5%(5 ml)</t>
  </si>
  <si>
    <t>Levoxin Ts 1.5% 5ml</t>
  </si>
  <si>
    <t>Bacnil 500mg</t>
  </si>
  <si>
    <t>Levosina Ts 1.5%(5 ml)</t>
  </si>
  <si>
    <t>Levoquin Ts 1.5%/ 5 ml</t>
  </si>
  <si>
    <t>Levoxin Ts 1.5% (5 ml)</t>
  </si>
  <si>
    <t>Levoxin Iv 100ml</t>
  </si>
  <si>
    <t>Levoxin 100ml</t>
  </si>
  <si>
    <t>Lexazen 500mg (18 Pcs)</t>
  </si>
  <si>
    <t>Levox (Mrp 320) 500mg (20 Pcs)</t>
  </si>
  <si>
    <t>Leflox 500mg (20 Pcs)</t>
  </si>
  <si>
    <t>Evo 500mg (20 Pcs)</t>
  </si>
  <si>
    <t>Levoxin 750 mg (10 Pcs)</t>
  </si>
  <si>
    <t>Trevox 1 Strip 500 mg (10 Pcs)</t>
  </si>
  <si>
    <t>Levoxin 250 mg (30 Pcs)</t>
  </si>
  <si>
    <t>Norix 1 (Mrp 700) 1.5mg (1 Box)</t>
  </si>
  <si>
    <t>Emcon 1 (Box) 1.5mg</t>
  </si>
  <si>
    <t>Norpill 1 5 Pcs</t>
  </si>
  <si>
    <t>Norix 1(1 Strip) 1.5mg(1 Packet) 1 Pcs</t>
  </si>
  <si>
    <t>Emcon 1 Strip 1.5mg (1 Packet)</t>
  </si>
  <si>
    <t>Norpill 1 1 Pcs</t>
  </si>
  <si>
    <t>Ec-Pill 1.5mg (10 Pack)</t>
  </si>
  <si>
    <t>Brodil Levo 1 mg/5 ml 100ml (1 Pcs)</t>
  </si>
  <si>
    <t>Brodil 100ml (1 Pcs)</t>
  </si>
  <si>
    <t>Levostar 50ml (1 Pcs)</t>
  </si>
  <si>
    <t>Purisal 2mg (100 Pcs)</t>
  </si>
  <si>
    <t>Levostar 2mg (50 Pcs)</t>
  </si>
  <si>
    <t>Levostar 1mg (100 Pcs)</t>
  </si>
  <si>
    <t>Thyrox (Mrp 198) 50Mcg (90 Pcs)</t>
  </si>
  <si>
    <t>Thyrin 25Mcg (90 Pcs)</t>
  </si>
  <si>
    <t>Thyronor 50Mcg (105 Pcs)</t>
  </si>
  <si>
    <t>Thyronor 25Mcg</t>
  </si>
  <si>
    <t>Thyronor 12.5Mcg</t>
  </si>
  <si>
    <t>Thyronor 100Mcg</t>
  </si>
  <si>
    <t>Thyronor 75Mcg</t>
  </si>
  <si>
    <t>Sualin 100 Pcs</t>
  </si>
  <si>
    <t>Anacaine Hc 30 gm</t>
  </si>
  <si>
    <t>Xyloken 10 mg/Spray 10ml (1 Bottle)</t>
  </si>
  <si>
    <t>Emolent 3%+8% 120ml (1 Pcs)</t>
  </si>
  <si>
    <t>E-Opi 500mg (100 Pcs)</t>
  </si>
  <si>
    <t>E-Opi (Pot) 500mg (30 Pcs)</t>
  </si>
  <si>
    <t>Linzela 72 Mcg</t>
  </si>
  <si>
    <t>Linax 5mg 60Pcs (60 Pcs)</t>
  </si>
  <si>
    <t>Lijenta 5mg (30 Pcs)</t>
  </si>
  <si>
    <t>Linatin 5mg (30 Pcs)</t>
  </si>
  <si>
    <t>Linadus (Mrp 560) 5mg (28 Pcs)</t>
  </si>
  <si>
    <t>Lino (Mrp 600) 5mg (30 Pcs)</t>
  </si>
  <si>
    <t>Glinta (Mrp 660) 5mg (30 Pcs)</t>
  </si>
  <si>
    <t>Traneta 5mg (Pcs 30)</t>
  </si>
  <si>
    <t>Glitin 5mg (30 Pcs)</t>
  </si>
  <si>
    <t>Linadus (Mrp 532) 5mg (28 Pcs)</t>
  </si>
  <si>
    <t>Linalit 30 Pcs (5 mg)</t>
  </si>
  <si>
    <t>Isentin (20 Pcs) 5mg</t>
  </si>
  <si>
    <t>Linera 5mg (30 Pcs)</t>
  </si>
  <si>
    <t>Linadi (Mrp 600) 5mg (30 Pcs)</t>
  </si>
  <si>
    <t>Comprid Xr 1 Strip 60mg (10 Pcs)</t>
  </si>
  <si>
    <t>Linita 1 Strip 5mg (10 Pcs)</t>
  </si>
  <si>
    <t>Ligazid M 2.5/500mg</t>
  </si>
  <si>
    <t>Ligazid 5mg (30 Pcs)</t>
  </si>
  <si>
    <t>Ligazid M 2.5/850mg (18 Pcs)</t>
  </si>
  <si>
    <t>Linatab 5 mg (20 Pcs)</t>
  </si>
  <si>
    <t>Sb-Lina 5mg (20 Pcs)</t>
  </si>
  <si>
    <t>Linalit (Mrp 540) 5mg (30 Pcs)</t>
  </si>
  <si>
    <t>Ligazid M 1 Strip 2.5/500mg (10 Pcs)</t>
  </si>
  <si>
    <t>Linastar 5mg (30 Pcs)</t>
  </si>
  <si>
    <t>Lijenta 1 Strip 5mg (15 Pcs)</t>
  </si>
  <si>
    <t>Ligazid 1 Strip 5mg (10 Pcs)</t>
  </si>
  <si>
    <t>Linax 1 Strip 5mg (60 Pcs)</t>
  </si>
  <si>
    <t>Renolina 5mg (21 Pcs)</t>
  </si>
  <si>
    <t>Diplin 5 5mg (30 Pcs)</t>
  </si>
  <si>
    <t>Linaglip 5mg (30 Pcs)</t>
  </si>
  <si>
    <t>Linita 5mg(20 Pcs)</t>
  </si>
  <si>
    <t>Linatab E 5/10 10 mg (30 Pcs)</t>
  </si>
  <si>
    <t>Linax Plus 2.5mg + 500mg (60 Pcs)</t>
  </si>
  <si>
    <t>Lijenta-M 500 (Mrp 780) 2.5 mg+500 mg (60 Pcs)</t>
  </si>
  <si>
    <t>Lijenta-M 850 (Mrp 480) 2.5 mg+850 mg (32 Pcs)</t>
  </si>
  <si>
    <t>Linatin M 2.5mg+500mg (30 Pcs)</t>
  </si>
  <si>
    <t>Linax Plus 2.5mg + 850mg 60Pcs (60 Pcs)</t>
  </si>
  <si>
    <t>Lino-M 500 (30 Pcs) 2.5mg+500mg</t>
  </si>
  <si>
    <t>Linatin M 2.5mg+850mg (30 Pcs)</t>
  </si>
  <si>
    <t>Lijenta-M 1000 (Mrp 256) 2.5mg+1000mg (16 Pcs)</t>
  </si>
  <si>
    <t>Linadus M 2.5/500mg (30 Pcs)</t>
  </si>
  <si>
    <t>Linadi Plus 2.5mg+500mg (30 Pcs)</t>
  </si>
  <si>
    <t>Lino-M 850 (30 Pcs) 2.5mg+850mg</t>
  </si>
  <si>
    <t>Linadi Plus 2.5mg+850mg (28 Pcs)</t>
  </si>
  <si>
    <t>Linera M 2.5mg+500mg (32 Pcs)</t>
  </si>
  <si>
    <t>Liglimet 2.5mg+850mg (18 Pcs)</t>
  </si>
  <si>
    <t>Linaptin M 2.5mg+500mg (30 Pcs)</t>
  </si>
  <si>
    <t>Linera M 2.5mg+850mg (32 Pcs)</t>
  </si>
  <si>
    <t>Linarol-M 500 2.5mg+500mg (14 Pcs)</t>
  </si>
  <si>
    <t>Lijenta-M 850 ( 1 Strip) 2.5 mg+850 mg (8 Pcs)</t>
  </si>
  <si>
    <t>Linamet 2.5/850mg (20 Pcs)</t>
  </si>
  <si>
    <t>Lijenta-M 500 1 Strip 2.5 mg+500 mg (10 Pcs)</t>
  </si>
  <si>
    <t>Linastar M 2.5mg+500mg (30 Pcs)</t>
  </si>
  <si>
    <t>Linadus M 2.5/850mg (18 Pcs)</t>
  </si>
  <si>
    <t>Traneta M 2.5/500mg (Pcs 30)</t>
  </si>
  <si>
    <t>Liglimet 2.5mg+500mg (30 Pcs)</t>
  </si>
  <si>
    <t>Linastar M 2.5/850mg (30 Pcs)</t>
  </si>
  <si>
    <t>Liglimet 1 Strip 2.5mg+850mg (6 Pcs)</t>
  </si>
  <si>
    <t>Linaglip-M 2.5 mg + 500 mg</t>
  </si>
  <si>
    <t>Glinta M 2.5mg + 500mg (30 Pcs)</t>
  </si>
  <si>
    <t>Glitin M 2.5mg + 850mg (30 Pcs)</t>
  </si>
  <si>
    <t>Linaglip-M 2.5mg + 850mg</t>
  </si>
  <si>
    <t>Linatab M 2.5/500 (30 Pcs)</t>
  </si>
  <si>
    <t>Linatab M 2.5/1000 Er(18 Pcs)</t>
  </si>
  <si>
    <t>Linatab M 2.5/850</t>
  </si>
  <si>
    <t>Linzolid 600mg/300ml</t>
  </si>
  <si>
    <t>Linez 600mg (12 Pcs)</t>
  </si>
  <si>
    <t>Linez 400 mg (12 Pcs)</t>
  </si>
  <si>
    <t>Linzolid 400mg (10 Pcs)</t>
  </si>
  <si>
    <t>Zolivox 600 mg (10 Pcs)</t>
  </si>
  <si>
    <t>Zolivox 400 mg (10 Pcs)</t>
  </si>
  <si>
    <t>Parasoft 50% + 50%</t>
  </si>
  <si>
    <t>Parafresh 5gm (1 Pcs)</t>
  </si>
  <si>
    <t>Lyflox 5 ml</t>
  </si>
  <si>
    <t>Loflox 5ml</t>
  </si>
  <si>
    <t>Loratadine 10mg (100 Pcs)</t>
  </si>
  <si>
    <t>Oradin 10mg (100 Pcs)</t>
  </si>
  <si>
    <t>Din 10 mg (100 Pcs)</t>
  </si>
  <si>
    <t>Loratin 1 Strip 10mg (10 Pcs)</t>
  </si>
  <si>
    <t>Oradin 1 Strip 10mg (10 Pcs)</t>
  </si>
  <si>
    <t>Loratin 10mg (100 Pcs)</t>
  </si>
  <si>
    <t>Aleze 10mg(50S)</t>
  </si>
  <si>
    <t>Loratin Fast 10mg(50 Pcs)</t>
  </si>
  <si>
    <t>Lozicum 1 mg (100 Pcs)</t>
  </si>
  <si>
    <t>Angilock 25mg (50 Pcs)</t>
  </si>
  <si>
    <t>Angilock 50mg (50 Pcs)</t>
  </si>
  <si>
    <t>Angilock Plus (Mrp 500.50) 50/12.5(50 Pcs)</t>
  </si>
  <si>
    <t>Angilock (Mrp 500) 50mg (50 Pcs)</t>
  </si>
  <si>
    <t>Cardon 50mg (40 Pcs)</t>
  </si>
  <si>
    <t>Lopo (Mrp 300) 50mg (30 Pcs)</t>
  </si>
  <si>
    <t>Anin 50mg (30 Pcs)</t>
  </si>
  <si>
    <t>Osartil (Mrp 500) 50mg (50 Pcs)</t>
  </si>
  <si>
    <t>Anreb 50mg (30 Pcs)</t>
  </si>
  <si>
    <t>Lok-50 50mg (30 Pcs)</t>
  </si>
  <si>
    <t>Osartil 100 100mg (30 Pcs)</t>
  </si>
  <si>
    <t>Losardil 50mg (28 Pcs)</t>
  </si>
  <si>
    <t>Larb 50mg (42 Pcs)</t>
  </si>
  <si>
    <t>Angilock 1 Strip (Mrp 100) 50mg (10 Pcs)</t>
  </si>
  <si>
    <t>Angilock 1 Strip (Mrp 80.3) 50mg (10 Pcs)</t>
  </si>
  <si>
    <t>Losart (Mrp 450) 50mg (50 Pcs)</t>
  </si>
  <si>
    <t>Lk 50mg (30 Pcs)</t>
  </si>
  <si>
    <t>Angilock 1 Strip (Mrp 50) 25mg (10 Pcs)</t>
  </si>
  <si>
    <t>Angilock 1 Strip Off 25mg (10 Pcs)</t>
  </si>
  <si>
    <t>Lopo Plus (Mrp 270) 50mg+12.5mg (30 Pcs)</t>
  </si>
  <si>
    <t>Angilock Plus 100/12.5mg (30 Pcs)</t>
  </si>
  <si>
    <t>Osartil 100 Plus 100mg+25mg (30 Pcs)</t>
  </si>
  <si>
    <t>Lopo Plus (Mrp 240) 50mg+12.5mg (30 Pcs)</t>
  </si>
  <si>
    <t>Angilock Plus 1 Strip 100/12.5mg (10 Pcs)</t>
  </si>
  <si>
    <t>Larb 50 Plus 50mg+12.5mg (42 Pcs)</t>
  </si>
  <si>
    <t>Losan 50mg (30 Pcs)</t>
  </si>
  <si>
    <t>Losan Plus 50mg+12.5mg (30 Pcs)</t>
  </si>
  <si>
    <t>Losarva Plus (Mrp 500) 50/12.5mg (50 Pcs)</t>
  </si>
  <si>
    <t>Ostan Plus 50mg+12.5mg (30 Pcs)</t>
  </si>
  <si>
    <t>Lotenol G 5ml (1 Pcs)</t>
  </si>
  <si>
    <t>Lotepro G 5ml</t>
  </si>
  <si>
    <t>Loterex G 5 ml</t>
  </si>
  <si>
    <t>Loteflam 5 ml (1 Pcs)</t>
  </si>
  <si>
    <t>Lotepro Ds 5 ml</t>
  </si>
  <si>
    <t>Loterex 5 ml</t>
  </si>
  <si>
    <t>Loteflam T 5 ml</t>
  </si>
  <si>
    <t>Loteflam G 0.5+0.3% ( 5 ml)</t>
  </si>
  <si>
    <t>Lotenol T 5 ml (1 Pcs)</t>
  </si>
  <si>
    <t>Loteba 0.5%+0.3% 5ml (1 Pcs)</t>
  </si>
  <si>
    <t>Loterex-T 0.5+0.3% (5 ml)</t>
  </si>
  <si>
    <t>Trevox 750mg (20 Pcs)</t>
  </si>
  <si>
    <t>Lubilax 8Mcg (30 Pcs)</t>
  </si>
  <si>
    <t>Lubilax 24Mcg (20 Pcs)</t>
  </si>
  <si>
    <t>Lubistone 8 Mcg (20 Pcs)</t>
  </si>
  <si>
    <t>Gutfix 1 Strip 8Mcg (10 Pcs)</t>
  </si>
  <si>
    <t>Gutlax 24 mg (20 Pcs)</t>
  </si>
  <si>
    <t>Coral (3 Fruit Flavours) 11 Pack</t>
  </si>
  <si>
    <t>Coral (Dotted Extra Time) 11 Pack</t>
  </si>
  <si>
    <t>Coral (Strawberry Flavours) 11 Pack</t>
  </si>
  <si>
    <t>Coral (Orange Flavours) 11 Pack</t>
  </si>
  <si>
    <t>Coral (Extra Time Long Lasting) 11 Pack</t>
  </si>
  <si>
    <t>Coral (Banana Flavours) 11 Pack</t>
  </si>
  <si>
    <t>Coral (Vanila Flavours) 11 Pack</t>
  </si>
  <si>
    <t>Coral (Supper Dotted ) 11 Pack</t>
  </si>
  <si>
    <t>Coral (Super Ultra Thin) 11 Pack</t>
  </si>
  <si>
    <t>Coral (Ultra Thin Extra Time) 11 Pack</t>
  </si>
  <si>
    <t>Coral (3 Ice Cream Flavours) 11 Pack</t>
  </si>
  <si>
    <t>Coral (Long Lasting) 11 Pack</t>
  </si>
  <si>
    <t>Lulitop 10gm (1 Pcs)</t>
  </si>
  <si>
    <t>Lulizol 10G (1 Pcs)</t>
  </si>
  <si>
    <t>Lulizol 20G (1 Pcs)</t>
  </si>
  <si>
    <t>Lulitop 20gm (1 Pcs)</t>
  </si>
  <si>
    <t>Lulider 1% 10gm (1 Tube)</t>
  </si>
  <si>
    <t>Lulider 1% 30gm (1 Tube)</t>
  </si>
  <si>
    <t>Lucazol 1% (10 gm)</t>
  </si>
  <si>
    <t>Lucazol 1% (20 gm)</t>
  </si>
  <si>
    <t>Nuliza 30 gm</t>
  </si>
  <si>
    <t>Lulinox 30gm</t>
  </si>
  <si>
    <t>Luradox 20 mg (30 Pcs)</t>
  </si>
  <si>
    <t>Luraprex 20mg (20 Pcs)</t>
  </si>
  <si>
    <t>Luzinta 20+5 mg(20 Pcs)</t>
  </si>
  <si>
    <t>Lymeclin 408 gm (12 Pcs)</t>
  </si>
  <si>
    <t>Orgatril 5mg</t>
  </si>
  <si>
    <t>Regumen 21 Pcs</t>
  </si>
  <si>
    <t>Novelta 200ml</t>
  </si>
  <si>
    <t>Gastid (480 mg+20 mg)/5 ml 200ml</t>
  </si>
  <si>
    <t>Maganta Plus 480mg+20mg (100 Pcs)</t>
  </si>
  <si>
    <t>Marlox Plus 480mg+20mg (100 Pcs)</t>
  </si>
  <si>
    <t>Nature Made Magnesium (Usa) 250mg (100 Pcs)</t>
  </si>
  <si>
    <t>Duolax 100ml (1 Pcs)</t>
  </si>
  <si>
    <t>Oral Emulsion</t>
  </si>
  <si>
    <t>Nesifin (300 mg+1.25 ml)/5 ml 100ml (1 Pcs)</t>
  </si>
  <si>
    <t>Magnox-365 365mg</t>
  </si>
  <si>
    <t>Magnide 365mg(30Pcs)</t>
  </si>
  <si>
    <t>Magfin 100ml</t>
  </si>
  <si>
    <t>Revatol 200ml (1 Pcs)</t>
  </si>
  <si>
    <t>Digedex 250 mg(50 Pcs)</t>
  </si>
  <si>
    <t>Ergovit Plus 250mg (30 Pcs)</t>
  </si>
  <si>
    <t>Max Bone-D 30 Pcs (500 mg)</t>
  </si>
  <si>
    <t>Restore 20 Capsule</t>
  </si>
  <si>
    <t>Ludiomil 25mg (50 Pcs)</t>
  </si>
  <si>
    <t>No Pain 12 Pcs</t>
  </si>
  <si>
    <t>Ruba 10 gm</t>
  </si>
  <si>
    <t>Funci 10 gm</t>
  </si>
  <si>
    <t>Solas 100mg (180 Pcs)</t>
  </si>
  <si>
    <t>Mave Sr 200mg (30 Pcs)</t>
  </si>
  <si>
    <t>Mebiz Sr 200mg</t>
  </si>
  <si>
    <t>Iriban Sr 200 mg (30 Pcs)</t>
  </si>
  <si>
    <t>Mave 135mg (50 Pcs)</t>
  </si>
  <si>
    <t>Mevin 1 Strip 135mg (10 Pcs)</t>
  </si>
  <si>
    <t>Rostil 135mg (60 Pcs)</t>
  </si>
  <si>
    <t>Iriban 135 mg (50 Pcs)</t>
  </si>
  <si>
    <t>Mebolin (Mrp 250) 50mg (100 Pcs)</t>
  </si>
  <si>
    <t>Vertina Plus 25mg+50mg (50 Pcs)</t>
  </si>
  <si>
    <t>Mecolagin 500Mcg(5 Pcs)</t>
  </si>
  <si>
    <t>Mecobal 0.5mg (50 Pcs)</t>
  </si>
  <si>
    <t>Nervex 0.5mg (50 Pcs)</t>
  </si>
  <si>
    <t>Methicol 500Mcg (60 Pcs)</t>
  </si>
  <si>
    <t>Medogen 1 Pcs</t>
  </si>
  <si>
    <t>Flamic 250mg (100 Pcs)</t>
  </si>
  <si>
    <t>Flamic 500mg (50 Pcs)</t>
  </si>
  <si>
    <t>Megenox 200 mg/5 ml 100ml</t>
  </si>
  <si>
    <t>Megestol 100ml</t>
  </si>
  <si>
    <t>Megestol (Mrp 1280) 160mg (16 Pcs)</t>
  </si>
  <si>
    <t>Megestol 1 Strip 160mg (8 Pcs)</t>
  </si>
  <si>
    <t>Mezest 160mg (30 Pcs)</t>
  </si>
  <si>
    <t>Mezest 40mg</t>
  </si>
  <si>
    <t>Filfresh 3mg (50 Pcs)</t>
  </si>
  <si>
    <t>Spring Valley Melatonin 5mg (Usa) 120Pcs</t>
  </si>
  <si>
    <t>Spring Valley Melatonin 3mg (Usa) 120Pcs</t>
  </si>
  <si>
    <t>Spring Valley Melatonin 10mg (Usa) 120Pcs</t>
  </si>
  <si>
    <t>Spring Valley Melatonin 1mg (Usa) 120Pcs</t>
  </si>
  <si>
    <t>Femony 30 Pcs</t>
  </si>
  <si>
    <t>Melcam 15mg(50Pcs)</t>
  </si>
  <si>
    <t>Dementa D 14mg+10mg (30 Pcs)</t>
  </si>
  <si>
    <t>Dementa 5mg (30 Pcs)</t>
  </si>
  <si>
    <t>Remtin 5 mg (30 Pcs)</t>
  </si>
  <si>
    <t>Orostar Cool Mint 120ml (1 Pcs)</t>
  </si>
  <si>
    <t>Listacare 120ml (1 Pcs)</t>
  </si>
  <si>
    <t>Listacare 250ml (1 Pcs)</t>
  </si>
  <si>
    <t>Bester 120ml (1 Pcs)</t>
  </si>
  <si>
    <t>Reli Balm 25gm (1 Pcs)</t>
  </si>
  <si>
    <t>Nasovap 100ml (1 Pcs)</t>
  </si>
  <si>
    <t>Suspension for Inhalation</t>
  </si>
  <si>
    <t>I-Penam 250mg</t>
  </si>
  <si>
    <t>Meropen 500mg/Vial</t>
  </si>
  <si>
    <t>Neopenem 1G (Mrp-1350) 1 Pcs</t>
  </si>
  <si>
    <t>Specbac 250 mg (1 Pcs)</t>
  </si>
  <si>
    <t>Meropen 1 gm (1 Pcs)</t>
  </si>
  <si>
    <t>Meroject 1G (1 Pcs)</t>
  </si>
  <si>
    <t>Specbac 500mg (1 Pcs)</t>
  </si>
  <si>
    <t>Merocon 1gm (1 Pcs)</t>
  </si>
  <si>
    <t>Neopenem 500/Vial (1 Pcs)</t>
  </si>
  <si>
    <t>Ropenem 1gm/Vial</t>
  </si>
  <si>
    <t>Cozycol 800 mg (30 Pcs)</t>
  </si>
  <si>
    <t>Cozycol 1 Strip 800mg (6 Pcs)</t>
  </si>
  <si>
    <t>Nobesit 500mg (60 Pcs)</t>
  </si>
  <si>
    <t>Glucomin-850 (50 Pcs) 850 mg</t>
  </si>
  <si>
    <t>Losucon M 2/500 Sr (20 Pcs)</t>
  </si>
  <si>
    <t>Losucon M 1/500 Sr (30 Pcs)</t>
  </si>
  <si>
    <t>Metfo 500mg (100 Pcs)</t>
  </si>
  <si>
    <t>Metfo Xr 500mg None (50 Pcs)</t>
  </si>
  <si>
    <t>Metfo 850mg (100 Pcs)</t>
  </si>
  <si>
    <t>Comet 850mg (50 Pcs)</t>
  </si>
  <si>
    <t>Comet 500mg (100 Pcs)</t>
  </si>
  <si>
    <t>Metfo Xr 1000mg (30 Pcs)</t>
  </si>
  <si>
    <t>Metfar (Mrp 225) 500mg (50 Pcs)</t>
  </si>
  <si>
    <t>Daomin 500mg (100 Pcs)</t>
  </si>
  <si>
    <t>Comet Xr 1gm (30 Pcs)</t>
  </si>
  <si>
    <t>Formet 850mg (50 Pcs)</t>
  </si>
  <si>
    <t>Nobesit 850 mg (60 Pcs)</t>
  </si>
  <si>
    <t>Daomin 850mg (40 Pcs)</t>
  </si>
  <si>
    <t>Metfo Xr 750mg (30 Pcs)</t>
  </si>
  <si>
    <t>Metfar 850mg (50 Pcs)</t>
  </si>
  <si>
    <t>Formet 500mg (100 Pcs)</t>
  </si>
  <si>
    <t>Bigmet 500mg (100 Pcs)</t>
  </si>
  <si>
    <t>Xelmet 500mg</t>
  </si>
  <si>
    <t>Oramet 500mg (50 Pcs)</t>
  </si>
  <si>
    <t>Oramet 850mg (50 Pcs)</t>
  </si>
  <si>
    <t>Comet 1 Strip 850mg (10 Pcs)</t>
  </si>
  <si>
    <t>Met 500mg (60 Pcs)</t>
  </si>
  <si>
    <t>Oramet-Sr 500mg (50 Pcs)</t>
  </si>
  <si>
    <t>Comet 1 Strip 500mg (10 Pcs)</t>
  </si>
  <si>
    <t>Comet Xr 500mg (50 Pcs)</t>
  </si>
  <si>
    <t>Glucomin 500mg (50 Pcs)</t>
  </si>
  <si>
    <t>Met 850mg (60 Pcs)</t>
  </si>
  <si>
    <t>Daomin Xr 500mg (50 Pcs)</t>
  </si>
  <si>
    <t>Sb-Met 850mg (50 Pcs)</t>
  </si>
  <si>
    <t>Nvmet 500mg (50 Pcs)</t>
  </si>
  <si>
    <t>Glunor 500mg (50 Pcs)</t>
  </si>
  <si>
    <t>Comet Xr 1 Strip 500mg (10 Pcs)</t>
  </si>
  <si>
    <t>Bigmet 850mg (100 Pcs)</t>
  </si>
  <si>
    <t>Met Xr (Mrp 325) 500mg (50 Pcs)</t>
  </si>
  <si>
    <t>Meglu 850mg (30 Pcs)</t>
  </si>
  <si>
    <t>M-Min 500mg (50 Pcs)</t>
  </si>
  <si>
    <t>Diablo 500mg (30 Pcs)</t>
  </si>
  <si>
    <t>Meglu Er 500 mg</t>
  </si>
  <si>
    <t>Glucomet 850mg (60 Pcs)</t>
  </si>
  <si>
    <t>Glucomet 500mg (100 Pcs)</t>
  </si>
  <si>
    <t>Diablo 850mg (30 Pcs)</t>
  </si>
  <si>
    <t>Informet Xr 750mg (30 Pcs)</t>
  </si>
  <si>
    <t>Metform 500 500mg (100 Pcs)</t>
  </si>
  <si>
    <t>Janmet Xr 500 mg+50 mg (30 Pcs)</t>
  </si>
  <si>
    <t>Viptin Plus 500mg +50 mg(20 Pcs)</t>
  </si>
  <si>
    <t>Secrin M 2/500 Xr (28 Pcs)</t>
  </si>
  <si>
    <t>Secrin M (1 Strip) 1/500 Xr (4 Pcs)</t>
  </si>
  <si>
    <t>Hipomax 1gm</t>
  </si>
  <si>
    <t>Methotrax 10mg (30 Pcs)</t>
  </si>
  <si>
    <t>Methotrax 2.5mg</t>
  </si>
  <si>
    <t>Vitilen 10mg</t>
  </si>
  <si>
    <t>Sardopa 500 mg (28 Pcs)</t>
  </si>
  <si>
    <t>Isolon 1% 5ml (1 Pcs)</t>
  </si>
  <si>
    <t>Cortan 1% 5ml</t>
  </si>
  <si>
    <t>Penrif 30 20gm (1 Pcs)</t>
  </si>
  <si>
    <t>Bangay Ultra 25gm (1 Tube)</t>
  </si>
  <si>
    <t>Mooverix 30%+10%+4% (20 gm)</t>
  </si>
  <si>
    <t>Sardopa 250mg (56 Pcs)</t>
  </si>
  <si>
    <t>Methipred (Mrp 440) 8mg (40 Pcs)</t>
  </si>
  <si>
    <t>Methigic 4mg (50 Pcs)</t>
  </si>
  <si>
    <t>Methigic 2mg (50 Pcs)</t>
  </si>
  <si>
    <t>Methipred (Mrp 401.2) 8mg (40 Pcs)</t>
  </si>
  <si>
    <t>Solupred (Mrp 390) 8mg (30 Pcs)</t>
  </si>
  <si>
    <t>Solupred 4mg (50 Pcs)</t>
  </si>
  <si>
    <t>Methipred 16mg (20 Pcs)</t>
  </si>
  <si>
    <t>Methipred (Mrp 431.25) 4mg (75 Pcs)</t>
  </si>
  <si>
    <t>Methigic 16mg (20 Pcs)</t>
  </si>
  <si>
    <t>Methigic 1 Strip 4mg (10 Pcs)</t>
  </si>
  <si>
    <t>Predixa 16mg (10 Pcs)</t>
  </si>
  <si>
    <t>Betaloc 25mg (98 Pcs)</t>
  </si>
  <si>
    <t>Betaloc 50mg (98 Pcs)</t>
  </si>
  <si>
    <t>Betaloc Xr 50mg (100 Pcs)</t>
  </si>
  <si>
    <t>Metro Iv Bp 500 mg/100 ml</t>
  </si>
  <si>
    <t>Anti Diarrhoeal Drug</t>
  </si>
  <si>
    <t>Amodis 500 Iv 100 ml (1 Pcs)</t>
  </si>
  <si>
    <t>Amodis 60 ml (1 Pcs)</t>
  </si>
  <si>
    <t>Metro 60ml (1 Pcs)</t>
  </si>
  <si>
    <t>Metro 400mg (210Pcs)</t>
  </si>
  <si>
    <t>Metryl ( Mrp 357) 400mg</t>
  </si>
  <si>
    <t>Metro 400mg (100 Pcs)</t>
  </si>
  <si>
    <t>Flagyl 400mg (300 Pcs)</t>
  </si>
  <si>
    <t>Metryl (Mrp 266.7) 400mg (210 Pcs)</t>
  </si>
  <si>
    <t>Metryl 200 200mg (100 Pcs)</t>
  </si>
  <si>
    <t>Amodis 1 Strip 400 mg(10 Pcs)</t>
  </si>
  <si>
    <t>Amodis 500 mg (100 Pcs)</t>
  </si>
  <si>
    <t>Gynomix (Mrp156) (6 Pcs)</t>
  </si>
  <si>
    <t>Micoral (Mrp 75) 15G</t>
  </si>
  <si>
    <t>Micosina 2% W/W 15gm (1 Pcs)</t>
  </si>
  <si>
    <t>Mycon 2% W/W 15gm (1 Pcs)</t>
  </si>
  <si>
    <t>Fungidal-Hc 15G (1 Pcs)</t>
  </si>
  <si>
    <t>Micosone 2%+1% 10G (1 Pcs)</t>
  </si>
  <si>
    <t>Topicazole Plus 2%+1% (10 gm)</t>
  </si>
  <si>
    <t>Alvenor 500 (Mrp 330) 450mg+50mg (30 Pcs)</t>
  </si>
  <si>
    <t>Hemorif Ds 900mg+100mg (30 Pcs)</t>
  </si>
  <si>
    <t>Hemorif 450mg+50mg (30 Pcs)</t>
  </si>
  <si>
    <t>Hemorif 450mg+50mg(30 Pcs)</t>
  </si>
  <si>
    <t>Denixil 2mg (30 Pcs)</t>
  </si>
  <si>
    <t>Milam 15mg/3ml (1 Pcs)</t>
  </si>
  <si>
    <t>Milam 7.5mg (40 Pcs)</t>
  </si>
  <si>
    <t>Mydlam 7.5mg (30 Pcs)</t>
  </si>
  <si>
    <t>Milam 1 Strip 7.5mg (10 Pcs)</t>
  </si>
  <si>
    <t>Dormicum 7.5 mg (30 Pcs)</t>
  </si>
  <si>
    <t>Hypnofast 5ml/5mg</t>
  </si>
  <si>
    <t>Dormitol 15 mg (1 Pcs)</t>
  </si>
  <si>
    <t>Mm Kit 200mg+200Mcg</t>
  </si>
  <si>
    <t>Mr Kit 200mg+200Mcg (5 Pcs)</t>
  </si>
  <si>
    <t>Mtp Kit 200mg+200Mcg (5 Pcs)</t>
  </si>
  <si>
    <t>Mimi Kit 200mg+200Mcg (5 Pcs)</t>
  </si>
  <si>
    <t>Cytomis Kit 200 mg+200 Mcg (1 Pcs)</t>
  </si>
  <si>
    <t>Milran 12.5 mg</t>
  </si>
  <si>
    <t>Milran 50 mg</t>
  </si>
  <si>
    <t>Trugain (Mrp 450) 60ml (1 Pcs)</t>
  </si>
  <si>
    <t>Trugain 2% 60ml (1 Pcs)</t>
  </si>
  <si>
    <t>Trugain (Mrp 550) 60ml (1 Pcs)</t>
  </si>
  <si>
    <t>Splendora 5% (60ml)</t>
  </si>
  <si>
    <t>Mirabeg (Mrp 600) 25mg (20 Pcs)</t>
  </si>
  <si>
    <t>Uroben Xr 50mg (30 Pcs)</t>
  </si>
  <si>
    <t>Mirader 25mg(20Pcs)</t>
  </si>
  <si>
    <t>Mirabeg (Mrp 900) 25mg (30 Pcs)</t>
  </si>
  <si>
    <t>Mirtaz 7.5mg (50 Pcs)</t>
  </si>
  <si>
    <t>Mirtaz 15 15mg</t>
  </si>
  <si>
    <t>Mirapro 15mg (30 Pcs)</t>
  </si>
  <si>
    <t>Mitrazin 15mg</t>
  </si>
  <si>
    <t>Mitaprex 7.5 mg (30 Pcs)</t>
  </si>
  <si>
    <t>Mitaprex 30 mg (30 Pcs)</t>
  </si>
  <si>
    <t>Cytomis 200 Mcg (30 Pcs)</t>
  </si>
  <si>
    <t>Isovent 1 Strip 200mg (10 Pcs)</t>
  </si>
  <si>
    <t>Cytomis 100mg (30 Pcs)</t>
  </si>
  <si>
    <t>Mast 10mg (20 Pcs)</t>
  </si>
  <si>
    <t>Mastel (Mrp 210) 10mg (30 Pcs)</t>
  </si>
  <si>
    <t>Monlumax 200mg (10 Pcs)</t>
  </si>
  <si>
    <t>Emorivir 200mg (10 Pcs)</t>
  </si>
  <si>
    <t>Molvir 200mg (10 Pcs)</t>
  </si>
  <si>
    <t>Momeson 50 Mcg/120 Metered Spray</t>
  </si>
  <si>
    <t>Dulamet (200Mcg+5Mcg)/Puff (1 Pcs)</t>
  </si>
  <si>
    <t>Montica 4mg (30 Pcs)</t>
  </si>
  <si>
    <t>Antileukotriene Agents (for Allergies and Asthma)</t>
  </si>
  <si>
    <t>Pulmont 5mg</t>
  </si>
  <si>
    <t>Monas (Mrp 525) 10mg (30 Pcs)</t>
  </si>
  <si>
    <t>Reversair (Mrp 525) 10mg (30 Pcs)</t>
  </si>
  <si>
    <t>Montelukast (Central) 10mg</t>
  </si>
  <si>
    <t>Monamet 10mg (30 Pcs)</t>
  </si>
  <si>
    <t>Montex 10mg (30 Pcs)</t>
  </si>
  <si>
    <t>Provair (Mrp 525) 10mg (30 Pcs)</t>
  </si>
  <si>
    <t>Montair (Mrp 525) 10mg (30 Pcs)</t>
  </si>
  <si>
    <t>Monas 5 Oft 5mg (30 Pcs)</t>
  </si>
  <si>
    <t>Monas 4mg (30 Pcs)</t>
  </si>
  <si>
    <t>Freegest 10 10mg (30 Pcs)</t>
  </si>
  <si>
    <t>Monas 4 Oft 4mg (30 Pcs)</t>
  </si>
  <si>
    <t>Montilab 5 mg (30 Pcs)</t>
  </si>
  <si>
    <t>Monas 5mg (30 Pcs)</t>
  </si>
  <si>
    <t>M-Kast (Mrp 672) 10mg (42 Pcs)</t>
  </si>
  <si>
    <t>Montair 5 Odt 5mg (30 Pcs)</t>
  </si>
  <si>
    <t>Medikast 10 mg (20 Pcs)</t>
  </si>
  <si>
    <t>Reversair 5mg (30 Pcs)</t>
  </si>
  <si>
    <t>Reversair 4mg (30 Pcs)</t>
  </si>
  <si>
    <t>Provair 5 Odt 5mg (30 Pcs)</t>
  </si>
  <si>
    <t>M-Kast 5mg</t>
  </si>
  <si>
    <t>Reversair 1 Strip 10mg (10 Pcs)</t>
  </si>
  <si>
    <t>Monas 1 Strip 10mg (15 Pcs)</t>
  </si>
  <si>
    <t>M-Kast (Mrp 630) 10mg (42 Pcs)</t>
  </si>
  <si>
    <t>Indokast (Montelukast) (Mrp 450) 10mg</t>
  </si>
  <si>
    <t>M-Kast 1 Strip 10mg (14 Pcs)</t>
  </si>
  <si>
    <t>Mokast 10mg (60 Pcs)</t>
  </si>
  <si>
    <t>Montair 1 Strip 10mg (10 Pcs)</t>
  </si>
  <si>
    <t>Airup (Mrp 720) 10mg (45 Pcs)</t>
  </si>
  <si>
    <t>Luminus 10mg (21 Pcs)</t>
  </si>
  <si>
    <t>Tekast 10 mg (30 Pcs)</t>
  </si>
  <si>
    <t>Montilab 4 mg (30 Pcs)</t>
  </si>
  <si>
    <t>Monteluk 10 10mg (30 Pcs)</t>
  </si>
  <si>
    <t>Monprox 10 mg (30 Pcs)</t>
  </si>
  <si>
    <t>Montekast 10 mg (30 Pcs)</t>
  </si>
  <si>
    <t>Palmokast 10 mg (30 Pcs)</t>
  </si>
  <si>
    <t>Flomont 10mg (30 Pcs)</t>
  </si>
  <si>
    <t>Monofast 10 mg (30 Pcs)</t>
  </si>
  <si>
    <t>Ezevent 10mg (30 Pcs)</t>
  </si>
  <si>
    <t>Xyflo 10mg (30 Pcs)</t>
  </si>
  <si>
    <t>Pulmont 10mg</t>
  </si>
  <si>
    <t>Airup (Mrp 450) 10mg (45 Pcs)</t>
  </si>
  <si>
    <t>Montison 10 mg</t>
  </si>
  <si>
    <t>Nozma 10mg (30 Pcs)</t>
  </si>
  <si>
    <t>Montifast (Mrp 320) 10mg (20 Pcs)</t>
  </si>
  <si>
    <t>Lumona 4mg (30 Pcs)</t>
  </si>
  <si>
    <t>Montela 10mg (30 Pcs)</t>
  </si>
  <si>
    <t>Mymonte 10mg (30 Pcs)</t>
  </si>
  <si>
    <t>Trilock 10mg (42 Pcs)</t>
  </si>
  <si>
    <t>Montilet 10 mg (30 Pcs)</t>
  </si>
  <si>
    <t>Montilab (Mrp 525) 10mg (30 Pcs)</t>
  </si>
  <si>
    <t>Montiva (Mrp 480) 10mg (30 Pcs)</t>
  </si>
  <si>
    <t>Odmon(Mrp 480) 10mg (30 Pcs)</t>
  </si>
  <si>
    <t>Telukast 10mg (30 Pcs)</t>
  </si>
  <si>
    <t>Lukas 10 mg( 30 Pcs)</t>
  </si>
  <si>
    <t>Molukat (Mrp 280) 10mg (20 Pcs)</t>
  </si>
  <si>
    <t>Monocast 10mg (20 Pcs)</t>
  </si>
  <si>
    <t>Lumona (Mrp 504) 10mg (42 Pcs)</t>
  </si>
  <si>
    <t>Edron (Mrp 480) 10mg (30 Pcs)</t>
  </si>
  <si>
    <t>Montene 10mg (30 Pcs)</t>
  </si>
  <si>
    <t>Aeron (Mrp 800) 10mg (50 Pcs)</t>
  </si>
  <si>
    <t>Ezair 10mg (30 Pcs)</t>
  </si>
  <si>
    <t>Molukat (Mrp 300) 10mg (20 Pcs)</t>
  </si>
  <si>
    <t>M-Lucas (Mrp 480) 10mg (30 Pcs)</t>
  </si>
  <si>
    <t>Montinex (Mrp 480) 10mg (30 Pcs)</t>
  </si>
  <si>
    <t>Trilock 4mg (42 Pcs)</t>
  </si>
  <si>
    <t>Arokast (Mrp 480) 10mg (30 Pcs)</t>
  </si>
  <si>
    <t>Montene (Mrp 180) 5mg (20 Pcs)</t>
  </si>
  <si>
    <t>Montene 4mg (20 Pcs)</t>
  </si>
  <si>
    <t>Montril (Mrp 480) 10mg (30 Pcs)</t>
  </si>
  <si>
    <t>Montene 1 Strip 10mg (10 Pcs)</t>
  </si>
  <si>
    <t>Lumona 1 Strip 10mg (14 Pcs)</t>
  </si>
  <si>
    <t>Arovent (Mrp 450) 10mg (30 Pcs)</t>
  </si>
  <si>
    <t>Trilock 5mg (42 Pcs)</t>
  </si>
  <si>
    <t>Trilock 4mg Oft (42 Pcs)</t>
  </si>
  <si>
    <t>Asmont 10mg (30 Pcs)</t>
  </si>
  <si>
    <t>Lumona 4 Ft 4mg (30 Pcs)</t>
  </si>
  <si>
    <t>Trilock 5mg Oft (42 Pcs)</t>
  </si>
  <si>
    <t>Monalast 10mg (30 Pcs)</t>
  </si>
  <si>
    <t>Arovent (Mrp 525) 10mg (30 Pcs)</t>
  </si>
  <si>
    <t>Croma 10mg (30 Pcs)</t>
  </si>
  <si>
    <t>Pulmokast 10 mg (30 Pcs)</t>
  </si>
  <si>
    <t>Liam 10 mg (50 Pcs)</t>
  </si>
  <si>
    <t>Montica 5 mg(30 Pcs)</t>
  </si>
  <si>
    <t>Sb-Monec 10mg (30 Pcs)</t>
  </si>
  <si>
    <t>Montinex (New Mrp-510) 10mg (30 Pcs)</t>
  </si>
  <si>
    <t>Monocast 5mg (20 Pcs)</t>
  </si>
  <si>
    <t>Moxibac 5 ml</t>
  </si>
  <si>
    <t>Kilgen 5ml (1 Pcs)</t>
  </si>
  <si>
    <t>Odycin 5 ml</t>
  </si>
  <si>
    <t>Moxibac Xg 5 ml (1 Pcs)</t>
  </si>
  <si>
    <t>Moxigen Xg 5 ml</t>
  </si>
  <si>
    <t>Optimox Eye Drop Mrp-160 5 ml</t>
  </si>
  <si>
    <t>Floromox 400 mg (20 Pcs)</t>
  </si>
  <si>
    <t>Xiomox 400mg (12 Pcs)</t>
  </si>
  <si>
    <t>Iventi 400mg (12 Pcs)</t>
  </si>
  <si>
    <t>Iventi 1 Strip 400mg (6 Pcs)</t>
  </si>
  <si>
    <t>Topomox 400mg (8 Pcs)</t>
  </si>
  <si>
    <t>Macflox 400mg (10 Pcs)</t>
  </si>
  <si>
    <t>Iventi 400 Iv 400 mg/250 ml (1 Pcs)</t>
  </si>
  <si>
    <t>Moxidex 5ml (1 Pcs)</t>
  </si>
  <si>
    <t>Iventi-D 5ml (1 Pcs)</t>
  </si>
  <si>
    <t>Moxilocin D 5 ml</t>
  </si>
  <si>
    <t>Moxilocin (Mrp 140) 0.5% (5ml)</t>
  </si>
  <si>
    <t>Floromox 0.5% (Mrp 130) (Drop) 5gm</t>
  </si>
  <si>
    <t>Moxigen 0.5% (Mrp 160 5ml</t>
  </si>
  <si>
    <t>Flomox 0.5% (Mrp 140) 5ml</t>
  </si>
  <si>
    <t>Floromox-D 0.5%+0.1% 5ml</t>
  </si>
  <si>
    <t>Flomox D 0.5%+0.1% 5ml</t>
  </si>
  <si>
    <t>Cinagen 0.5% 5ml (1 Pcs)</t>
  </si>
  <si>
    <t>Moxquin 0.5% 5ml</t>
  </si>
  <si>
    <t>Moxquin D 0.5%+0.1% 5ml</t>
  </si>
  <si>
    <t>Moxif 0.5% (Mrp 115) 5ml (1 Pcs)</t>
  </si>
  <si>
    <t>Moxilocin (Mrp 115) 0.5% (5ml)</t>
  </si>
  <si>
    <t>Moxigram 0.5% (Mrp 130) 5ml (1 Pcs)</t>
  </si>
  <si>
    <t>Moxigen 0.5% (Mrp 140) 5ml</t>
  </si>
  <si>
    <t>Visomox 0.5% (5 ml)</t>
  </si>
  <si>
    <t>Floromox 0.5% (Mrp 130) (Oint) 5gm</t>
  </si>
  <si>
    <t>Moxibac 400mg (10 Pcs)</t>
  </si>
  <si>
    <t>Optimox (Mrp 500) 400mg (10 Pcs)</t>
  </si>
  <si>
    <t>Moxigen-D 0.5+0.1%(5 ml)</t>
  </si>
  <si>
    <t>Cinagen-D 0.5+0.1% (5 ml)</t>
  </si>
  <si>
    <t>Multi Grain (30 Pcs)</t>
  </si>
  <si>
    <t>Kalojam 450 ml</t>
  </si>
  <si>
    <t>Anarmin 450ml</t>
  </si>
  <si>
    <t>Fullcare 1 Packet (30 Pcs)</t>
  </si>
  <si>
    <t>Temseas 100ml (1 Pcs)</t>
  </si>
  <si>
    <t>Pogo 100ml</t>
  </si>
  <si>
    <t>Temvit Gold 50 Pcs</t>
  </si>
  <si>
    <t>Temvit Gold (Strip) (50 Pcs)</t>
  </si>
  <si>
    <t>Temvit Gold Pot (30 Pcs)</t>
  </si>
  <si>
    <t>Multi Gold 45 Pcs</t>
  </si>
  <si>
    <t>Supravit-G (Mrp 210) None (30 Pcs)</t>
  </si>
  <si>
    <t>Supravit-M None (60 Pcs)</t>
  </si>
  <si>
    <t>A To Z Gold (30 Pcs)</t>
  </si>
  <si>
    <t>Vigotrum Gold (30 Pcs)</t>
  </si>
  <si>
    <t>Kvit Gold (Mrp-270) (30 Pcs)</t>
  </si>
  <si>
    <t>Sina Gold Pot (Mrp 270) (30 Pcs)</t>
  </si>
  <si>
    <t>Zovia Gold (Pot) (Mrp 330) (30 Pcs)</t>
  </si>
  <si>
    <t>Azovit Gold (Pot) (30 Pcs)</t>
  </si>
  <si>
    <t>Zovia Silver (Pot) (Mrp 315) None (30 Pcs)</t>
  </si>
  <si>
    <t>Central Gold (30 Pcs)</t>
  </si>
  <si>
    <t>Filwel Gold Pot (Mrp 300) (30 Pcs)</t>
  </si>
  <si>
    <t>Mabtram Gold (30 Pcs)</t>
  </si>
  <si>
    <t>Goldpac 20Pcs</t>
  </si>
  <si>
    <t>Zovia Silver (Pot) (Mrp 285) None (30 Pcs)</t>
  </si>
  <si>
    <t>Kvit Gold (Mrp-240) (30 Pcs)</t>
  </si>
  <si>
    <t>Sina Gold Pot (Mrp 240) (30 Pcs)</t>
  </si>
  <si>
    <t>Zovia Gold (Pot) (60 Pcs)</t>
  </si>
  <si>
    <t>Goldpac</t>
  </si>
  <si>
    <t>Hygea Gold (60 Pcs)</t>
  </si>
  <si>
    <t>Alvit Gold (Strip) (30 Pcs)</t>
  </si>
  <si>
    <t>S-32 Gold Pot (Mrp 180) (30 Pcs)</t>
  </si>
  <si>
    <t>Alvit Gold (Pot) (30 Pcs)</t>
  </si>
  <si>
    <t>Vidalin Gold 30Pcs</t>
  </si>
  <si>
    <t>S-32 Gold Pot (Mrp 240) (30 Pcs)</t>
  </si>
  <si>
    <t>Silverpac</t>
  </si>
  <si>
    <t>Zovia Gold 100ml (1 Pcs)</t>
  </si>
  <si>
    <t>Vitalgin 200ml</t>
  </si>
  <si>
    <t>Zovia Gold (Mrp 185) 200ml (1 Pcs)</t>
  </si>
  <si>
    <t>Amitone Plus (Mrp 350) 450ml</t>
  </si>
  <si>
    <t>Amitone Plus (Mrp 300) 450ml</t>
  </si>
  <si>
    <t>Santogen (Mrp 330) (30 Pcs)</t>
  </si>
  <si>
    <t>Bio Gold 30 Pcs</t>
  </si>
  <si>
    <t>Filwel Teen Hr (30 Pcs)</t>
  </si>
  <si>
    <t>Filwel Teen Hm (30 Pcs)</t>
  </si>
  <si>
    <t>Sina Gold 15 Pcs</t>
  </si>
  <si>
    <t>Revital 32(Mrp-300) (30 Pcs)</t>
  </si>
  <si>
    <t>Vita Silver 30 Pcs</t>
  </si>
  <si>
    <t>Bextram Silver (Mrp 360) (30 Pcs)</t>
  </si>
  <si>
    <t>Aritone Dx 1 Pcs</t>
  </si>
  <si>
    <t>Firmvit (30 Pcs)</t>
  </si>
  <si>
    <t>Lyfovit 30 Pcs</t>
  </si>
  <si>
    <t>Vitagrow 100ml</t>
  </si>
  <si>
    <t>Kido Plex 100 ml</t>
  </si>
  <si>
    <t>Vitamax 30 Pcs</t>
  </si>
  <si>
    <t>One A Day Men'S 60 Pcs</t>
  </si>
  <si>
    <t>Centrum Silver Adults 50+ 80 Tab</t>
  </si>
  <si>
    <t>Revital Women (India) 30 Pcs</t>
  </si>
  <si>
    <t>Muravit (30 Pcs)</t>
  </si>
  <si>
    <t>Livwel 200ml (1 Pcs)</t>
  </si>
  <si>
    <t>Livwel 100ml (1 Pcs)</t>
  </si>
  <si>
    <t>Bristol A To Z Gold 30 Pcs</t>
  </si>
  <si>
    <t>Previt M Pot (30 Pcs)</t>
  </si>
  <si>
    <t>Biovit Gold 30 Pcs</t>
  </si>
  <si>
    <t>Smc Gold 30 Pcs</t>
  </si>
  <si>
    <t>Bactrocin 2% 10G</t>
  </si>
  <si>
    <t>Dermoban 15gm</t>
  </si>
  <si>
    <t>Bactriben 15gm</t>
  </si>
  <si>
    <t>Trego (Oint) 2% 10G</t>
  </si>
  <si>
    <t>Skinobac 10 gm</t>
  </si>
  <si>
    <t>Dermupin 15G</t>
  </si>
  <si>
    <t>Digefast 450ml</t>
  </si>
  <si>
    <t>Digefast 100ml</t>
  </si>
  <si>
    <t>Phenocept 500mg (30 Pcs)</t>
  </si>
  <si>
    <t>Alcohol Pad White 100 Pcs</t>
  </si>
  <si>
    <t>Alcohol Pad</t>
  </si>
  <si>
    <t>Surgical</t>
  </si>
  <si>
    <t>Surgical Items</t>
  </si>
  <si>
    <t>Alcohol Pad-Green 100Pcs</t>
  </si>
  <si>
    <t>Sepnil Alcohol Swab 100Pcs</t>
  </si>
  <si>
    <t>Knee Support (Size M) (At-Ex)</t>
  </si>
  <si>
    <t>Ankle Support</t>
  </si>
  <si>
    <t>Medical Supplies</t>
  </si>
  <si>
    <t>Ankle Support (Mrp 220) M</t>
  </si>
  <si>
    <t>Ankle Support (Mrp 220) L</t>
  </si>
  <si>
    <t>Ankle Support (Mrp 220) S</t>
  </si>
  <si>
    <t>Ankle Support (Mrp 220) Xl</t>
  </si>
  <si>
    <t>Ankle Support ( Max ) 1Pair</t>
  </si>
  <si>
    <t>Savlon Liquid Antiseptic 112 ml</t>
  </si>
  <si>
    <t>Savlon Liquid Antiseptic 500 ml</t>
  </si>
  <si>
    <t>Savlon Liquid Antiseptic 250 ml</t>
  </si>
  <si>
    <t>Savlon Liquid Antiseptic (Mrp-255)1000 ml 1000 ml</t>
  </si>
  <si>
    <t>Savlon Liquid Antiseptic 5 Litre</t>
  </si>
  <si>
    <t>Savlon Instant Hand Sanitizer 50 ml</t>
  </si>
  <si>
    <t>Sepnil Hand Rub 50ml</t>
  </si>
  <si>
    <t>Savlon Instant Hand Sanitizer 200 ml</t>
  </si>
  <si>
    <t>Best Arm Siling N (M) 1 Pcs</t>
  </si>
  <si>
    <t>Arm Siling</t>
  </si>
  <si>
    <t>Best Arm Siling N (L) 1 Pcs</t>
  </si>
  <si>
    <t>Arm Silling (At-Ex) M 1 Pcs</t>
  </si>
  <si>
    <t>Best Arm Siling N (Xl) 1 Pcs</t>
  </si>
  <si>
    <t>Arm Silling (At-Ex) L 1 Pcs</t>
  </si>
  <si>
    <t>Arm Silling (At-Ex) S</t>
  </si>
  <si>
    <t>Best Arm Siling N (S) 1 Pcs</t>
  </si>
  <si>
    <t>Arm Silling (At-Ex) Xl 1 Pcs</t>
  </si>
  <si>
    <t>Arm Silling (Ultimate) 1Pcs</t>
  </si>
  <si>
    <t>Best Pouch Arm Sling(Tropical) L 1 Pcs</t>
  </si>
  <si>
    <t>Arm Silling (At-Ex) (Extra Small) 1 Pcs</t>
  </si>
  <si>
    <t>Twinkle Baby Feeder (Tumbler) 180 ml (1 Pcs)</t>
  </si>
  <si>
    <t>Baby Feeder</t>
  </si>
  <si>
    <t>Mother &amp; Baby</t>
  </si>
  <si>
    <t>Baby Bottles and Tumblers</t>
  </si>
  <si>
    <t>Toggi Baby Feeder With Handle 250ml (1 Pcs)</t>
  </si>
  <si>
    <t>Toggi Middle Skewed Shape Feeding Bottle 250 ml 1 Pcs</t>
  </si>
  <si>
    <t>Twinkle Baby Feeder 60 ml (1Pcs)</t>
  </si>
  <si>
    <t>Twinkle Pp Baby Feeder (240 ml)</t>
  </si>
  <si>
    <t>Twinkle Baby Feeder (240 ml) 1 Pcs</t>
  </si>
  <si>
    <t>Zandu Balm 8gm</t>
  </si>
  <si>
    <t>Balm</t>
  </si>
  <si>
    <t>Tea Tree Nose Strips (Prc) 6 Pc</t>
  </si>
  <si>
    <t>Beauty Product</t>
  </si>
  <si>
    <t>Skin Care</t>
  </si>
  <si>
    <t>Abdominal Binder (Normal) Free 1 Pcs</t>
  </si>
  <si>
    <t>Belt</t>
  </si>
  <si>
    <t>Acovesta Lumber Back Support (Size L)</t>
  </si>
  <si>
    <t>Corset Belt (Special) L (1Pcs)</t>
  </si>
  <si>
    <t>Acovesta Lumber Back Support (Size Xl)</t>
  </si>
  <si>
    <t>Best Lumber L.S. Corset (M) (1 Pcs)</t>
  </si>
  <si>
    <t>Corset Belt (Special) M (1Pcs)</t>
  </si>
  <si>
    <t>Best Lumber L.S. Corset (L) 1 Pcs</t>
  </si>
  <si>
    <t>Corset Belt (Special) Xl (1Pcs)</t>
  </si>
  <si>
    <t>Corset Belt (Blue) Xl (1Pcs)</t>
  </si>
  <si>
    <t>Best Lumber L.S. Corset (Xxl) 1 Pcs</t>
  </si>
  <si>
    <t>Abdominal Binder (Special) Xl 1 Pcs</t>
  </si>
  <si>
    <t>Abdominal Binder (Special) Xxl 1Pcs</t>
  </si>
  <si>
    <t>Abdominal Binder (Normal) Xl 1 Pcs</t>
  </si>
  <si>
    <t>Corset Belt (Special) Xxl (1Pcs)</t>
  </si>
  <si>
    <t>Abdominal Binder (Normal) Xxl 1 Pcs</t>
  </si>
  <si>
    <t>Abdominal Binder (Special) Free 1 Pcs</t>
  </si>
  <si>
    <t>Corset Belt (Oac) Xxxl (1Pcs)</t>
  </si>
  <si>
    <t>Abdominal Binder (Special) L 1Pcs</t>
  </si>
  <si>
    <t>Surgical Binder &amp; Abdominal Support(Premium) (1 Pcs)</t>
  </si>
  <si>
    <t>Corset Belt (Blue) Xxl (1Pcs)</t>
  </si>
  <si>
    <t>Cheast Binder Xl (1Pcs)</t>
  </si>
  <si>
    <t>Best Lumber L.S. Corset (S) 1 Pcs</t>
  </si>
  <si>
    <t>Cheast Binder S (1Pcs)</t>
  </si>
  <si>
    <t>Corset Belt (Special) S (1Pcs)</t>
  </si>
  <si>
    <t>Corset Belt (Oac) M (1Pcs)</t>
  </si>
  <si>
    <t>Corset Belt (Blue) Free (1Pcs)</t>
  </si>
  <si>
    <t>Tailor Brace L</t>
  </si>
  <si>
    <t>Abdominal Binder (Special) M 1 Pcs</t>
  </si>
  <si>
    <t>Meril Baby Wash 200ml</t>
  </si>
  <si>
    <t>Body Wash</t>
  </si>
  <si>
    <t>Kodomo Hair &amp; Body Wash 100ml</t>
  </si>
  <si>
    <t>Aveeno Baby Daily Care Hair &amp; Body Wash 300 ml</t>
  </si>
  <si>
    <t>Kodomo Hair &amp; Body Wash 200ml</t>
  </si>
  <si>
    <t>Kodomo Bath Mild &amp; Natural (Refill) 650 ml</t>
  </si>
  <si>
    <t>Kodomo Bath Rice Milk (Refill) 650 ml</t>
  </si>
  <si>
    <t>Kodomo Gift Set (Bag) 1 Set</t>
  </si>
  <si>
    <t>Kodomo Fabric Wash (Refill) 600 ml</t>
  </si>
  <si>
    <t>Baby Baby</t>
  </si>
  <si>
    <t>Breast Pump</t>
  </si>
  <si>
    <t>Nature Vit 30</t>
  </si>
  <si>
    <t>Fowlad 10 Pcs</t>
  </si>
  <si>
    <t>Man X 30 (10 Pcs)</t>
  </si>
  <si>
    <t>Nishat Rainbow 20 Pcs</t>
  </si>
  <si>
    <t>Ruchicap (30 Pcs)</t>
  </si>
  <si>
    <t>Ala 500 30 Pcs</t>
  </si>
  <si>
    <t>Ginton 500 mg (30Pcs)</t>
  </si>
  <si>
    <t>Hamim Nishat 250mg (50 Pcs)</t>
  </si>
  <si>
    <t>Palmet 160 mg (30 Pcs)</t>
  </si>
  <si>
    <t>Bioflora 30 Pcs</t>
  </si>
  <si>
    <t>Urogut 160 mg 30 Pcs</t>
  </si>
  <si>
    <t>Biot 5000 mg 30 Pcs</t>
  </si>
  <si>
    <t>Spring Valley Biotin 5000mg (Usa) 120Pcs</t>
  </si>
  <si>
    <t>Best Cervical Coller Soft With Support (L) (1 Pcs)</t>
  </si>
  <si>
    <t>Cervical Coller</t>
  </si>
  <si>
    <t>Best Cervical Coller Soft With Support (Xl) (1 Pcs)</t>
  </si>
  <si>
    <t>Best Cervical Coller Soft With Support(M) (1 Pcs)</t>
  </si>
  <si>
    <t>Cervical Collor (Special) S 1 Pcs</t>
  </si>
  <si>
    <t>Cervical Collor (Classic) L 1 Pcs</t>
  </si>
  <si>
    <t>Best Cervical Coller Soft With Support(S) 1 Pcs</t>
  </si>
  <si>
    <t>Cervical Collor (Special) L 1 Pcs</t>
  </si>
  <si>
    <t>Cervical Collar(Medium) (1 Pcs)</t>
  </si>
  <si>
    <t>Cervical Collar(Large) (1 Pcs)</t>
  </si>
  <si>
    <t>Cervical Collor (Blue) 1Pcs</t>
  </si>
  <si>
    <t>Cervical Collor (Special) M 1 Pcs</t>
  </si>
  <si>
    <t>Cervical Collor (Classic) S 1 Pcs</t>
  </si>
  <si>
    <t>Cervical Collor (Classic) M 1 Pcs</t>
  </si>
  <si>
    <t>Cervical Pillow</t>
  </si>
  <si>
    <t>Cervical Traction Set</t>
  </si>
  <si>
    <t>Mecolagin (Mrp) 0.5mg (60 Pcs)</t>
  </si>
  <si>
    <t>Kodomo Bottle &amp; Accessories Cleanser (Refill) 700 ml</t>
  </si>
  <si>
    <t>Bru Coffee Glass Jar Pure 50 gm</t>
  </si>
  <si>
    <t>Bru Coffee Pure 100 gm</t>
  </si>
  <si>
    <t>Sugar Free Natura Sweet Drop 10ml</t>
  </si>
  <si>
    <t>Drop</t>
  </si>
  <si>
    <t>Panther Dotted (Mrp 300) 12 Pack(1 Box)</t>
  </si>
  <si>
    <t>Sensation Classic (Mrp 480) (1 Box)</t>
  </si>
  <si>
    <t>Sensation Strawberry (Mrp 480) (1 Box)</t>
  </si>
  <si>
    <t>U&amp;Me Long Love (Mrp 600) (1 Box)</t>
  </si>
  <si>
    <t>Hero (Condom 3*12) (Mrp240) (1 Box) 12 Pack</t>
  </si>
  <si>
    <t>Panther (Banana) Dotted (1 Box)</t>
  </si>
  <si>
    <t>Green Love Ultra Thin Condom 10 Pack (1 Box)</t>
  </si>
  <si>
    <t>Xtreme Ultra Thin (Mrp 1080) (1 Box)</t>
  </si>
  <si>
    <t>U&amp;Me Anatomic (Mrp 600) (1 Box)</t>
  </si>
  <si>
    <t>Xtreme 3 In 1 Premium (Mrp 1080) (1 Box)</t>
  </si>
  <si>
    <t>Tiger Super Dotted Rose Flavoured Condoms (1 Box)</t>
  </si>
  <si>
    <t>Amore Gold (18 Pcs Pack)</t>
  </si>
  <si>
    <t>Tiger Condoms Strawberry Flavor 12 Pack</t>
  </si>
  <si>
    <t>Tiger Strawberry Flavoured Condoms (1 Box)</t>
  </si>
  <si>
    <t>Amore Black (18 Pcs Pack)</t>
  </si>
  <si>
    <t>Tiger Condoms Super Dotted Rose 12 Pack</t>
  </si>
  <si>
    <t>Tiger Ultra Thin Orange Flavoured Condoms (1 Box)</t>
  </si>
  <si>
    <t>Durex Feel Thin ( Korean ) 12 Pcs</t>
  </si>
  <si>
    <t>Durex Extra Thin ( Indian ) 3 Pcs</t>
  </si>
  <si>
    <t>Durex Extra Thin Wild Strawberry ( Indian ) 3 Pcs</t>
  </si>
  <si>
    <t>Tiger Super Dotted Chocolate Flavoured Condoms (1 Box)</t>
  </si>
  <si>
    <t>Tiger Ultra Thin (Chocolate Flavour) Condoms 1 Box</t>
  </si>
  <si>
    <t>Tiger Super Dotted Orange Flavoured Condoms(Mrp-480) 12 Pack</t>
  </si>
  <si>
    <t>Durex Extra Time (Indian) 10 Pcs</t>
  </si>
  <si>
    <t>Durex Extra Ribbed (Indian) 10 Pcs</t>
  </si>
  <si>
    <t>Durex Extra Time (Indian) 3 Pcs</t>
  </si>
  <si>
    <t>Moments Dotted Mint Flavor (12Pack) (1 Pcs)</t>
  </si>
  <si>
    <t>Durex Extra Thin Intense Chocolate (Indian) 3 Pcs</t>
  </si>
  <si>
    <t>Durex Extra Dots (Indian) 10 Pcs</t>
  </si>
  <si>
    <t>Durex Jeans ( Korea ) 12 Pcs</t>
  </si>
  <si>
    <t>Tiger Ultra Thin (Vanilla Flavour) Condoms 1 Box</t>
  </si>
  <si>
    <t>Manforce (Stamina) India 10Pcs</t>
  </si>
  <si>
    <t>Coral Condoms (Ultra Thin Extra Time) (Mrp 700) (30 Pcs Pack)</t>
  </si>
  <si>
    <t>Coral Condoms (Chocolate Flavours) 11 Packet</t>
  </si>
  <si>
    <t>69 Sixty Nine Classic Strawberry Flavor (12 Pack) (1 Pcs)</t>
  </si>
  <si>
    <t>Tiger Super Dotted Orange Flavoured Condoms (1 Box)</t>
  </si>
  <si>
    <t>Tiger Ultra Thin Rose Flavoured Condoms (1 Box)</t>
  </si>
  <si>
    <t>Classic Condom Dotted Condom For Extra Time (50 Pcs)</t>
  </si>
  <si>
    <t>Tiger Ultra Thin Strawberry Flavoured Condoms (1 Box)</t>
  </si>
  <si>
    <t>Classic Condom Ultra Thin For Extra Time (50 Pcs)</t>
  </si>
  <si>
    <t>Classic Condom Super Dotted Condom For Great Pleasure (50 Pcs)</t>
  </si>
  <si>
    <t>Tiger Vanilla Flavoured Condoms (1 Box)</t>
  </si>
  <si>
    <t>Moments Dotted Strawberry Flavor (12 Pack) (1 Pcs)</t>
  </si>
  <si>
    <t>Kamasutra Ultra Thin Strawberry Flavor (12 Pack) (1 Pcs)</t>
  </si>
  <si>
    <t>Sixty Nine Classic Mint Flavor (12 Pack) (1 Pcs)</t>
  </si>
  <si>
    <t>Sixty Nine Classic Vanilla Flavor 12 Pack (1 Pcs)</t>
  </si>
  <si>
    <t>Feel Ribbed Strawberry (12 Pack) (1 Pcs)</t>
  </si>
  <si>
    <t>Moments Dotted Vanilla Flavor (12Pack) (1 Pcs)</t>
  </si>
  <si>
    <t>Kamasutra Ultra Thin Mint Flavor (12 Pack) (1 Pcs)</t>
  </si>
  <si>
    <t>Feel Ribbed Vanilla Flavor (12Pack) (1 Pcs)</t>
  </si>
  <si>
    <t>Kamasutra Ultra Thin Vanilla Flavor (12 Pack) (1 Pcs)</t>
  </si>
  <si>
    <t>Active Condom (Strawberry Flavour) 1 Box (12 Pack)</t>
  </si>
  <si>
    <t>Active Condom (Chocolate Flavour) 1 Box (12 Pack)</t>
  </si>
  <si>
    <t>Active Condom (Blueberry Flavour) 1 Box (12 Pack)</t>
  </si>
  <si>
    <t>Duxl-One (Slim Fit Condom) 9 Pcs</t>
  </si>
  <si>
    <t>Active Condom (Bubblegum Flavour) 1 Box (12 Pack)</t>
  </si>
  <si>
    <t>Coral (Chocolate) 10 Pcs</t>
  </si>
  <si>
    <t>Carol (Dotted Rose Flavor) 12 Pack</t>
  </si>
  <si>
    <t>Six Sex (Strawberry With Chocolate Flavor) 30 Pcs</t>
  </si>
  <si>
    <t>Coral (Vanilla) 10 Pcs</t>
  </si>
  <si>
    <t>Carol (Classic Flavour Condom) 12 Pack</t>
  </si>
  <si>
    <t>Kamurja (Premium Flavour) 30 Pcs</t>
  </si>
  <si>
    <t>Durex Extra Safe ( Uk ) 12 Pcs</t>
  </si>
  <si>
    <t>Durex Wild Strawberry (Indian) 10 Pcs</t>
  </si>
  <si>
    <t>Durex Intense Chocolate (Indian) 10 Pcs</t>
  </si>
  <si>
    <t>Durex Pleasure Max/Me Condoms (Uk) 12Pcs</t>
  </si>
  <si>
    <t>Durex Fetherlite Feel ( Korean ) 12 Pcs</t>
  </si>
  <si>
    <t>Durex Original Extra Safe ( Uk ) 12 Pcs</t>
  </si>
  <si>
    <t>Durex Intense ( India ) 12 Pcs</t>
  </si>
  <si>
    <t>Durex Air Ultra Thin ( Indian ) 3 Pcs</t>
  </si>
  <si>
    <t>Newstrip (Band Aid) 100 Pcs</t>
  </si>
  <si>
    <t>Cotton Buds</t>
  </si>
  <si>
    <t>Purified Cotton Buds (200 Pcs)</t>
  </si>
  <si>
    <t>Makeup Accessories</t>
  </si>
  <si>
    <t>Cherie Pure Cotton Buds 100 Pcs</t>
  </si>
  <si>
    <t>Professional Cotton Buds 200 Pcs</t>
  </si>
  <si>
    <t>Light Complete Cream 18 gm</t>
  </si>
  <si>
    <t>Nulevi Cream 1gm/100gm (15gm)</t>
  </si>
  <si>
    <t>Johnson'S Baby Cream (Pink) 50 G</t>
  </si>
  <si>
    <t>Johnson'S Baby Cream (Minlk+Rice) 50 G</t>
  </si>
  <si>
    <t>Johnson'S Baby Cream (Pink) 100 G</t>
  </si>
  <si>
    <t>Aveeno Baby Soothing Relief Cream (France) 200ml</t>
  </si>
  <si>
    <t>Freedom Hair Removal Cream 25 gm</t>
  </si>
  <si>
    <t>Veet 25 gm</t>
  </si>
  <si>
    <t>Veet 50 gm</t>
  </si>
  <si>
    <t>Veet ( Dry Skin ) ( Egypt ) 100 gm</t>
  </si>
  <si>
    <t>Cerave Moisturizing Cream Baume Hydrantant (France) 177ml</t>
  </si>
  <si>
    <t>Sun Control Moisturiser Spf-15 50ml</t>
  </si>
  <si>
    <t>Nix Rubbing Balm (Mrp 144) (1 Pcs)</t>
  </si>
  <si>
    <t>Savlon Antiseptic Cream 60gm</t>
  </si>
  <si>
    <t>Moov Rapid Relief Tube ( Uae ) 100G</t>
  </si>
  <si>
    <t>Moov ( Indian ) 20G</t>
  </si>
  <si>
    <t>Zandu Balm Ultra Power Red 8 ml</t>
  </si>
  <si>
    <t>Zandu Balm Green 8 ml</t>
  </si>
  <si>
    <t>Moov Rapid Relief Tube ( Uae ) 50G</t>
  </si>
  <si>
    <t>Vicks Vapo Rub ( Uae) 50G</t>
  </si>
  <si>
    <t>Krack Heel 25G</t>
  </si>
  <si>
    <t>Itch Guard 12G</t>
  </si>
  <si>
    <t>Boroline Repair Cream Jar 40gm</t>
  </si>
  <si>
    <t>Moov ( Indian ) 50G</t>
  </si>
  <si>
    <t>Vicks Vapo Rub ( Germany) 50G</t>
  </si>
  <si>
    <t>Vicks Vapo Rub ( Germany) 100G</t>
  </si>
  <si>
    <t>Savlon Antiseptic Cream 30 gm</t>
  </si>
  <si>
    <t>Savlon Antiseptic Cream 100 gm</t>
  </si>
  <si>
    <t>Tiger Balm Red (Singapore) 19gm</t>
  </si>
  <si>
    <t>Ring Guard ( Indian ) 12G</t>
  </si>
  <si>
    <t>Savlon Antiseptic Cream (100gm) 100 gm</t>
  </si>
  <si>
    <t>Savlon Antiseptic Cream 60gm 1 Pcs 60gm</t>
  </si>
  <si>
    <t>Millat Balm 6 Pcs (1Box)</t>
  </si>
  <si>
    <t>Tiger Balm Plaster (Singapore) 2 Pcs</t>
  </si>
  <si>
    <t>Counter Pain (Thailand) 1 Pcs</t>
  </si>
  <si>
    <t>Sudocrem Antiseptic Healing Cream (Uk) 125ml</t>
  </si>
  <si>
    <t>Bengay (Usa) 113G</t>
  </si>
  <si>
    <t>Boro Plus (India) 1 Pcs</t>
  </si>
  <si>
    <t>Heel Cushion 1 Pcs</t>
  </si>
  <si>
    <t>Cushion</t>
  </si>
  <si>
    <t>Bp Machine - Alpk2 (Mrp 2500) 1 Pcs</t>
  </si>
  <si>
    <t>Digital Blood Pressure Monitor Set (Mrp 2700) Gwdbpm-002</t>
  </si>
  <si>
    <t>Fast Blood Suger Check (Mrp 600) 25 Pcs (Strips)</t>
  </si>
  <si>
    <t>Accu Test Elite Blood Glucose Test Strip (50 Pcs)</t>
  </si>
  <si>
    <t>Accu-Answer Blood Glucose Test Strip (50 Pcs)</t>
  </si>
  <si>
    <t>Match Blood Glucose Test Strip (50 Pcs)</t>
  </si>
  <si>
    <t>Mediron Blood Lancets Twist Type 1 Pcs</t>
  </si>
  <si>
    <t>Uright Blood Glucose Test Strip (50 Pcs)</t>
  </si>
  <si>
    <t>On Call Plus ( Blood Glucose Test Strips) 50 Pcs</t>
  </si>
  <si>
    <t>Fast Blood (Sugar Check) 25 Pcs (Strips)</t>
  </si>
  <si>
    <t>Digital Accu-Answer</t>
  </si>
  <si>
    <t>Bp Machine - Alpk2 1 Pcs</t>
  </si>
  <si>
    <t>Fast Blood Suger Check Gwl100 (1 Pcs With 25 Strips)</t>
  </si>
  <si>
    <t>Rightest Strips Gs100 (Switzerland) 25 Pcs</t>
  </si>
  <si>
    <t>Arm Digital Blood Pressure Machine 1 Pcs</t>
  </si>
  <si>
    <t>Blood Lancet (Mrp 100) 100 Pcs</t>
  </si>
  <si>
    <t>Diagnostic and Monitoring</t>
  </si>
  <si>
    <t>Uright Td-4267</t>
  </si>
  <si>
    <t>Easyhaler Rotacap (1 Pcs)</t>
  </si>
  <si>
    <t>Nebulizer Mask Kit Code 825085</t>
  </si>
  <si>
    <t>Nebuliser</t>
  </si>
  <si>
    <t>Compressor Nebulizer Machine (Mrp 2650) Code 825109</t>
  </si>
  <si>
    <t>Super Life Compressor Nebulizer 1 Pcs</t>
  </si>
  <si>
    <t>Fingertip Pulse Oximeter 1 Pcs</t>
  </si>
  <si>
    <t>Get Sure Pregnancy Test Cassette (Mrp 960) (12 Pcs)</t>
  </si>
  <si>
    <t>Pregnancy Test Kit</t>
  </si>
  <si>
    <t>Moon Check (Digital Pregnancy Test) 10 Pcs</t>
  </si>
  <si>
    <t>Pregnancy Midstream</t>
  </si>
  <si>
    <t>Pregnancy Cassette 25 Pcs</t>
  </si>
  <si>
    <t>Good + News Digital</t>
  </si>
  <si>
    <t>Shifa Digital Thermometer 1 Pcs</t>
  </si>
  <si>
    <t>Thermometer</t>
  </si>
  <si>
    <t>Thermometer Digital With Automatic Alarm</t>
  </si>
  <si>
    <t>Shifa Flexible Digital Thermometer 1 Pcs</t>
  </si>
  <si>
    <t>Digital Thermometer (Get Well) (Mrp 200) 1 Pcs</t>
  </si>
  <si>
    <t>Digital Thermometer (Buzzle) (1 Pcs)</t>
  </si>
  <si>
    <t>Thermometer Digital ��C To ��F</t>
  </si>
  <si>
    <t>Avonee M(7-12)Kg 40Pcs</t>
  </si>
  <si>
    <t>Diaper</t>
  </si>
  <si>
    <t>Bashundhara Diapant Pant Style Diapers (L) (5 Pcs)</t>
  </si>
  <si>
    <t>Bashundhara Diapant Pant Style Diapers (Xxl) (4 Pcs)</t>
  </si>
  <si>
    <t>Bashundhara Diapant Pant Style Diapers (M 7-12 Kg) (5 Pcs)</t>
  </si>
  <si>
    <t>Happy Nappy Diaper (Standard) M (40 Pcs)</t>
  </si>
  <si>
    <t>Bashundhara Diapant Pant Style Diapers(S) (4-8)Kg (5 Pcs)</t>
  </si>
  <si>
    <t>Avonee Diaper M(7-12)Kg 5Pcs</t>
  </si>
  <si>
    <t>Happy Nappy Diaper (Standard) L (34 Pcs)</t>
  </si>
  <si>
    <t>Avonee L(9-14)Kg 5Pcs</t>
  </si>
  <si>
    <t>Bashundhara Diapant Pant Style Diapers (Xl) (12-17Kg) (4 Pcs)</t>
  </si>
  <si>
    <t>Avonee Diaper S (4-8)Kg 5Pcs</t>
  </si>
  <si>
    <t>Avonee Xxl(14-25)Kg 24 Pcs</t>
  </si>
  <si>
    <t>Avonee Xl(12-17)Kg 32Pcs</t>
  </si>
  <si>
    <t>Avonee L(9-14)Kg 34Pcs</t>
  </si>
  <si>
    <t>Avonee Xxl(14-25)Kg 4Pcs</t>
  </si>
  <si>
    <t>Avonee Xl(12-17)Kg 4Pcs</t>
  </si>
  <si>
    <t>Supermom Diaper L (5 Pads)</t>
  </si>
  <si>
    <t>Happy Nappy Diaper (Standard) Xl (32 Pcs)</t>
  </si>
  <si>
    <t>Happy Nappy Diaper (Mini) Xl (4 Pcs)</t>
  </si>
  <si>
    <t>Thai Belt Diaper (Small) 5 Pcs</t>
  </si>
  <si>
    <t>Happy Nappy Diaper (Mini) L (5 Pcs)</t>
  </si>
  <si>
    <t>Supermom Diaper M (5 Pads)</t>
  </si>
  <si>
    <t>Happy Nappy Diaper (Mini) Xxl (4 Pcs)</t>
  </si>
  <si>
    <t>Thai Belt Diaper (Medium) 5 Pcs</t>
  </si>
  <si>
    <t>Savlon Respect Adult Diaper (Medium) 71-112 Cm (10 Pads)</t>
  </si>
  <si>
    <t>Thai Adult Pant Diaper (Medium) 10 Pcs</t>
  </si>
  <si>
    <t>Thai Belt Diaper (Large) 4 Pcs</t>
  </si>
  <si>
    <t>Happy Nappy Diaper (Mini) S (5 Pcs)</t>
  </si>
  <si>
    <t>Supermom Diaper (Mrp 160) 4'S Xl (4 Pads)</t>
  </si>
  <si>
    <t>Happy Nappy Diaper (Mini) M (5 Pcs)</t>
  </si>
  <si>
    <t>Bashundhara Diapant M(7-12 Kg) 40 Pcs 1 Pcs</t>
  </si>
  <si>
    <t>Thai Adult Belt Diaper (Medium) 10 Pcs</t>
  </si>
  <si>
    <t>Bashundhara Diapant Pull-Up Xxl (14-25 Kg) 24 Pcs 1 Pcs</t>
  </si>
  <si>
    <t>Thai Belt Diaper (Small) 45 Pcs</t>
  </si>
  <si>
    <t>Savlon Respect Adult Diaper (Large) 97-145 Cm (8 Pcs)</t>
  </si>
  <si>
    <t>Thai Adult Pant Diaper (Large) 10 Pcs</t>
  </si>
  <si>
    <t>Thai Adult Belt Diaper (Large) 5 Pcs</t>
  </si>
  <si>
    <t>Thai Adult Belt Diaper (Medium) 5 Pcs</t>
  </si>
  <si>
    <t>Supermom Diaper (Mrp 1500) 40'S Xl (40 Pads)</t>
  </si>
  <si>
    <t>Bashundhara Diapant Pull-Up Pant Diapers (L) (5 Pcs)</t>
  </si>
  <si>
    <t>Avonee S(4-8)Kg 42Pcs</t>
  </si>
  <si>
    <t>Bashundhara Diapant L(9-14 Kg) 34 Pcs 1 Pcs</t>
  </si>
  <si>
    <t>Happy Nappy Diaper (Standard) Xxl (24 Pcs)</t>
  </si>
  <si>
    <t>Happy Nappy Diaper (Standard) S (42 Pcs)</t>
  </si>
  <si>
    <t>Supermom Diaper L (40 Pads)</t>
  </si>
  <si>
    <t>Thai Adult Belt Diaper (Large) 10 Pcs</t>
  </si>
  <si>
    <t>Comfort Diapers M(7-12)Kg (5 Pcs)</t>
  </si>
  <si>
    <t>Neocare New Born Diaper 20'S</t>
  </si>
  <si>
    <t>Supermom Diaper M (50 Pads)</t>
  </si>
  <si>
    <t>Comfort Diapers S (3-8)Kg (5 Pcs)</t>
  </si>
  <si>
    <t>Smile Baby Diaper Belt (S) 3-6 Kg 5 Pcs</t>
  </si>
  <si>
    <t>Supermom Diaper Small 5 Pads</t>
  </si>
  <si>
    <t>Supermom Baby Wipes (Mrp 235) 120 Pcs</t>
  </si>
  <si>
    <t>Smile Baby Diaper Belt (M) 4-9 Kg 5 Pcs</t>
  </si>
  <si>
    <t>Bashundhara Diapant Pant System L(9-14)Kg 50 Pcs 1 Pcs (Jumbo Series)</t>
  </si>
  <si>
    <t>Thai Pant Style Baby Diaper(S) (5 Pcs)</t>
  </si>
  <si>
    <t>Savlon Twinkle Baby Pant Diaper 6-12 Kg M5 (5 Pcs)</t>
  </si>
  <si>
    <t>Smile Baby Diaper Pant S (4-8 Kg) 5 Pcs</t>
  </si>
  <si>
    <t>Thai Pant Style Baby Diapers (Xxxl) (4 Pcs)</t>
  </si>
  <si>
    <t>Supermom Baby Wipes (Mrp 60) 20 Pcs</t>
  </si>
  <si>
    <t>Smile Baby Diaper Pant Xl (12-17 Kg) 4 Pcs</t>
  </si>
  <si>
    <t>Smile Baby Diaper Pant M (7-12 Kg) 5 Pcs</t>
  </si>
  <si>
    <t>Thai Pant Style Baby Diaper(M) (5 Pcs)</t>
  </si>
  <si>
    <t>Bashundhara Diapant L(9-14 Kg) 5Pcs 1 Pcs</t>
  </si>
  <si>
    <t>Bashundhara Baby Diaper Xl (11-25 Kg) 4 Pcs 1 Pcs Xl (11-25 Kg)</t>
  </si>
  <si>
    <t>Smile Baby Diaper Belt (L) 8-14 Kg 4 Pcs</t>
  </si>
  <si>
    <t>Smile Baby Diaper Pant L (9-14 Kg) 5 Pcs</t>
  </si>
  <si>
    <t>Thai Pant Style Baby Diaper (L) (5 Pcs)</t>
  </si>
  <si>
    <t>Neocare Premium Baby Diaper Small 10'S</t>
  </si>
  <si>
    <t>Smile Baby Diaper Pant Xxl (16 - 25 Kg) 4 Pcs</t>
  </si>
  <si>
    <t>Smile Baby Diaper Belt (S) 3-6 Kg 28 Pcs</t>
  </si>
  <si>
    <t>Savlon Twinkle Baby Pant Diaper Xxl 14-25 Kg 24 Pcs</t>
  </si>
  <si>
    <t>Neocare Premium Baby Diaper Small 50'S</t>
  </si>
  <si>
    <t>Thai Pant Style Baby Diaper (Xl) (4 Pcs)</t>
  </si>
  <si>
    <t>Neocare Premium Baby Diaper Large 50'S</t>
  </si>
  <si>
    <t>Bashundhara Baby Diaper M (4-9 Kg) 5 Pcs 1 Pcs M (4-9 Kg)</t>
  </si>
  <si>
    <t>Savlon Twinkle Baby Diaper Upto 8 Kg S5 (5 Pcs)</t>
  </si>
  <si>
    <t>Savlon Twinkle Baby Diaper 7-18 Kg L4 (4 Pcs)</t>
  </si>
  <si>
    <t>Savlon Twinkle Baby Pant Diaper S 8 Kg 42 Pcs</t>
  </si>
  <si>
    <t>Smile Baby Diaper Belt (L) 8-14 Kg 24 Pcs</t>
  </si>
  <si>
    <t>Smile Baby Diaper Pants M (7-12 Kg) 40 Pcs</t>
  </si>
  <si>
    <t>Thai Pant Style Baby Diaper (Large) 5 Pcs (Mini Pack Series)</t>
  </si>
  <si>
    <t>Bashundhara Baby Diaper S (3-6 Kg) 5 Pcs S (3-6 Kg) 1 Pcs</t>
  </si>
  <si>
    <t>Savlon Twinkle Baby Pant Diaper L (8-15) Kg 34 Pcs</t>
  </si>
  <si>
    <t>Thai Pant Style Baby Diaper (Xxxl) 4 Pcs (Mini Pack Series)</t>
  </si>
  <si>
    <t>Bashundhara Baby Diaper L (7-18 Kg) 4 Pcs 1 Pcs L (7-18 Kg)</t>
  </si>
  <si>
    <t>Thai Pant Style Baby Diaper (Xxl) (4 Pcs)</t>
  </si>
  <si>
    <t>Savlon Twinkle Baby Diaper 6-11 Kg M4 (4 Pcs)</t>
  </si>
  <si>
    <t>Savlon Twinkle Baby Diaper Upto 11-25 Kg Xl4 (4 Pcs)</t>
  </si>
  <si>
    <t>Thai Pant Style Baby Diaper (Small) 5 Pcs (Mini Pack Series)</t>
  </si>
  <si>
    <t>Savlon Twinkle Baby Diaper 15-30 Kg Xxl3 (3 Pcs)</t>
  </si>
  <si>
    <t>Savlon Twinkle Baby Pant Diaper M 6-12 Kg 40 Pcs</t>
  </si>
  <si>
    <t>Thai Pant Style Baby Diaper (Large) 34 Pcs (Big Pack Series)</t>
  </si>
  <si>
    <t>Thai Pant Style Baby Diaper (Medium) 40 Pcs (Big Pack Series)</t>
  </si>
  <si>
    <t>Thai Pant Style Baby Diaper (Xl) 4 Pcs (Mini Pack Series)</t>
  </si>
  <si>
    <t>Bashundhara Diapant Pant System M(7-12)Kg 60 Pcs 1 Pcs (Jumbo Series)</t>
  </si>
  <si>
    <t>Neocare Baby Diaper (Large) 7-18 Kg 30 Pcs</t>
  </si>
  <si>
    <t>Bashundhara Baby Diaper S (3-6 Kg) 40 Pcs 1 Pcs S (3-6 Kg)</t>
  </si>
  <si>
    <t>Neocare Premium Baby Diaper Medium 10'S</t>
  </si>
  <si>
    <t>Neocare Baby Wipes 120'S</t>
  </si>
  <si>
    <t>Neocare Premium Baby Daiper Small 4'S</t>
  </si>
  <si>
    <t>Neocare Premium Baby Diaper Medium 4'S</t>
  </si>
  <si>
    <t>Smile Baby Diaper Belt (Xxl) 16+ Kg 20 Pcs</t>
  </si>
  <si>
    <t>Bashundhara Baby Diaper L (7-18 Kg) 32 Pcs 1 Pcs L (7-18 Kg)</t>
  </si>
  <si>
    <t>Savlon Twinkle Baby Pant Diaper Upto 8 Kg S5 (5 Pcs)</t>
  </si>
  <si>
    <t>Savlon Twinkle Baby Pant Diaper 14-25 Kg Xxl3 (3 Pcs)</t>
  </si>
  <si>
    <t>Smile Baby Diaper Belt (Xl)11-18 Kg 4 Pcs</t>
  </si>
  <si>
    <t>Neocare Baby Wipes 80'S</t>
  </si>
  <si>
    <t>Smile Baby Diaper Pants S (4-8 Kg) 42 Pcs</t>
  </si>
  <si>
    <t>Smile Baby Diaper Pants L (9-14 Kg) 34 Pcs</t>
  </si>
  <si>
    <t>Thai Pant Style Baby Diaper (Medium) 5 Pcs (Mini Pack Series)</t>
  </si>
  <si>
    <t>Neocare Premium Baby Diaper Medium 50'S</t>
  </si>
  <si>
    <t>Smile Baby Diaper Pants Xl (12-17 Kg) 32 Pcs</t>
  </si>
  <si>
    <t>Neocare Baby Wipes 180'S</t>
  </si>
  <si>
    <t>Smile Baby Diaper Pants Xxl (16-25 Kg) 24 Pcs</t>
  </si>
  <si>
    <t>Thai Pant Style Baby Diaper (Xxl) 4 Pcs (Mini Pack Series)</t>
  </si>
  <si>
    <t>Savlon Twinkle Baby Pant Diaper Xl 32 Pcs</t>
  </si>
  <si>
    <t>Thai Pant Style Baby Diaper (New Born) 5 Pcs (Mini Pack Series)</t>
  </si>
  <si>
    <t>Neocare Premium Baby Diaper Xl 50'S</t>
  </si>
  <si>
    <t>Bashundhara Diapant Pant System S(4-8)Kg 60 Pcs 1 Pcs (Jumbo Series)</t>
  </si>
  <si>
    <t>Bashundhara Diapant Pant System Xl(12-17)Kg 50 Pcs 1 Pcs (Jumbo Series)</t>
  </si>
  <si>
    <t>Bashundhara Diapant Pant System Xxl(14-25)Kg 40 Pcs 1 Pcs (Jumbo Series)</t>
  </si>
  <si>
    <t>Neocare Baby Diaper (Large) 7-18 Kg 4 Pcs</t>
  </si>
  <si>
    <t>Aspire Adult Diaper M 20'S</t>
  </si>
  <si>
    <t>Bashundhara Diapant Pant Style Diapers (Xl) (12-17Kg) (32 Pcs)</t>
  </si>
  <si>
    <t>Best Surgical Gauze Sterilised(12*1) 1 Pcs</t>
  </si>
  <si>
    <t>Dressing</t>
  </si>
  <si>
    <t>Best Roller Bandage(One Dozen) 4Inch (1 Pcs)</t>
  </si>
  <si>
    <t>Absorbent Cotton Wool 25gm(16*1) 1 Pcs</t>
  </si>
  <si>
    <t>Adhesive First Aid Bandage (Mrp 110) (100 Pcs)</t>
  </si>
  <si>
    <t>Moon Elastic Crape Bandage 4'' 1 Pcs</t>
  </si>
  <si>
    <t>Best Roller Bandage(One Dozen) 6 Inch 1 Pcs</t>
  </si>
  <si>
    <t>Absorbent Cotton Wool 50gm(8*1) (Mrp 240) 1 Pcs</t>
  </si>
  <si>
    <t>Absorbent Cotton Wool 50gm(8*1) (Mrp 200) 1 Pcs</t>
  </si>
  <si>
    <t>Green Strip 100 Pcs</t>
  </si>
  <si>
    <t>Best Roller Bandage(One Dozen) 3Inch (1 Pcs)</t>
  </si>
  <si>
    <t>Absorbent Cotton Wool 100gm (1 Pcs)</t>
  </si>
  <si>
    <t>Absorbent Cotton Wool 200gm (1 Pcs)</t>
  </si>
  <si>
    <t>Mukta Plus Roller Bandage (One Dozen 4 Inch) (1 Pcs)</t>
  </si>
  <si>
    <t>Mukta Plus Roller Bandage (One Dozen 3 Inch) (1 Pcs)</t>
  </si>
  <si>
    <t>Mukta Absorbent Cotton Wool 100 Grams (1 Pcs)</t>
  </si>
  <si>
    <t>Red Band (Plastic Strip) 100 Pcs</t>
  </si>
  <si>
    <t>Mukta Plus Roller Bandage (One Dozen 5 Inch) (1 Pcs)</t>
  </si>
  <si>
    <t>Best Absorbent Cotton Wool 200gm (1 Pcs)</t>
  </si>
  <si>
    <t>Hamdard Honey 250gm</t>
  </si>
  <si>
    <t>Honey</t>
  </si>
  <si>
    <t>Sweetener</t>
  </si>
  <si>
    <t>Bolt 400 gm (1 Packet)</t>
  </si>
  <si>
    <t>Elbow Support L</t>
  </si>
  <si>
    <t>Elbow Support</t>
  </si>
  <si>
    <t>Elbow Support Xl</t>
  </si>
  <si>
    <t>Elbow Support M</t>
  </si>
  <si>
    <t>Tennis Elbow Support M</t>
  </si>
  <si>
    <t>Tennis Elbow Support L</t>
  </si>
  <si>
    <t>Elbow Support S</t>
  </si>
  <si>
    <t>Tears Naturale Free 24 Sterile</t>
  </si>
  <si>
    <t>Patanjali Aloe Vera Gel 150ml</t>
  </si>
  <si>
    <t>Face Wash</t>
  </si>
  <si>
    <t>Pure Active Neem Wash 50 gm</t>
  </si>
  <si>
    <t>Patanjali Aloe Vera Gel 60ml</t>
  </si>
  <si>
    <t>Tulsi Turmeric Face Wash 50gm</t>
  </si>
  <si>
    <t>Tulsi Turmeric Face Wash 150gm</t>
  </si>
  <si>
    <t>Light Complete Face Wash 100gm</t>
  </si>
  <si>
    <t>Light Complete Face Wash 50 gm</t>
  </si>
  <si>
    <t>Men Turbo Brightening 100 gm</t>
  </si>
  <si>
    <t>Men Oil Clear Face Wash 50gm</t>
  </si>
  <si>
    <t>Men Oil Clear Face Wash 100gm</t>
  </si>
  <si>
    <t>Men Acno Fight Face Wash 50gm</t>
  </si>
  <si>
    <t>Toggi Baby Feeder With Handle 280ml (3 Pcs )</t>
  </si>
  <si>
    <t>Feeder</t>
  </si>
  <si>
    <t>Toggi Baby Feeder With Handle 160ml (1 Pcs)</t>
  </si>
  <si>
    <t>Finger Spllint M</t>
  </si>
  <si>
    <t>Finger Splint</t>
  </si>
  <si>
    <t>Finger Spllint S</t>
  </si>
  <si>
    <t>Shinex Floor Cleaner Citrus 500 ml</t>
  </si>
  <si>
    <t>Household Products</t>
  </si>
  <si>
    <t>Floor Cleaner</t>
  </si>
  <si>
    <t>Floss Pick (50 Pcs)</t>
  </si>
  <si>
    <t>Floss Pick</t>
  </si>
  <si>
    <t>Dental Product</t>
  </si>
  <si>
    <t>Oral-B Essential Floss (Germany) 50M</t>
  </si>
  <si>
    <t>Vicks Baby Rub (Indian) 50G</t>
  </si>
  <si>
    <t>Himcolin Gel (India) 30G</t>
  </si>
  <si>
    <t>Gloves (Non Sterile Latex Examination) 100 Pcs</t>
  </si>
  <si>
    <t>Gloves</t>
  </si>
  <si>
    <t>Examination Gloves (Mrp 450) 100 Pcs</t>
  </si>
  <si>
    <t>Glucon-D Orange Pp Jar 400gm</t>
  </si>
  <si>
    <t>Glucose</t>
  </si>
  <si>
    <t>Glucon-D Lime Pp Jar 400gm</t>
  </si>
  <si>
    <t>Glucon-D Lime Bib 450gm</t>
  </si>
  <si>
    <t>Glucon-D Plain Jar 500gm</t>
  </si>
  <si>
    <t>Glycerine 200ml (1 Pcs)</t>
  </si>
  <si>
    <t>Glycerine</t>
  </si>
  <si>
    <t>Glycerine 60ml (1 Pcs)</t>
  </si>
  <si>
    <t>Glycerine (12 Pcs) Pack 60ml (12 Pcs)</t>
  </si>
  <si>
    <t>Glycerine (12 Pcs Pack) 120ml (12 Pcs)</t>
  </si>
  <si>
    <t>Color Naturals Shade-3 100ml (Darkest Brown)</t>
  </si>
  <si>
    <t>Hair Color</t>
  </si>
  <si>
    <t>Hair Care</t>
  </si>
  <si>
    <t>Color Naturals Mini Kit Shade-1 65ml (Black)</t>
  </si>
  <si>
    <t>Color Naturals Mini Kit -3 65ml (Darkest Brown)</t>
  </si>
  <si>
    <t>Color Naturals Mini Kit -3.16 65ml (Burgundy)</t>
  </si>
  <si>
    <t>Black Naturals Shade-1.0 40 ml (Deep Black)</t>
  </si>
  <si>
    <t>Black Naturals Shade-3.16 40 ml (Burgundy)</t>
  </si>
  <si>
    <t>Amla Hair Oil 200ml</t>
  </si>
  <si>
    <t>Navratna Oil 200ml</t>
  </si>
  <si>
    <t>7 Oils In One 100ml</t>
  </si>
  <si>
    <t>Navratna Oil 100ml</t>
  </si>
  <si>
    <t>7 Oils In One 300ml</t>
  </si>
  <si>
    <t>Navratna Oil 300ml</t>
  </si>
  <si>
    <t>Bhringaraj Hair Oil 130 ml</t>
  </si>
  <si>
    <t>7 Oils In One 200ml</t>
  </si>
  <si>
    <t>Kesh King 100ml</t>
  </si>
  <si>
    <t>Savlon Hand Wash Lemon Burst 170 ml</t>
  </si>
  <si>
    <t>Hand Wash</t>
  </si>
  <si>
    <t>Savlon Hand Wash Ocean Blue 170 ml</t>
  </si>
  <si>
    <t>Savlon Hand Wash Aloe Vera 170 ml</t>
  </si>
  <si>
    <t>Savlon Hand Wash Aloe Vera 200 ml</t>
  </si>
  <si>
    <t>Savlon Hand Wash Ocean Blue 250 ml</t>
  </si>
  <si>
    <t>Sweet Drops 25% (10 ml)</t>
  </si>
  <si>
    <t>Heating Pad (At-Ex) For Pain Relief Small</t>
  </si>
  <si>
    <t>Heating Pad</t>
  </si>
  <si>
    <t>Heating Pad (At-Ex) M</t>
  </si>
  <si>
    <t>Hell Cushion Max 1Pair</t>
  </si>
  <si>
    <t>Heel Cushion</t>
  </si>
  <si>
    <t>Hot Water Bag Classic</t>
  </si>
  <si>
    <t>Hot Water Bag</t>
  </si>
  <si>
    <t>Hot Water Bag Acquatica</t>
  </si>
  <si>
    <t>Ebl Electric Hot Water Bag 1 Pcs</t>
  </si>
  <si>
    <t>Electric Hot Water Bag 1 Pcs</t>
  </si>
  <si>
    <t>Hot Water Bag (Cornation) 1Pcs</t>
  </si>
  <si>
    <t>Moon Electric Hot Water Bag (1 Pcs)</t>
  </si>
  <si>
    <t>Moon Plus Hot Water Bag (1 Pcs)</t>
  </si>
  <si>
    <t>Ebl Plus Hot Water Bottle 1 Pcs</t>
  </si>
  <si>
    <t>Hot Water Bottle</t>
  </si>
  <si>
    <t>Ebl Premium Hot Water Bottle 1 Pcs</t>
  </si>
  <si>
    <t>Soma-Ject (Injection Vails) (25 Pcs)</t>
  </si>
  <si>
    <t>Freedom Intimate Wash (100 ml) 1Pcs</t>
  </si>
  <si>
    <t>Knee Support (Size L) (At-Ex)</t>
  </si>
  <si>
    <t>Knee Support</t>
  </si>
  <si>
    <t>Knee Support ( Max ) L 1 Box ( 2 Pcs)</t>
  </si>
  <si>
    <t>Knee Support ( Max ) M 1 Box ( 2 Pcs)</t>
  </si>
  <si>
    <t>Knee Brace Xl 1 Pcs</t>
  </si>
  <si>
    <t>Knee Support ( Max ) Xl 1 Box ( 2 Pcs)</t>
  </si>
  <si>
    <t>Knee Support(Large) (1 Pcs)</t>
  </si>
  <si>
    <t>Hinged Knee Brace</t>
  </si>
  <si>
    <t>Knee Support (Size S) (At-Ex)</t>
  </si>
  <si>
    <t>Knee Support ( Max ) S 1 Box ( 2 Pcs)</t>
  </si>
  <si>
    <t>Knee Brace M 1 Pcs</t>
  </si>
  <si>
    <t>Knee Brace L 1 Pcs</t>
  </si>
  <si>
    <t>Gripe Water (Ind) 200ml</t>
  </si>
  <si>
    <t>Pearl Drops Toothpolish (Uk) 50ml</t>
  </si>
  <si>
    <t>Aveeno Baby Daily Care Moisturising Lotion (France) 150 ml</t>
  </si>
  <si>
    <t>Aveeno Daily Moisturising Body Lotion (France) 200 ml</t>
  </si>
  <si>
    <t>Lyby Lotion 0.74 gm/ 100 gm</t>
  </si>
  <si>
    <t>Durex Ky Jelly (Uk) 50G</t>
  </si>
  <si>
    <t>Durex Massage Lube Gel (Ylang Flavore) ( Uk ) 200 ml</t>
  </si>
  <si>
    <t>Face Mask (Get Well) 50 Pcs</t>
  </si>
  <si>
    <t>Mask</t>
  </si>
  <si>
    <t>Sepnil Face Mask (3 Layer) (Blue Colour) 50 Pcs</t>
  </si>
  <si>
    <t>Moon Face Mask (Non-Oven)</t>
  </si>
  <si>
    <t>Moon Face Mask ( Meltblown )</t>
  </si>
  <si>
    <t>Face Mask (Non Oven Disposable) 50 Pcs</t>
  </si>
  <si>
    <t>Sepnil Face Mask (3 Layer) (Skin Colour) 50 Pcs</t>
  </si>
  <si>
    <t>Baby Face Mask 50 Pcs</t>
  </si>
  <si>
    <t>Disposable Face Mask (50 Pcs)</t>
  </si>
  <si>
    <t>Sepnil Face Colour Mask 50Pcs</t>
  </si>
  <si>
    <t>Respirators Mask (Kn-95) (Get Well) 10 Pcs</t>
  </si>
  <si>
    <t>Odomos Cream 100gm</t>
  </si>
  <si>
    <t>Mosquito Repellent</t>
  </si>
  <si>
    <t>Insect repellents</t>
  </si>
  <si>
    <t>Odomos Cream 50gm</t>
  </si>
  <si>
    <t>Zact Mouth Wash 250 ml</t>
  </si>
  <si>
    <t>Listerine Original Flavor 80gm</t>
  </si>
  <si>
    <t>Novofune 31G 100 Pcs</t>
  </si>
  <si>
    <t>Needle</t>
  </si>
  <si>
    <t>Wellfine 32G (4Mm) 100 Pcs</t>
  </si>
  <si>
    <t>Toggi Silicon Nipple Medium (Mrp-40) 1 Pcs</t>
  </si>
  <si>
    <t>Nipple</t>
  </si>
  <si>
    <t>Toggi Silicon Nipple Small (Mrp-40) 1 Pcs</t>
  </si>
  <si>
    <t>Toggi Silicon Nipple Large (Mrp-40) 1 Pcs</t>
  </si>
  <si>
    <t>Vwash 100ml</t>
  </si>
  <si>
    <t>Oil</t>
  </si>
  <si>
    <t>Fast Relief 50gm</t>
  </si>
  <si>
    <t>Fast Relief 25gm</t>
  </si>
  <si>
    <t>Whitefield (Box) 12*5 gms</t>
  </si>
  <si>
    <t>Ring Fight (12 Pcs Pack) 12 gm (12 Pcs)</t>
  </si>
  <si>
    <t>Rice - Based (Saline) 20 Packet</t>
  </si>
  <si>
    <t>Rice-Based Ors 20 Pcs</t>
  </si>
  <si>
    <t>L-Glutamine 500mg 120 Pcs</t>
  </si>
  <si>
    <t>Now-Spirulina 500mg 500 Pcs</t>
  </si>
  <si>
    <t>Matsils (Millat) (150 Pcs)</t>
  </si>
  <si>
    <t>Logenges</t>
  </si>
  <si>
    <t>Cough Relief</t>
  </si>
  <si>
    <t>Sugar Free Natura 8.5 gm(100 Pcs)</t>
  </si>
  <si>
    <t>Pellets</t>
  </si>
  <si>
    <t>Sugar Free Gold 100 Pellets 11gm</t>
  </si>
  <si>
    <t>Sugar Free Natura 17 gm(200 Pcs)</t>
  </si>
  <si>
    <t>Sugar Free Natura Sachet 50 37.50gm</t>
  </si>
  <si>
    <t>Powder</t>
  </si>
  <si>
    <t>Sugar Free Gold Powder Concentrate 100gm</t>
  </si>
  <si>
    <t>Sugar Free Gold Shahe 37.5gm (50 Pcs)</t>
  </si>
  <si>
    <t>Sugar Free Natura Sachet 25 18.75gm</t>
  </si>
  <si>
    <t>Sugar Free Natura Sachet 100 10gm</t>
  </si>
  <si>
    <t>Marks Diabetic Diet (P. Of France) 400G</t>
  </si>
  <si>
    <t>Powder milk</t>
  </si>
  <si>
    <t>Marks Active School (P. Of France) 400G</t>
  </si>
  <si>
    <t>Marks Young Star (P. Of France) 400G</t>
  </si>
  <si>
    <t>Marks Active School 2 In1 (P. Of France) 400G</t>
  </si>
  <si>
    <t>Prima 1 (0-6 Months) 400gm</t>
  </si>
  <si>
    <t>Prima 2 (6-24Months) 400gm</t>
  </si>
  <si>
    <t>Freedom (Large) Heavy Flow Wings Sanitary Napkin (16 Pads)</t>
  </si>
  <si>
    <t>Sanitary Napkin</t>
  </si>
  <si>
    <t>Joya (Panty System) Wings Regular Flow 8 Pads</t>
  </si>
  <si>
    <t>Joya (Belt System) Sanitary Napkin 8 Pads</t>
  </si>
  <si>
    <t>Freedom (Small) Heavy Flow Wings Sanitary Napkin (8 Pads)</t>
  </si>
  <si>
    <t>Senora Confidence Wings Sanitary Napkin (Large) (15 Pads)</t>
  </si>
  <si>
    <t>Senora Sanitary Napkin (Belt System) (15 Pads)</t>
  </si>
  <si>
    <t>Senora Sanitary Napkin (Panty System) (15 Pads)</t>
  </si>
  <si>
    <t>Joya 15'S (Belt) (Sanitary Napkin) 15 Pads</t>
  </si>
  <si>
    <t>Senora Confidence Wings Sanitary Napkin ( Medium) (Mrp 120) (10 Pads)</t>
  </si>
  <si>
    <t>Senora Sanitary Napkin (Panty System) (10 Pads)</t>
  </si>
  <si>
    <t>Joya 5'S (Belt) (Sanitary Napkin) 5 Pads</t>
  </si>
  <si>
    <t>Senora Sanitary Napkin (Belt System) (Mrp 80) (10 Pads)</t>
  </si>
  <si>
    <t>Joya All Night (Sanitary Napkin) 8 Pads</t>
  </si>
  <si>
    <t>Monalisa Sanitary Napkin (Belt System) (10 Pads)</t>
  </si>
  <si>
    <t>Monalisa Sanitary Napkin (Panty System) (10 Pads)</t>
  </si>
  <si>
    <t>Joya Wings Extra Heavy Flow (Panty System) 8 Pads</t>
  </si>
  <si>
    <t>Whisper Ultra Clean Xl Wings 15 Pcs</t>
  </si>
  <si>
    <t>Joya Ultra Comfort (Sanitary Napkin) 8 Pads</t>
  </si>
  <si>
    <t>Senora Ultra Thin 8 Pads</t>
  </si>
  <si>
    <t>Whisper Maxi Fit Large Wings 15 Pcs</t>
  </si>
  <si>
    <t>Whisper Maxi Night Xl Wings 15 Pcs</t>
  </si>
  <si>
    <t>Senora Femina Antibacterial (Belt System) 8 Pad</t>
  </si>
  <si>
    <t>Monalisa Sanitary Napkin (Heavy Flow Wings) 8 Pads</t>
  </si>
  <si>
    <t>Senora Confidence Sanitary Napkin 5 Pads</t>
  </si>
  <si>
    <t>Freedom Super Dry Ultra Wings Sanitary Napkin (8 Pads)</t>
  </si>
  <si>
    <t>Whisper Maxi Fit Large Wings 8 Pcs</t>
  </si>
  <si>
    <t>Senora Femina Antibacterial (Panty System) 8 Pad</t>
  </si>
  <si>
    <t>Freedom Sanitary Napkin Belt System (5 Pads)</t>
  </si>
  <si>
    <t>Whisper Ultra Clean Xl + Wings 7 Pcs</t>
  </si>
  <si>
    <t>Freedom Regular Flow Belt (15 Pads)</t>
  </si>
  <si>
    <t>Whisper Ultra Clean Xl + Wings 15 Pcs</t>
  </si>
  <si>
    <t>Whisper Ultra Clean Xl Wings 8 Pcs</t>
  </si>
  <si>
    <t>Freedom Super Dry Regular Flow Popular Non-Wings (5 Pads)</t>
  </si>
  <si>
    <t>Freedom Regular Flow Belt (10 Pads) (10 Pads)</t>
  </si>
  <si>
    <t>Softie Special Pack (8 Pcs)</t>
  </si>
  <si>
    <t>Freedom Panty System Sanitary Napkin (15 Pads)</t>
  </si>
  <si>
    <t>Freedom Panty System Sanitary Napkin (10 Pads)</t>
  </si>
  <si>
    <t>Whisper Ultra Nights Xl+ 7 Pcs</t>
  </si>
  <si>
    <t>Softie Special Pack 15 Pcs</t>
  </si>
  <si>
    <t>Whisper Maxi Night Xl Wings 7 Pcs</t>
  </si>
  <si>
    <t>Freedom Super Dry Regular Flow Popular Non-Wings (8 Pads)</t>
  </si>
  <si>
    <t>Freedom Heavy Flow Cotton Soft Sanitary Napkin (8 Pads)</t>
  </si>
  <si>
    <t>Anonna Sanitary Napkin (Belt) 490 Mm (15 Pcs)</t>
  </si>
  <si>
    <t>Anonna Sanitary Napkin (Wings Regular) 240 Mm (8 Pcs)</t>
  </si>
  <si>
    <t>Anonna Sanitary Napkin Wings (Heavy Flow) 290 Mm (15 Pcs)</t>
  </si>
  <si>
    <t>Anonna Sanitary Napkin (Wings Regular) 240 Mm15 (Pcs,)</t>
  </si>
  <si>
    <t>Whisper Ultra Clean Xl Wings 30 Pcs</t>
  </si>
  <si>
    <t>Anonna Sanitary Napkin (Panty) 290 Mm (10 Pcs)</t>
  </si>
  <si>
    <t>Senora Sanitary Napkin (Belt System) (Mrp 100) (10 Pads)</t>
  </si>
  <si>
    <t>Senora Confidence Teen Sanitary Napkin (8 Pads)</t>
  </si>
  <si>
    <t>Whisper Ultra Xl(15 Pads)</t>
  </si>
  <si>
    <t>Whisper Maxi Fit L + Wings (15 Pads)</t>
  </si>
  <si>
    <t>Senora Bio Sanitary Napkin 1 Pcs</t>
  </si>
  <si>
    <t>Monalisa Sanitary Napkin (Heavy Flow Wings) 15 Pads</t>
  </si>
  <si>
    <t>Softex 1 Box</t>
  </si>
  <si>
    <t>Sanitary Towels</t>
  </si>
  <si>
    <t>Moddex 1 Box</t>
  </si>
  <si>
    <t>Modax (Belt) 1 Pcs</t>
  </si>
  <si>
    <t>Shoulder Support</t>
  </si>
  <si>
    <t>Moov Spray ( Indian ) 150 ml</t>
  </si>
  <si>
    <t>Deep Heat Spray (Germany) 150ml</t>
  </si>
  <si>
    <t>Viga Spray (Extra Strong) 1 Million</t>
  </si>
  <si>
    <t>Ace 1 Strip 500mg</t>
  </si>
  <si>
    <t>Strip</t>
  </si>
  <si>
    <t>Syringe 3ml (100 Pcs)</t>
  </si>
  <si>
    <t>Syringe</t>
  </si>
  <si>
    <t>Syringe U-100 (100 Pcs)</t>
  </si>
  <si>
    <t>Syringe U-40 (100 Pcs)</t>
  </si>
  <si>
    <t>Steripack 3ml (100 Pcs)</t>
  </si>
  <si>
    <t>Syringe 10ml (100 Pcs)</t>
  </si>
  <si>
    <t>Syringe 20ml (50 Pcs)</t>
  </si>
  <si>
    <t>Peuton 450ml (1 Bottle)</t>
  </si>
  <si>
    <t>Zink Vita Kids 200ml</t>
  </si>
  <si>
    <t>Gro-Vit 450ml</t>
  </si>
  <si>
    <t>Sun-Vita (Mrp 350) 450ml (1 Pcs)</t>
  </si>
  <si>
    <t>Peuvit 450ml</t>
  </si>
  <si>
    <t>Amloki (Bego) 450 ml</t>
  </si>
  <si>
    <t>J.L-Buzuri 200ml (1 Pcs)</t>
  </si>
  <si>
    <t>Body-Fit 450 ml</t>
  </si>
  <si>
    <t>Janovit 450 ml</t>
  </si>
  <si>
    <t>Brekkhamul 450</t>
  </si>
  <si>
    <t>Zink Vita (Mrp 350) 450 ml</t>
  </si>
  <si>
    <t>Golapvit 450ml</t>
  </si>
  <si>
    <t>Marks Gold (P. Of France) 400G</t>
  </si>
  <si>
    <t>Profom 400 gm</t>
  </si>
  <si>
    <t>Marks Full Cream (P. Of France) 1Kg</t>
  </si>
  <si>
    <t>Dano Powder 500 Grm</t>
  </si>
  <si>
    <t>Growup 2+ (2-5 Years) 400 gm</t>
  </si>
  <si>
    <t>Dano Milk Powder (1Kg, Poly)</t>
  </si>
  <si>
    <t>Dano Powder 200 Grm</t>
  </si>
  <si>
    <t>Dano Pusti (1Kg )</t>
  </si>
  <si>
    <t>Dano Milk Powder 1Kg, (Box)</t>
  </si>
  <si>
    <t>Dano Powder 400 Grm</t>
  </si>
  <si>
    <t>Dano Pusti 500 gm</t>
  </si>
  <si>
    <t>Dano Pusti 100 gm</t>
  </si>
  <si>
    <t>Lacto Fix (Anti Diarrhoea Formula) 250 gm</t>
  </si>
  <si>
    <t>Kazi &amp; Kazi Tea Black (40 Sachets) 80gm</t>
  </si>
  <si>
    <t>Tea</t>
  </si>
  <si>
    <t>Kazi &amp; Kazi Tea Ginger (40 Sachets) 60gm</t>
  </si>
  <si>
    <t>Kazi &amp; Kazi Tea Jasmine Green (40 Sachets) 60gm</t>
  </si>
  <si>
    <t>Kazi &amp; Kazi Tea Tulsi (40 Sachets) 60gm</t>
  </si>
  <si>
    <t>Kazi &amp; Kazi Tea Green (40 Sachets) 60gm</t>
  </si>
  <si>
    <t>Kazi &amp; Kazi Family Pack 200gm</t>
  </si>
  <si>
    <t>Kazi &amp; Kazi Tea Medley (40 Sachets) 65gm</t>
  </si>
  <si>
    <t>Kazi &amp; Kazi Tea Orthodox Black 100gm</t>
  </si>
  <si>
    <t>Kazi &amp; Kazi Tea Orthodox Green 100gm</t>
  </si>
  <si>
    <t>Kool Pack</t>
  </si>
  <si>
    <t>Temperature Therapy</t>
  </si>
  <si>
    <t>Ice Bag</t>
  </si>
  <si>
    <t>Mediplus Tooth Brush Advance (1Pcs)</t>
  </si>
  <si>
    <t>Tooth Brush</t>
  </si>
  <si>
    <t>Oral-B Pro Clean Sensitive &amp; Gums 1 Pcs</t>
  </si>
  <si>
    <t>Oral-B Precision Clean Sensitive &amp; Gums 1 Pcs</t>
  </si>
  <si>
    <t>Oral-B Gum Protect 40 Soft 1 Pcs</t>
  </si>
  <si>
    <t>Oral-B Cavity Defense Medium Charcoal 1 Pcs</t>
  </si>
  <si>
    <t>Oral-B Cavity Defense 6 Pcs</t>
  </si>
  <si>
    <t>Oral-B Neem 4 Pcs</t>
  </si>
  <si>
    <t>Toothbrush (Getwell) Gwl 103 12 Pcs</t>
  </si>
  <si>
    <t>Oral-B Pro Health Gum Care Medium 1 Pcs</t>
  </si>
  <si>
    <t>Toothbrush (Getwell) 2 In 1 (Gwl 101) 12 Pcs</t>
  </si>
  <si>
    <t>Get Well Jar Brush 10 Pcs</t>
  </si>
  <si>
    <t>Oral-B Gum Protect Soft Toothbrush 1 Pcs</t>
  </si>
  <si>
    <t>Get Well Tooth Brush Jar (Mrp-360) 12 Pcs</t>
  </si>
  <si>
    <t>Oral-B Ultrathin Charcoal 2+1</t>
  </si>
  <si>
    <t>Get Well Tooth Brush 12 Pcs</t>
  </si>
  <si>
    <t>Formula Sr Ripple Flex 1 Pcs</t>
  </si>
  <si>
    <t>Oral-B Allrounder 6 Pcs</t>
  </si>
  <si>
    <t>Mediplus Tooth Brush 12 Pcs (1 Box)</t>
  </si>
  <si>
    <t>Sensodyne Fresh Mint Toothpaste (Mrp-110) 40gm (1 Pcs)</t>
  </si>
  <si>
    <t>Tooth Paste</t>
  </si>
  <si>
    <t>Colgate Advanced White Toothpaste (Saudi Arabia) 100 ml</t>
  </si>
  <si>
    <t>Colgate Maxfresh (Spicy Fresh) Poland 100 ml</t>
  </si>
  <si>
    <t>Colgate Maxfresh (Clean Mint) Poland 100 ml</t>
  </si>
  <si>
    <t>Colgate Herbal (China) 125 ml</t>
  </si>
  <si>
    <t>Sensodyne Deep Clean (Mrp 195) 70gm</t>
  </si>
  <si>
    <t>Sensodyne Sensitivity &amp; Gum Toothpaste (Uk) 75G</t>
  </si>
  <si>
    <t>Sensodyne Repair &amp; Protect 70gm 70 gm</t>
  </si>
  <si>
    <t>Aquafresh Whitening Pump Toothpaste (Uk) 100 ml</t>
  </si>
  <si>
    <t>Mediplus Tooth Paste Ds 140gm</t>
  </si>
  <si>
    <t>Mediplus Tooth Paste 40gm</t>
  </si>
  <si>
    <t>Mediplus Tooth Paste 140gm</t>
  </si>
  <si>
    <t>Mediplus Tooth Paste 70gm</t>
  </si>
  <si>
    <t>Colgate Dental Cream 38mg (Mrp-55) 1 Pcs</t>
  </si>
  <si>
    <t>Mediplus Tooth Paste Ds 40gm</t>
  </si>
  <si>
    <t>White Plus Kids (Mrp 70) 80 gm</t>
  </si>
  <si>
    <t>Aquafresh Active Fresh Toothpaste (Uk) 125ml</t>
  </si>
  <si>
    <t>Aquafresh Triple Protection Toothpaste (Uk) 125ml</t>
  </si>
  <si>
    <t>Colgate Herbal 200 gm (Mrp-220) 1 Pcs</t>
  </si>
  <si>
    <t>Mediplus Tooth Paste Ds 90gm 12 Pcs (1 Box)</t>
  </si>
  <si>
    <t>Colgate Total 12 (Poland) 100 ml</t>
  </si>
  <si>
    <t>Aspire Premium Adult Wet Towel 80 Pcs</t>
  </si>
  <si>
    <t>Wet Towel</t>
  </si>
  <si>
    <t>Wipes</t>
  </si>
  <si>
    <t>Viva Refreshing Wipes 25'S</t>
  </si>
  <si>
    <t>Smart Care Wet Wipes With Fliptop 120 Pcs (Mrp-220) 120 Pcs</t>
  </si>
  <si>
    <t>Smart Care Wet Wipes With Tube 160 Pcs (Mrp-220)</t>
  </si>
  <si>
    <t>Savlon Baby Wipes 60 Pcs 1 Pcs</t>
  </si>
  <si>
    <t>Bashundhara Baby Wipes Jumbo (2400 Pcs) 1 Box (240 Pcs)</t>
  </si>
  <si>
    <t>Happy Nappy Baby Wipes (Mrp 200) 120 Pcs (Pouch)</t>
  </si>
  <si>
    <t>Savlon Baby Wipes 80 Pcs 1 Pcs</t>
  </si>
  <si>
    <t>Bashundhara Baby Wipes Small (60 Pcs) 1 Box ( 60 Pcs)</t>
  </si>
  <si>
    <t>Bashundhara Baby Wipes Large (160 Pcs) 1 Box (160 Pcs)</t>
  </si>
  <si>
    <t>Bashundhara Baby Wipes Medium (120 Pcs) 1 Box (120 Pcs)</t>
  </si>
  <si>
    <t>Happy Nappy Baby Wipes (Mrp 180) 120 Pcs Jar</t>
  </si>
  <si>
    <t>Thai Wet Wipes (Medium) 120 Pcs</t>
  </si>
  <si>
    <t>Twinkle Baby Wipes Jar (120 Pcs)</t>
  </si>
  <si>
    <t>Savlon Baby Wipes Jar 100 Pcs 1 Pcs</t>
  </si>
  <si>
    <t>Twinkle Baby Wipes Jar (160 Pcs)</t>
  </si>
  <si>
    <t>Savlon Baby Wipes Refill 160S 1 Pcs</t>
  </si>
  <si>
    <t>Thai Wet Wipes (Mega) 230 Pcs</t>
  </si>
  <si>
    <t>Thai Wet Wipes (Small) 60 Pcs</t>
  </si>
  <si>
    <t>Savlon Baby Wipes Jar 160 Pcs 1 Pcs</t>
  </si>
  <si>
    <t>Twinkle Baby Wipes Pouch (Mrp 200) (80 Pcs)</t>
  </si>
  <si>
    <t>Thai Wet Wipes (Big) 170 Pcs</t>
  </si>
  <si>
    <t>Baby Wet Wipes (Medium) 120 Pcs</t>
  </si>
  <si>
    <t>Smile Baby Wipes 80'S</t>
  </si>
  <si>
    <t>Savlon Baby Wipes 20 Pcs</t>
  </si>
  <si>
    <t>Happy Nappy Baby Wipes (Mrp 220) 160 Pcs Jar</t>
  </si>
  <si>
    <t>Kodomo Wet Wipes (1 Pack) 85 Pcs</t>
  </si>
  <si>
    <t>Lumera Makeup Remover Wipes 25 Pcs</t>
  </si>
  <si>
    <t>Wrist Band M 1 Pcs</t>
  </si>
  <si>
    <t>Wrist Support</t>
  </si>
  <si>
    <t>Wrist Band L 1 Pcs</t>
  </si>
  <si>
    <t>Wrist (Size M) Wrist Support</t>
  </si>
  <si>
    <t>Wrist (Size L) (Mrp 220) Wrist Support</t>
  </si>
  <si>
    <t>Wrist Cock Up Splint</t>
  </si>
  <si>
    <t>Wrist Band Xl 1 Pcs</t>
  </si>
  <si>
    <t>Wrist Support With Thump</t>
  </si>
  <si>
    <t>Nebipro 2.5 mg(30 Pcs)</t>
  </si>
  <si>
    <t>Alkanon 500 mg (30 Pcs)</t>
  </si>
  <si>
    <t>Nabumet 500mg (30 Pcs)</t>
  </si>
  <si>
    <t>Nabu 500mg (30 Pcs)</t>
  </si>
  <si>
    <t>Nameton 500mg (30 Pcs)</t>
  </si>
  <si>
    <t>Nabumet 750mg (24 Pcs)</t>
  </si>
  <si>
    <t>Nabumet 1 Strip 500mg (30 Pcs)</t>
  </si>
  <si>
    <t>Azelto 100mg (12Pcs)</t>
  </si>
  <si>
    <t>Nafodil 100mg (30 Pcs)</t>
  </si>
  <si>
    <t>Nafgal 10G</t>
  </si>
  <si>
    <t>Nafgal 30G</t>
  </si>
  <si>
    <t>T-Cure 2% (30 gm)</t>
  </si>
  <si>
    <t>Nalbun 20mg/2ml (5 Pcs)</t>
  </si>
  <si>
    <t>Nalbun Ds 1 ml</t>
  </si>
  <si>
    <t>Radirif 20mg/2ml (4 Pcs)</t>
  </si>
  <si>
    <t>Napxon-P 500mg (30 Pcs)</t>
  </si>
  <si>
    <t>Napsod (Mrp 180) 275 mg (30 Pcs)</t>
  </si>
  <si>
    <t>Naprosyn 500mg (50 Pcs)</t>
  </si>
  <si>
    <t>Napro-A 250mg (100 Pcs)</t>
  </si>
  <si>
    <t>Ecless 250 mg (30 Pcs)</t>
  </si>
  <si>
    <t>Ecless 500 mg (30 Pcs)</t>
  </si>
  <si>
    <t>Dolwin 500mg (30Pcs)</t>
  </si>
  <si>
    <t>Napaxin Plus 500 mg (30 Pcs)</t>
  </si>
  <si>
    <t>Nimovo 500mg (40 Pcs)</t>
  </si>
  <si>
    <t>Naxsil E 500 mg (30 Pcs)</t>
  </si>
  <si>
    <t>Anaflex Max 375 50 Pcs</t>
  </si>
  <si>
    <t>Anaflex 10% W/W 15G (1 Pcs)</t>
  </si>
  <si>
    <t>Anaflex 500mg (30 Pcs)</t>
  </si>
  <si>
    <t>Sonap 500 mg (30 Pcs)</t>
  </si>
  <si>
    <t>Anaflex 250mg (50 Pcs)</t>
  </si>
  <si>
    <t>Naprox 500mg (50 Pcs)</t>
  </si>
  <si>
    <t>Napryn 500mg (50 Pcs)</t>
  </si>
  <si>
    <t>Anaflex Sr 500mg</t>
  </si>
  <si>
    <t>Napsod 550 mg (Mrp 300) 30 S</t>
  </si>
  <si>
    <t>Nupralgin Plus 500/20mg (30 Pcs)</t>
  </si>
  <si>
    <t>Demovo 500mg+20mg (24 Pcs)</t>
  </si>
  <si>
    <t>Napxon 500 500mg+20mg (32 Pcs)</t>
  </si>
  <si>
    <t>Dinovo 500/20mg (50 Pcs)</t>
  </si>
  <si>
    <t>Naxin Plus 500mg+20mg</t>
  </si>
  <si>
    <t>Napro-A Plus (Mrp 450) 500mg+20mg (30 Pcs)</t>
  </si>
  <si>
    <t>Napxon 375 375mg+20mg (32 Pcs)</t>
  </si>
  <si>
    <t>Nescom (Mrp 345) 500mg+20mg (30 Pcs)</t>
  </si>
  <si>
    <t>Duofix (Mrp 360) 500mg+20mg (30 Pcs)</t>
  </si>
  <si>
    <t>Solivo 500mg+20mg</t>
  </si>
  <si>
    <t>Anaflex Max (Mrp 750) 500mg (50 Pcs)</t>
  </si>
  <si>
    <t>Esona (Mrp 667) 500mg/20mg (50 Pcs)</t>
  </si>
  <si>
    <t>Twist 500mg+20mg (60 Pcs)</t>
  </si>
  <si>
    <t>Xenole 500 mg (30 Pcs)</t>
  </si>
  <si>
    <t>Anaflex Max (Mrp 575) 500mg (50 Pcs)</t>
  </si>
  <si>
    <t>Ranoxen Plus 500mg+20mg (32 Pcs)</t>
  </si>
  <si>
    <t>Naprotec 500mg+20mg (30 Pcs)</t>
  </si>
  <si>
    <t>Esona (Mrp 580) 500mg/20mg (50 Pcs)</t>
  </si>
  <si>
    <t>Progesic (28 Pcs) 500mg+20mg</t>
  </si>
  <si>
    <t>Xenole 375 mg (30 Pcs)</t>
  </si>
  <si>
    <t>Xenole 1 Strip 500 mg (10 Pcs)</t>
  </si>
  <si>
    <t>Napexa 375 mg+20mg 28 S</t>
  </si>
  <si>
    <t>Paincare (Mrp 360) 375mg+20mg (30 Pcs)</t>
  </si>
  <si>
    <t>Natapro 5ml (1 Pcs)</t>
  </si>
  <si>
    <t>Bestcal-D (Mrp 300) 30 Pcs</t>
  </si>
  <si>
    <t>Recal-D 60 Pcs</t>
  </si>
  <si>
    <t>Oxycal Pot (30 Pcs)</t>
  </si>
  <si>
    <t>Dp-Cal 30 Pcs</t>
  </si>
  <si>
    <t>Plavit 450 ml</t>
  </si>
  <si>
    <t>Poly Bion-M (30 Pcs)</t>
  </si>
  <si>
    <t>Poly Bion-G (30 Pcs)</t>
  </si>
  <si>
    <t>E-Cap N 200mg (30 Pcs)</t>
  </si>
  <si>
    <t>Nebicard 2.5mg (30 Pcs)</t>
  </si>
  <si>
    <t>Nebicard 5mg (30 Pcs)</t>
  </si>
  <si>
    <t>Bipinor 2.5mg (30 Pcs)</t>
  </si>
  <si>
    <t>Nebita 2.5mg (50 Pcs)</t>
  </si>
  <si>
    <t>Nemagen 30 Pcs</t>
  </si>
  <si>
    <t>Safi 30 Pcs</t>
  </si>
  <si>
    <t>Neobetrin 20G (1 Pcs)</t>
  </si>
  <si>
    <t>Nebanol 20gm (1 Pcs)</t>
  </si>
  <si>
    <t>Nebanol Plus 10gm (1 Pcs)</t>
  </si>
  <si>
    <t>Nep Ts 0.3% 5ml</t>
  </si>
  <si>
    <t>Olivan Ts 5ml (1 Pcs)</t>
  </si>
  <si>
    <t>Neparact 3 ml</t>
  </si>
  <si>
    <t>Neparact Ts 0.3%/3 ml</t>
  </si>
  <si>
    <t>Napagen 5 ml</t>
  </si>
  <si>
    <t>Nepgen Ts 5 ml</t>
  </si>
  <si>
    <t>Munish (Jamuna) (100 Pcs)</t>
  </si>
  <si>
    <t>Munish (Hamim) (100 Pcs)</t>
  </si>
  <si>
    <t>Trocer 2.6 Sr 30 Pcs</t>
  </si>
  <si>
    <t>Anril 5 mg/ml (4 Pcs)</t>
  </si>
  <si>
    <t>Nidocard 0.40mg/Spray</t>
  </si>
  <si>
    <t>Nitrin Sr 2.6mg</t>
  </si>
  <si>
    <t>Nidocard Retard 2.6mg (56Pcs)</t>
  </si>
  <si>
    <t>Angenta 0.5 mg+10 mg (100 Pcs)</t>
  </si>
  <si>
    <t>Nitrogina Sr (Mrp 200) 2.6mg (50 Pcs)</t>
  </si>
  <si>
    <t>Gtn 2.6 Sr (Mrp 300) 2.6mg (60 Pcs)</t>
  </si>
  <si>
    <t>Angist Sr (Mrp 150) 2.6mg (30 Pcs)</t>
  </si>
  <si>
    <t>Pactorin Retard 2.6mg (50 Pcs)</t>
  </si>
  <si>
    <t>Angicard 0.5mg (42 Pcs)</t>
  </si>
  <si>
    <t>Anril Sr (50 Pcs)</t>
  </si>
  <si>
    <t>Anril Sr 1 Strip (10 Pcs)</t>
  </si>
  <si>
    <t>Rectocare 15gm (1Tube)</t>
  </si>
  <si>
    <t>Femicon (Mrp 800) (1 Box)</t>
  </si>
  <si>
    <t>Femicon 1 Strip 1 Packet (28 Pcs)</t>
  </si>
  <si>
    <t>Nortin 10 mg</t>
  </si>
  <si>
    <t>Nortin 25 mg</t>
  </si>
  <si>
    <t>Moodnor 10mg</t>
  </si>
  <si>
    <t>Candex 30 ml (1 Pcs)</t>
  </si>
  <si>
    <t>Rutix 1 Strip 200mg (10 Pcs)</t>
  </si>
  <si>
    <t>Rutix 400 mg (20 Pcs)</t>
  </si>
  <si>
    <t>Rutix 1 Strip 400 mg (10 Pcs)</t>
  </si>
  <si>
    <t>Dermomix 0.05%+0.75%+2%+1% (15 gm)</t>
  </si>
  <si>
    <t>Lopez 10mg (70 Pcs)</t>
  </si>
  <si>
    <t>Lopez(Mrp-126) 5mg (50 Pcs)</t>
  </si>
  <si>
    <t>Lopez(Mrp-177) 5mg (50 Pcs)</t>
  </si>
  <si>
    <t>Oleanz 10 10mg</t>
  </si>
  <si>
    <t>Oleanz 5 5mg</t>
  </si>
  <si>
    <t>Olacent 150 mg(20 Pcs)</t>
  </si>
  <si>
    <t>Olanap 10 mg (50 Pcs)</t>
  </si>
  <si>
    <t>Duopres 5/20 mg (30 Pcs)</t>
  </si>
  <si>
    <t>Abetis (Mrp 550) 20mg (50 Pcs)</t>
  </si>
  <si>
    <t>Abetis (Mrp 350) 10mg (50 Pcs)</t>
  </si>
  <si>
    <t>Abetis 40mg (50 Pcs)</t>
  </si>
  <si>
    <t>Olsart (Mrp 270) 20mg (30 Pcs)</t>
  </si>
  <si>
    <t>Ransys 20mg (30 Pcs)</t>
  </si>
  <si>
    <t>Olmezest 10 10mg</t>
  </si>
  <si>
    <t>Orbas (Mrp 300) 20mg (30 Pcs)</t>
  </si>
  <si>
    <t>Olpres 20mg (30 Pcs)</t>
  </si>
  <si>
    <t>Olmesan 40mg (30 Pcs)</t>
  </si>
  <si>
    <t>Olmecar 10mg (30 Pcs)</t>
  </si>
  <si>
    <t>Olmecar 20mg (30 Pcs)</t>
  </si>
  <si>
    <t>Olmezest (Mrp 450) 20mg</t>
  </si>
  <si>
    <t>Olmecar 1 Strip 20mg (10 Pcs)</t>
  </si>
  <si>
    <t>Olsart 40 mg (32 Pcs)</t>
  </si>
  <si>
    <t>Abetis Plus 20mg+12.5mg (50 Pcs)</t>
  </si>
  <si>
    <t>Abetis Plus (Mrp 510) 40mg+12.5mg (30 Pcs)</t>
  </si>
  <si>
    <t>Abetis Plus (Mrp 495) 40mg+12.5mg (30 Pcs)</t>
  </si>
  <si>
    <t>Olmesafe-Ht 20mg+12.5mg (30 Pcs)</t>
  </si>
  <si>
    <t>Olmecar Plus 20mg+12.50mg (30 Pcs)</t>
  </si>
  <si>
    <t>Olmecar Plus 1 Strip 20mg+12.50mg (10 Pcs)</t>
  </si>
  <si>
    <t>Patadin Max 0.7% (5 ml)</t>
  </si>
  <si>
    <t>Ologen Ds 5 ml</t>
  </si>
  <si>
    <t>Allet Ds 5 ml</t>
  </si>
  <si>
    <t>Alchek Ds 5 ml</t>
  </si>
  <si>
    <t>Alchek 5 ml</t>
  </si>
  <si>
    <t>Ologen 5 ml</t>
  </si>
  <si>
    <t>Alleloc Ds 5 ml</t>
  </si>
  <si>
    <t>Patalon Max 0.7% 5 ml</t>
  </si>
  <si>
    <t>Patadin 5ml (1 Pcs)</t>
  </si>
  <si>
    <t>Patadin Ds 5ml (1 Pcs)</t>
  </si>
  <si>
    <t>Alercon Ds 5 ml</t>
  </si>
  <si>
    <t>Opatin Ds 0.2% 5ml</t>
  </si>
  <si>
    <t>Opatin 0.1% 5ml (1 Pcs)</t>
  </si>
  <si>
    <t>Olofix Ds 0.2% 5ml</t>
  </si>
  <si>
    <t>Lopadine 0.1% 5ml</t>
  </si>
  <si>
    <t>Olopan Ds 0.2% 5ml (1 Pcs)</t>
  </si>
  <si>
    <t>Olarif Ds 0.2% 5ml (1 Pcs)</t>
  </si>
  <si>
    <t>Alacot Ds 5ml (1 Pcs)</t>
  </si>
  <si>
    <t>Alacot Max 5ml (1 Pcs)</t>
  </si>
  <si>
    <t>Alacot 0.1% 5 ml (1 Pcs)</t>
  </si>
  <si>
    <t>Omg 3 (210) 1gm (30 Pcs)</t>
  </si>
  <si>
    <t>Neo Mega 50 Pcs</t>
  </si>
  <si>
    <t>Omesoft 1gm (50 Pcs)</t>
  </si>
  <si>
    <t>O3 1000 mg (30 Pcs)</t>
  </si>
  <si>
    <t>Seclo 20mg (120 Pcs)</t>
  </si>
  <si>
    <t>Omezole (Medimet) 20mg (100 Pcs)</t>
  </si>
  <si>
    <t>Omeprazole (Pristine) 20mg (100 Pcs)</t>
  </si>
  <si>
    <t>Prazole 20mg (70 Pcs)</t>
  </si>
  <si>
    <t>Xeldrin 20mg (100 Pcs)</t>
  </si>
  <si>
    <t>Seclogen 20mg (100 Pcs)</t>
  </si>
  <si>
    <t>Omeprazole (Mystic) 20mg (100 Pcs)</t>
  </si>
  <si>
    <t>Om-Gen</t>
  </si>
  <si>
    <t>Ometac (Navana) 20mg (100 Pcs)</t>
  </si>
  <si>
    <t>Prazover 20mg (100 Pcs)</t>
  </si>
  <si>
    <t>Omex 20mg</t>
  </si>
  <si>
    <t>Ometid (Mrp 540) 20mg (90 Pcs)</t>
  </si>
  <si>
    <t>Imax 20 20mg (60 Pcs)</t>
  </si>
  <si>
    <t>Seclotil (Pristine) 20mg (100 Pcs)</t>
  </si>
  <si>
    <t>Ppi 20mg (140 Pcs)</t>
  </si>
  <si>
    <t>Losectil 20mg (120 Pcs)</t>
  </si>
  <si>
    <t>Seclo 40mg (30 Pcs)</t>
  </si>
  <si>
    <t>Gap (Mrp 600) 20mg (100 Pcs)</t>
  </si>
  <si>
    <t>Omitin(Mrp 450) 20mg (100 Pcs)</t>
  </si>
  <si>
    <t>Omeprazole (Apc) 20mg (100 Pcs)</t>
  </si>
  <si>
    <t>Protobit 20mg (100 Pcs)</t>
  </si>
  <si>
    <t>Omelet 20 mg (100 Pcs)</t>
  </si>
  <si>
    <t>Om 20 20 mg (40 Pcs)</t>
  </si>
  <si>
    <t>Omex 40 mg(20 Pcs)</t>
  </si>
  <si>
    <t>Xeldrin 40mg (40 Pcs)</t>
  </si>
  <si>
    <t>Sito Omeprazole 20mg (100 Pcs)</t>
  </si>
  <si>
    <t>Op-20 (Mrp 500) 20mg (100 Pcs)</t>
  </si>
  <si>
    <t>Au-20 20mg (100 Pcs)</t>
  </si>
  <si>
    <t>Omilant 20 mg (100 Pcs)</t>
  </si>
  <si>
    <t>Ometem 40mg (20 Pcs)</t>
  </si>
  <si>
    <t>Gap (Mrp 540) 40 mg</t>
  </si>
  <si>
    <t>Eupi 20 mg (100 Pcs)</t>
  </si>
  <si>
    <t>Omemed (Medrx) 20mg (100 Pcs)</t>
  </si>
  <si>
    <t>Omecron 20mg (50 Pcs)</t>
  </si>
  <si>
    <t>Inpro 20mg (100 Pcs)</t>
  </si>
  <si>
    <t>Inhibita 20mg (40 Pcs)</t>
  </si>
  <si>
    <t>Xeldrin (Mrp 250) 10 mg (100 Pcs)</t>
  </si>
  <si>
    <t>Omilux 20 20mg (100 Pcs)</t>
  </si>
  <si>
    <t>Omitin 40mg (30 Pcs)</t>
  </si>
  <si>
    <t>Gap (Mrp 480) 40 mg</t>
  </si>
  <si>
    <t>Esoprol 20 20mg (60 Pcs)</t>
  </si>
  <si>
    <t>Om-40 (Mrp 120) 40mg (20 Pcs)</t>
  </si>
  <si>
    <t>Seclotil (Pristine) 40mg (50 Pcs)</t>
  </si>
  <si>
    <t>Stosec (Mrp 540) 20mg (90 Pcs)</t>
  </si>
  <si>
    <t>Cosec 20mg (50 Pcs)</t>
  </si>
  <si>
    <t>Gem 20 mg(100 Pcs)</t>
  </si>
  <si>
    <t>Losectil V 20mg (100 Pcs)</t>
  </si>
  <si>
    <t>Omitac -20 20mg (100 Pcs)</t>
  </si>
  <si>
    <t>Ppi (Mrp 360) 40mg (40 Pcs)</t>
  </si>
  <si>
    <t>Om (Mrp 180) 40mg (30 Pcs)</t>
  </si>
  <si>
    <t>Opezen (Mrp 400) 20mg (100 Pcs)</t>
  </si>
  <si>
    <t>Cosec 40mg (42 Pcs)</t>
  </si>
  <si>
    <t>Op-40 40mg (40 Pcs)</t>
  </si>
  <si>
    <t>Losectil 40mg (60 Pcs)</t>
  </si>
  <si>
    <t>Ometem 20mg (100 Pcs)</t>
  </si>
  <si>
    <t>Opezen (Mrp 240.60) 20mg (60 Pcs)</t>
  </si>
  <si>
    <t>Losac 20 20mg (100 Pcs)</t>
  </si>
  <si>
    <t>Emez (Mrp 500) 20mg (100 Pcs)</t>
  </si>
  <si>
    <t>Seclo 1 Strip 20mg (10 Pcs)</t>
  </si>
  <si>
    <t>Losectil 1 Strip 20mg (10 Pcs)</t>
  </si>
  <si>
    <t>Xeldrin 1 Strip 20mg (10 Pcs)</t>
  </si>
  <si>
    <t>Sectil 20mg (100 Pcs)</t>
  </si>
  <si>
    <t>Omep (Mrp 500) 20mg (100 Pcs)</t>
  </si>
  <si>
    <t>Anasec 20mg (100 Pcs)</t>
  </si>
  <si>
    <t>Prevas 20mg (50 Pcs)</t>
  </si>
  <si>
    <t>Peptral 20mg (60 Pcs)</t>
  </si>
  <si>
    <t>Omep 40mg (28 Pcs)</t>
  </si>
  <si>
    <t>Ometid 1 Strip 20mg (10 Pcs)</t>
  </si>
  <si>
    <t>Seclo 1 Strip 40mg (6 Pcs)</t>
  </si>
  <si>
    <t>Omenix 20mg (80 Pcs)</t>
  </si>
  <si>
    <t>Inhibita 20mg (100 Pcs)</t>
  </si>
  <si>
    <t>Prazo 20mg (100 Pcs)</t>
  </si>
  <si>
    <t>Sb-Omec 20mg (100 Pcs)</t>
  </si>
  <si>
    <t>Omiloc 20mg (100 Pcs)</t>
  </si>
  <si>
    <t>Besectil 20mg (100 Pcs)</t>
  </si>
  <si>
    <t>Ometid 40mg (30 Pcs)</t>
  </si>
  <si>
    <t>Omegut 20mg (100 Pcs)</t>
  </si>
  <si>
    <t>Omeprazole (Bengal) 20mg (100 Pcs)</t>
  </si>
  <si>
    <t>Nuprazol 20mg (50 Pcs)</t>
  </si>
  <si>
    <t>Ome 20mg (60 Pcs)</t>
  </si>
  <si>
    <t>Op-20 (Mrp 475) 20mg (100 Pcs)</t>
  </si>
  <si>
    <t>Omep 20mg (10 Pcs) 1 Strip</t>
  </si>
  <si>
    <t>Omeben 20mg (100 Pcs)</t>
  </si>
  <si>
    <t>Omepra 20mg (100 Pcs)</t>
  </si>
  <si>
    <t>Pear 20mg (100 Pcs)</t>
  </si>
  <si>
    <t>Prazole 1 Strip 20mg (14 Pcs)</t>
  </si>
  <si>
    <t>Mepra 20mg (100 Pcs)</t>
  </si>
  <si>
    <t>I-Proton 20mg (100 Pcs)</t>
  </si>
  <si>
    <t>Procap (Mrp 600) 20mg (100 Pcs)</t>
  </si>
  <si>
    <t>Xelopes 40mg</t>
  </si>
  <si>
    <t>Ometac (Navana) 20mg (10 Pcs) 1 Strip</t>
  </si>
  <si>
    <t>Gastril 20mg (100 Pcs)</t>
  </si>
  <si>
    <t>Emez 40mg (30 Pcs)</t>
  </si>
  <si>
    <t>Prolok 20mg (100 Pcs)</t>
  </si>
  <si>
    <t>Prazomax (Mrp 400) 20mg (100 Pcs)</t>
  </si>
  <si>
    <t>Losac 20 100 Pcs (20 mg)</t>
  </si>
  <si>
    <t>Prazomax (Mrp 180) 40mg (30 Pcs)</t>
  </si>
  <si>
    <t>Omidex 20mg (100 Pcs)</t>
  </si>
  <si>
    <t>Omevir 20mg (100 Pcs)</t>
  </si>
  <si>
    <t>Lovanzo 20mg (50 Pcs)</t>
  </si>
  <si>
    <t>Ometid 40mg/Vial (1 Pcs)</t>
  </si>
  <si>
    <t>Seclo 40mg/Vial (1 Pcs)</t>
  </si>
  <si>
    <t>Losectil 40mg/Vial (1 Pcs)</t>
  </si>
  <si>
    <t>Losectil (Sachet) 20mg (50 Pcs)</t>
  </si>
  <si>
    <t>Omenix 20 mg (30 Pcs)</t>
  </si>
  <si>
    <t>Seclo Mups 20mg (30 Pcs)</t>
  </si>
  <si>
    <t>Losectil Mups 20mg (50 Pcs)</t>
  </si>
  <si>
    <t>Cosec Mups 20mg (30 Pcs)</t>
  </si>
  <si>
    <t>Omrazol 20 mg (100 Pcs)</t>
  </si>
  <si>
    <t>Omag-Dr (Mrp 300) 20mg</t>
  </si>
  <si>
    <t>Cosec-Mups 40mg (30 Pcs)</t>
  </si>
  <si>
    <t>Ofran 50ml (1 Pcs)</t>
  </si>
  <si>
    <t>Apulset 4/5 (50 ml)</t>
  </si>
  <si>
    <t>Emiteron 8mg (30 Pcs)</t>
  </si>
  <si>
    <t>Anset 8mg (30 Pcs)</t>
  </si>
  <si>
    <t>Zofra Odt 8mg 42Pcs (42 Pcs)</t>
  </si>
  <si>
    <t>Emistat 8mg (50 Pcs)</t>
  </si>
  <si>
    <t>Anset 8mg (10 Pcs) 1 Strip</t>
  </si>
  <si>
    <t>Emeren 8mg (30 Pcs)</t>
  </si>
  <si>
    <t>Onaseron Odt 8 mg (30 Pcs)</t>
  </si>
  <si>
    <t>Ofran 1 Strip 8mg (10 Pcs)</t>
  </si>
  <si>
    <t>Zifday 50mg (60Pcs) 8mg (30 Pcs)</t>
  </si>
  <si>
    <t>Slimi 60mg (21 Pcs)</t>
  </si>
  <si>
    <t>ANTI-OBESITY AGENTS</t>
  </si>
  <si>
    <t>Olistat 60mg (20 Pcs)</t>
  </si>
  <si>
    <t>Xenobese 120 mg(21 Pcs)</t>
  </si>
  <si>
    <t>Adiponil 120 mg (20 Pcs)</t>
  </si>
  <si>
    <t>Oxifun 10gm (1 Pcs)</t>
  </si>
  <si>
    <t>Xylocon 0.050% 0.050% (6 Pcs)</t>
  </si>
  <si>
    <t>Nasal Drop</t>
  </si>
  <si>
    <t>Nasal preparation</t>
  </si>
  <si>
    <t>Rynex 0.05% 10ml (1 Pcs)</t>
  </si>
  <si>
    <t>Rynex 0.025% 10ml (1 Pcs)</t>
  </si>
  <si>
    <t>Rynex 200 Metered 0.05%/Spray</t>
  </si>
  <si>
    <t>Afrin Child 0.025% (Mrp 45) 10ml</t>
  </si>
  <si>
    <t>Zenocin 10G</t>
  </si>
  <si>
    <t>Modesto Xr 6 mg (30 Pcs)</t>
  </si>
  <si>
    <t>Modesto Xr 3 mg(15 Pcs)</t>
  </si>
  <si>
    <t>Vomiren 0.5 mg (20 Pcs)</t>
  </si>
  <si>
    <t>Paloron 0.5mg (30 Pcs)</t>
  </si>
  <si>
    <t>Paloxi 0.5mg (30 Pcs)</t>
  </si>
  <si>
    <t>Paloset 0.075/1.5ml (5 Pcs)</t>
  </si>
  <si>
    <t>Paloset 0.25/5ml (2 Pcs)</t>
  </si>
  <si>
    <t>Paloset 0.5mg (20 Pcs)</t>
  </si>
  <si>
    <t>Paloxiron 0.5 mg (10 Pcs)</t>
  </si>
  <si>
    <t>Paloset 1 Strip 0.5mg (10 Pcs)</t>
  </si>
  <si>
    <t>Suzyme 1 Strip 325 mg (10 Pcs)</t>
  </si>
  <si>
    <t>Trupan Iv Injection 40mg (1 Pcs)</t>
  </si>
  <si>
    <t>Panton-B 20 20mg (50 Pcs)</t>
  </si>
  <si>
    <t>Pantoprazole (Albion) 20mg (70 Pcs)</t>
  </si>
  <si>
    <t>Zopan 40 mg(50 Pcs)</t>
  </si>
  <si>
    <t>Pantoprazole (Albion) 40mg (70 Pcs)</t>
  </si>
  <si>
    <t>Pantoprazole (Belsen) 20 mg 50 Pcs</t>
  </si>
  <si>
    <t>Panton 40 50 Pcs (40 mg)</t>
  </si>
  <si>
    <t>Zopan 20mg (50 Pcs)</t>
  </si>
  <si>
    <t>Pantactiv 20 mg(30 Pcs)</t>
  </si>
  <si>
    <t>Pansec 20mg (56 Pcs)</t>
  </si>
  <si>
    <t>Pantoprazole (Prime) 20mg (50 Pcs)</t>
  </si>
  <si>
    <t>Pantoprazole (Pristine) (Mrp 250) 20mg (50 Pcs)</t>
  </si>
  <si>
    <t>Protocid 20mg (140 Pcs)</t>
  </si>
  <si>
    <t>Pantoprazole (Prime) 40mg (50 Pcs)</t>
  </si>
  <si>
    <t>Pantex (Mrp 251) 20mg (50 Pcs)</t>
  </si>
  <si>
    <t>Labpan 20 mg (60 Pcs)</t>
  </si>
  <si>
    <t>Pantoprazole 50 Pcs</t>
  </si>
  <si>
    <t>Pamel 20mg (50 Pcs)</t>
  </si>
  <si>
    <t>Panton-Ax 40 mg(50 Pcs)</t>
  </si>
  <si>
    <t>Pantonix 40mg (1 Pcs)</t>
  </si>
  <si>
    <t>Pantid 40 mg (Mrp 90.27) 1 Pcs</t>
  </si>
  <si>
    <t>Pantonix (Mrp 686) 20mg 98Pcs</t>
  </si>
  <si>
    <t>Pantover 20mg (60 Pcs)</t>
  </si>
  <si>
    <t>Panton 20mg (50 Pcs)</t>
  </si>
  <si>
    <t>Pantonix (Mrp 980) 40mg (98Pcs)</t>
  </si>
  <si>
    <t>Protozin 20mg (50 Pcs)</t>
  </si>
  <si>
    <t>Pantolok 20mg</t>
  </si>
  <si>
    <t>Panpro 20 mg (100 Pcs)</t>
  </si>
  <si>
    <t>Pantogen 20mg (50 Pcs)</t>
  </si>
  <si>
    <t>Pantogen 40mg (50 Pcs)</t>
  </si>
  <si>
    <t>Pantoflux 20mg (50 Pcs)</t>
  </si>
  <si>
    <t>Trupan (Mrp 600) 40mg (60 Pcs)</t>
  </si>
  <si>
    <t>Trupan (Mrp 420) 20mg (60 Pcs)</t>
  </si>
  <si>
    <t>Pantonix 1 Strip 20mg 14Pcs</t>
  </si>
  <si>
    <t>Pantonix 1 Strip 40mg 14Pcs</t>
  </si>
  <si>
    <t>Pantobex 20mg (100 Pcs)</t>
  </si>
  <si>
    <t>Pelican 20mg (50 Pcs)</t>
  </si>
  <si>
    <t>Trupan 20mg (10 Pcs) 1 Strip</t>
  </si>
  <si>
    <t>Papaya 250mg (20 Pcs)</t>
  </si>
  <si>
    <t>Papaya Leaf Extract</t>
  </si>
  <si>
    <t>Ace Iv Inf 100 ml (1 Pcs)</t>
  </si>
  <si>
    <t>Napa 80mg/ml</t>
  </si>
  <si>
    <t>Nofeva 60ml</t>
  </si>
  <si>
    <t>Napa 120mg/5ml (60 ml)</t>
  </si>
  <si>
    <t>Renova Xr 665mg (240 Pcs)</t>
  </si>
  <si>
    <t>Napa (Mrp 612) 500mg (510 Pcs)</t>
  </si>
  <si>
    <t>Napa Extend (Mrp 288) 665mg (144 Pcs)</t>
  </si>
  <si>
    <t>Napa (Mrp 600) 500mg (500 Pcs)</t>
  </si>
  <si>
    <t>Ace 500mg (500 Pcs)</t>
  </si>
  <si>
    <t>Fast 500mg (500 Pcs)</t>
  </si>
  <si>
    <t>Renova 500mg (250 Pcs)</t>
  </si>
  <si>
    <t>Napa Extra 500mg (240 Pcs)</t>
  </si>
  <si>
    <t>Napa 1 Strip 500mg (10 Pcs)</t>
  </si>
  <si>
    <t>Paracetamol Extra (Premier) (100 Pcs)</t>
  </si>
  <si>
    <t>Tamen Xr 665mg (100 Pcs)</t>
  </si>
  <si>
    <t>Tamen 500mg (200 Pcs)</t>
  </si>
  <si>
    <t>Napa Extend 1 Strip 665mg (10 Pcs)</t>
  </si>
  <si>
    <t>Reset 500 mg (300 Pcs)</t>
  </si>
  <si>
    <t>Cetam Plus 500 mg (200 Pcs)</t>
  </si>
  <si>
    <t>Paragesic-C 500mg+ 65mg (100 Pcs)</t>
  </si>
  <si>
    <t>Paracetamol Extra (Albion) 500mg+65mg (100 Pcs)</t>
  </si>
  <si>
    <t>Pyrenol (Mrp 500) 500 mg+65 mg (200 Pcs)</t>
  </si>
  <si>
    <t>Ace Plus 500mg+65mg (200 Pcs)</t>
  </si>
  <si>
    <t>Renova Plus 500 mg+65 mg (150 Pcs)</t>
  </si>
  <si>
    <t>Duet (Mrp 612) 500mg+65mg (204 Pcs)</t>
  </si>
  <si>
    <t>Qcet Cafe 500mg+65mg (150 Pcs)</t>
  </si>
  <si>
    <t>Ace Plus 1 Strip 500mg+65mg (10 Pcs)</t>
  </si>
  <si>
    <t>Pyrenol 1 Strip 500 mg+65 mg (10 Pcs)</t>
  </si>
  <si>
    <t>Duet (Mrp 510) 500mg+65mg (204 Pcs)</t>
  </si>
  <si>
    <t>Cafecool Plus 500mg+65mg (100 Pcs)</t>
  </si>
  <si>
    <t>Paracetamol Extra 500mg+65 (100 Pcs)</t>
  </si>
  <si>
    <t>Acep Extra 500mg+65mg (200 Pcs)</t>
  </si>
  <si>
    <t>Resadol 235 mg+37.5 mg (30 Pcs)</t>
  </si>
  <si>
    <t>Pangesic 30 Pcs</t>
  </si>
  <si>
    <t>Ace (Suspention) 60ml (1 Pcs)</t>
  </si>
  <si>
    <t>Ace 120 mg/5 ml (1 Pcs)</t>
  </si>
  <si>
    <t>Ace (Syrup) 60ml (1 Pcs)</t>
  </si>
  <si>
    <t>Ace 100 ml (1 Pcs)</t>
  </si>
  <si>
    <t>Qcet 500mg (250 Pcs)</t>
  </si>
  <si>
    <t>Ace Xr 665 mg (100 Pcs)</t>
  </si>
  <si>
    <t>Ace Paediatric 30 ml (1 Pcs)</t>
  </si>
  <si>
    <t>Ace 250 mg (30 Pcs)</t>
  </si>
  <si>
    <t>Ace 500 mg (30 Pcs)</t>
  </si>
  <si>
    <t>Qcet 60ml (1 Pcs)</t>
  </si>
  <si>
    <t>Ace Xr(Mrp 200) 665mg (100 Pcs)</t>
  </si>
  <si>
    <t>Ace Power 1 Strip 1000mg (10 Pcs)</t>
  </si>
  <si>
    <t>Ace Power 1000mg (200 Pcs)</t>
  </si>
  <si>
    <t>Pulfibro 267mg (30 Pcs)</t>
  </si>
  <si>
    <t>Pulfibro 1 Strip 267mg (10 Pcs)</t>
  </si>
  <si>
    <t>Pulmosis 267 mg (30 Pcs)</t>
  </si>
  <si>
    <t>Migranil 1.5mg (30 Pcs)</t>
  </si>
  <si>
    <t>Pizo-A 0.5mg (100 Pcs)</t>
  </si>
  <si>
    <t>Pizofen 0.5mg (100 Pcs)</t>
  </si>
  <si>
    <t>Pizo-A 1.5mg</t>
  </si>
  <si>
    <t>Migranil 0.5 mg (50 Pcs)</t>
  </si>
  <si>
    <t>Pizofen Ts 1.5mg (50 Pcs )</t>
  </si>
  <si>
    <t>Lubrigel 10 ml</t>
  </si>
  <si>
    <t>Tearon Pf 0.4%+0.3% 10ml (1 Pcs)</t>
  </si>
  <si>
    <t>Syscol 0.4%+0.3% 10ml (1 Pcs)</t>
  </si>
  <si>
    <t>Icefil 0.4%+0.3% 10ml</t>
  </si>
  <si>
    <t>Polypro 10 ml</t>
  </si>
  <si>
    <t>Tearon 10 ml</t>
  </si>
  <si>
    <t>Glytear P 0.4%+03% (10 ml)</t>
  </si>
  <si>
    <t>Citra-K (1500 mg+250 mg)/5 ml 200ml (1 Pcs)</t>
  </si>
  <si>
    <t>Viodin 10%W/V (100ml)</t>
  </si>
  <si>
    <t>Polydin (Mrp 360) 20ml (12 Pcs)</t>
  </si>
  <si>
    <t>Povisep 10% (100ml)</t>
  </si>
  <si>
    <t>Povisep 6% (25 gm)</t>
  </si>
  <si>
    <t>Polydin 100 ml (1Pcs)</t>
  </si>
  <si>
    <t>Alphapress 2mg</t>
  </si>
  <si>
    <t>Alphapress 1mg</t>
  </si>
  <si>
    <t>Prazopress Er 5mg (30 Pcs)</t>
  </si>
  <si>
    <t>Prazopress-Er 2.5mg (30 Pcs)</t>
  </si>
  <si>
    <t>Prazolok 2 mg (30 Pcs)</t>
  </si>
  <si>
    <t>Prazolok 1 mg (30 Pcs)</t>
  </si>
  <si>
    <t>Cortan 50ml (1 Pcs)</t>
  </si>
  <si>
    <t>Precodil 50ml (1 Pcs)</t>
  </si>
  <si>
    <t>Deltacort 5mg (500 Pcs)</t>
  </si>
  <si>
    <t>Precodil 10mg (100 Pcs)</t>
  </si>
  <si>
    <t>Precodil 5 mg (240 Pcs)</t>
  </si>
  <si>
    <t>Precodil 20mg (60 Pcs)</t>
  </si>
  <si>
    <t>Prednisolone Bp (Albion) 5mg (500 Pcs)</t>
  </si>
  <si>
    <t>Zenilon 5mg (500 Pcs)</t>
  </si>
  <si>
    <t>Prednisolone Bp (Zenith) 5mg (500 Pcs)</t>
  </si>
  <si>
    <t>Cortan 2 mg (50 Pcs)</t>
  </si>
  <si>
    <t>Cortan 20mg (50 Pcs)</t>
  </si>
  <si>
    <t>Deltasone 5mg</t>
  </si>
  <si>
    <t>Deltasone 1 Strip 5mg (10 Pcs)</t>
  </si>
  <si>
    <t>Inflagic 20mg(50Pcs)</t>
  </si>
  <si>
    <t>Adam 33 5 mg 300Pcs</t>
  </si>
  <si>
    <t>Adam 33 20 mg 50Pcs</t>
  </si>
  <si>
    <t>Pregaba 50mg (30 Pcs)</t>
  </si>
  <si>
    <t>Pregaba 25mg (30 Pcs)</t>
  </si>
  <si>
    <t>Pregaba 75mg (30 Pcs)</t>
  </si>
  <si>
    <t>Gaba-P 50 50mg (30 Pcs)</t>
  </si>
  <si>
    <t>Lyric 25mg (20 Pcs)</t>
  </si>
  <si>
    <t>Gaba-Aid 50mg (30 Pcs)</t>
  </si>
  <si>
    <t>Lyric 50mg (30 Pcs)</t>
  </si>
  <si>
    <t>Neugaba 75mg</t>
  </si>
  <si>
    <t>Neurega (Mrp 650) 50mg (50 Pcs)</t>
  </si>
  <si>
    <t>Neugaba 50mg (50 Pcs)</t>
  </si>
  <si>
    <t>Neugalin (Mrp 438) 50mg (30 Pcs)</t>
  </si>
  <si>
    <t>Neugalin 82.5mg (30 Pcs)</t>
  </si>
  <si>
    <t>Neurega (Mrp 700) 50mg (50 Pcs)</t>
  </si>
  <si>
    <t>Gaba-Aid 75mg</t>
  </si>
  <si>
    <t>Pg 25mg (30 Pcs)</t>
  </si>
  <si>
    <t>Nepco 25mg (30 Pcs)</t>
  </si>
  <si>
    <t>Gabarol 50mg (30 Pcs)</t>
  </si>
  <si>
    <t>Gabarol (Mrp 255) 25mg (30 Pcs)</t>
  </si>
  <si>
    <t>Pregaba 1 Strip 50mg (10 Pcs)</t>
  </si>
  <si>
    <t>Nepco 75mg</t>
  </si>
  <si>
    <t>Neurolin 1 Strip 50mg (10 Pcs)</t>
  </si>
  <si>
    <t>Pg (Mrp 450) 50mg (30 Pcs)</t>
  </si>
  <si>
    <t>Gabarol 75mg (30 Pcs)</t>
  </si>
  <si>
    <t>Gaba-P 75mg (30 Pcs)</t>
  </si>
  <si>
    <t>Pegalin (Mrp 750) 50mg (50 Pcs)</t>
  </si>
  <si>
    <t>Neugalin 25mg (30 Pcs)</t>
  </si>
  <si>
    <t>Pegalin (Mrp 570) 75mg (30 Pcs)</t>
  </si>
  <si>
    <t>Neugalin (Mrp 553.5) 75mg (30 Pcs)</t>
  </si>
  <si>
    <t>Neurolin 25mg (30 Pcs)</t>
  </si>
  <si>
    <t>Xil (Mrp 450) 50mg (30 Pcs)</t>
  </si>
  <si>
    <t>Gabatec 25mg (30 Pcs)</t>
  </si>
  <si>
    <t>Pg 1 Strip 50mg (10 Pcs)</t>
  </si>
  <si>
    <t>Myrica (Mrp 378) 50mg (28 Pcs)</t>
  </si>
  <si>
    <t>Prebalin (Mrp 450) 50mg (30 Pcs)</t>
  </si>
  <si>
    <t>Gaba-Aid (Mrp 300) 25mg (30 Pcs)</t>
  </si>
  <si>
    <t>Gabatec 50mg (30 Pcs)</t>
  </si>
  <si>
    <t>Lyric 75mg (30Pcs)</t>
  </si>
  <si>
    <t>Neurolin 1 Strip 25mg (10 Pcs)</t>
  </si>
  <si>
    <t>Pegalin (Mrp 550) 25mg (50 Pcs)</t>
  </si>
  <si>
    <t>Gaba-P (Mrp 300) 25mg (30 Pcs)</t>
  </si>
  <si>
    <t>Regab 50 mg ( Mrp-420) 30 Pcs Box 50 mg</t>
  </si>
  <si>
    <t>Regab 25 mg</t>
  </si>
  <si>
    <t>Regab (Mrp- 540) 75 mg</t>
  </si>
  <si>
    <t>Regab 50 50mg (30 Pcs)</t>
  </si>
  <si>
    <t>Regab 50 mg</t>
  </si>
  <si>
    <t>Gabarol Cr 82.5mg (30 Pcs)</t>
  </si>
  <si>
    <t>Gaba-P Cr 82.5mg (30 Pcs)</t>
  </si>
  <si>
    <t>Pregaba Er 82.5mg (30 Pcs)</t>
  </si>
  <si>
    <t>Neugalin Xr 82.5mg (30 Pcs)</t>
  </si>
  <si>
    <t>Lyrinex Cr 82.5mg (30 Pcs)</t>
  </si>
  <si>
    <t>Goodbac-3S 18 Pcs</t>
  </si>
  <si>
    <t>Probiotic Drug</t>
  </si>
  <si>
    <t>Rebio 30 Pcs</t>
  </si>
  <si>
    <t>Spring Valley Probiotic (Usa) 200Pcs</t>
  </si>
  <si>
    <t>Welgut (Mrp 800) 20Billion (20 Pcs)</t>
  </si>
  <si>
    <t>Welgut (Mrp 600) 20Billion (20 Pcs)</t>
  </si>
  <si>
    <t>Goodgut 4Billion (30 Pcs)</t>
  </si>
  <si>
    <t>Probio 4Billion (30 Pcs)</t>
  </si>
  <si>
    <t>Promtil 5 mg (300 Pcs)</t>
  </si>
  <si>
    <t>Vergon 5mg</t>
  </si>
  <si>
    <t>Perkinil 10mg/2ml (1 Pcs)</t>
  </si>
  <si>
    <t>Cyclid 2ml (1 Pcs)</t>
  </si>
  <si>
    <t>Microgest (Mrp-480) 100mg (30 Pcs)</t>
  </si>
  <si>
    <t>Microgest (Mrp-960) 200mg</t>
  </si>
  <si>
    <t>Prokind (Mrp 600) 15mg (50 Pcs)</t>
  </si>
  <si>
    <t>Thelin 15 mg (50 Pcs)</t>
  </si>
  <si>
    <t>Testanon 250 mg (1Pcs)</t>
  </si>
  <si>
    <t>Indever (Mrp 102) 10mg (200 Pcs)</t>
  </si>
  <si>
    <t>Propranol 10mg (200 Pcs)</t>
  </si>
  <si>
    <t>Indever 40mg (100 Pcs)</t>
  </si>
  <si>
    <t>Propranol 40mg (100 Pcs)</t>
  </si>
  <si>
    <t>Povisep 25 G</t>
  </si>
  <si>
    <t>Skin Antiseptics &amp; Disinfectants</t>
  </si>
  <si>
    <t>Laxopride 2mg (20 Pcs)</t>
  </si>
  <si>
    <t>Prulicon 1mg (30 Pcs)</t>
  </si>
  <si>
    <t>Prulicon 2mg (30 Pcs)</t>
  </si>
  <si>
    <t>Caloprid 1 (20 Pcs)</t>
  </si>
  <si>
    <t>Caloprid 2 (20 Pcs)</t>
  </si>
  <si>
    <t>Caloprid 2 ( 1 Strip (10 Pcs)</t>
  </si>
  <si>
    <t>Caloprid 1 Strip 1 mg(10 Pcs)</t>
  </si>
  <si>
    <t>Caloprid 1 Strip 1 mg(20 Pcs)</t>
  </si>
  <si>
    <t>Faulad (30 Pcs)</t>
  </si>
  <si>
    <t>Healthfit 30 Pcs Pot 1 Pcs</t>
  </si>
  <si>
    <t>Garlistat (50 Pcs)</t>
  </si>
  <si>
    <t>Ruchak Pot (30 Pcs)</t>
  </si>
  <si>
    <t>Mablo 20 mg (100 Pcs)</t>
  </si>
  <si>
    <t>Neorotab (100 Pcs)</t>
  </si>
  <si>
    <t>Holly Munish (100 Pcs)</t>
  </si>
  <si>
    <t>Sinaslim 500mg (30 Pcs)</t>
  </si>
  <si>
    <t>Vagilax 120 Pcs</t>
  </si>
  <si>
    <t>Remisol (50 Pcs)</t>
  </si>
  <si>
    <t>Carbacid (50 Pcs)</t>
  </si>
  <si>
    <t>Poljuven(Pot) (30 Pcs)</t>
  </si>
  <si>
    <t>Dicure 50 Pcs</t>
  </si>
  <si>
    <t>Disa 30Pcs</t>
  </si>
  <si>
    <t>Ziabit 30 Pcs</t>
  </si>
  <si>
    <t>Pylotrip R 14'S 20mg+500mg+1gm (14 Pcs)</t>
  </si>
  <si>
    <t>Xorel (Cap) 20mg (100 Pcs)</t>
  </si>
  <si>
    <t>Rexiet 20mg (50 Pcs)</t>
  </si>
  <si>
    <t>Finix (Mrp 630) 20mg (90 Pcs)</t>
  </si>
  <si>
    <t>Rexiet 1 Strip 20mg (10 Pcs)</t>
  </si>
  <si>
    <t>Paricel (Cap) 20mg (50 Pcs)</t>
  </si>
  <si>
    <t>Xorel (Cap) 1 Strip 20mg (10 Pcs)</t>
  </si>
  <si>
    <t>Finix (Mrp 720) 20mg (90 Pcs)</t>
  </si>
  <si>
    <t>Xorel (Tab) 20mg (100 Pcs)</t>
  </si>
  <si>
    <t>Rabenta 20mg (40 Pcs)</t>
  </si>
  <si>
    <t>Xorel (Tab) 1 Strip 20mg (10 Pcs)</t>
  </si>
  <si>
    <t>Finixzole 20 20mg (50 Pcs)</t>
  </si>
  <si>
    <t>Paricel (Mrp 351) 10mg (100 Pcs)</t>
  </si>
  <si>
    <t>Paricel (Tab) (Mrp 700) 20mg (100 Pcs)</t>
  </si>
  <si>
    <t>R-Proton 20 mg (30 Pcs)</t>
  </si>
  <si>
    <t>Finix 10mg (100 Pcs)</t>
  </si>
  <si>
    <t>Xorel (Cap) 10mg (100 Pcs)</t>
  </si>
  <si>
    <t>Finix 1 Strip 10mg (10 Pcs)</t>
  </si>
  <si>
    <t>Rmax 20mg (60 Pcs)</t>
  </si>
  <si>
    <t>Rabenta 20mg (28 Pcs)</t>
  </si>
  <si>
    <t>Rabnil 20 mg (30 Pcs)</t>
  </si>
  <si>
    <t>Prompton 20mg (100 Pcs)</t>
  </si>
  <si>
    <t>Finix 20mg (140 Pcs)</t>
  </si>
  <si>
    <t>Rabemax (70 Pcs) 20mg</t>
  </si>
  <si>
    <t>Rablet (Mrp 350) 20mg (50 Pcs)</t>
  </si>
  <si>
    <t>E-Reb 20 mg (50 Pcs)</t>
  </si>
  <si>
    <t>Rabizol (Mrp 980) 20mg (140Pcs)</t>
  </si>
  <si>
    <t>Rabe 20mg (Tab) 140Pcs (140 Pcs)</t>
  </si>
  <si>
    <t>Finix 1 Strip 20mg (20 Pcs)</t>
  </si>
  <si>
    <t>Rabigut 20mg (100 Pcs)</t>
  </si>
  <si>
    <t>Rabe (Tab) 1 Strip 20mg (20 Pcs)</t>
  </si>
  <si>
    <t>Rabifast (Mrp 490) 20mg (70 Pcs)</t>
  </si>
  <si>
    <t>Xorel (Tab) 10mg (100 Pcs)</t>
  </si>
  <si>
    <t>Rablet (Mrp 325) 20mg (50 Pcs)</t>
  </si>
  <si>
    <t>Raboz 20mg (50 Pcs)</t>
  </si>
  <si>
    <t>Rabeprol (Tab) 20mg (60 Pcs)</t>
  </si>
  <si>
    <t>Rabepes Mups 20 mg (50 Pcs)</t>
  </si>
  <si>
    <t>Rabifast 1 Strip 20mg (14 Pcs)</t>
  </si>
  <si>
    <t>Rablet 1 Strip 20mg (10 Pcs)</t>
  </si>
  <si>
    <t>Rabepes 20 mg</t>
  </si>
  <si>
    <t>Rabinix 20 mg (50 Pcs)</t>
  </si>
  <si>
    <t>Rabeprazole 20mg (50 Pcs)</t>
  </si>
  <si>
    <t>Rabeca 20 mg (50 Pcs)</t>
  </si>
  <si>
    <t>Rabeca 1 Strip 20 mg (10 Pcs)</t>
  </si>
  <si>
    <t>Receca (Mrp 240) 100mg (30 Pcs)</t>
  </si>
  <si>
    <t>Racetril 100 mg (30 Pcs)</t>
  </si>
  <si>
    <t>Ramoril 2.5 (50 Pcs)</t>
  </si>
  <si>
    <t>Ramace 2.5mg (30 Pcs)</t>
  </si>
  <si>
    <t>Ramoril 10 mg (30 Pcs)</t>
  </si>
  <si>
    <t>Ramace 5mg (30 Pcs)</t>
  </si>
  <si>
    <t>Tritace 28 Pcs (2.5 mg)</t>
  </si>
  <si>
    <t>Ramoril Plus 2.5 mg (30 Pcs)</t>
  </si>
  <si>
    <t>Ramoril Plus 5 mg (30 Pcs)</t>
  </si>
  <si>
    <t>Ripril 2.5 mg (30 Pcs)</t>
  </si>
  <si>
    <t>Rifagut 550mg (10 Pcs)</t>
  </si>
  <si>
    <t>Rifagut 200mg (10 Pcs)</t>
  </si>
  <si>
    <t>Rifaxin (Mrp 360) 550mg (8 Pcs)</t>
  </si>
  <si>
    <t>Rifaxin (Mrp 320) 200mg (16 Pcs)</t>
  </si>
  <si>
    <t>Rifamax 550 mg (10 Pcs)</t>
  </si>
  <si>
    <t>Rifamax 200 mg (10 Pcs)</t>
  </si>
  <si>
    <t>Hepatab 550 mg (10 Pcs)</t>
  </si>
  <si>
    <t>Hepatab 200 mg (20 Pcs)</t>
  </si>
  <si>
    <t>Rifaxin (Mrp 480) 200mg (24 Pcs)</t>
  </si>
  <si>
    <t>Rifaxin (Mrp 720) 550mg (16 Pcs)</t>
  </si>
  <si>
    <t>Frenia Oral Solution 50 ml</t>
  </si>
  <si>
    <t>Sperid 1mg/ml</t>
  </si>
  <si>
    <t>Sperid 1mg (50 Pcs)</t>
  </si>
  <si>
    <t>Risdon 2mg (30 Pcs)</t>
  </si>
  <si>
    <t>Riscord 4mg (30 Pcs)</t>
  </si>
  <si>
    <t>Frenia 2 mg (50 Pcs)</t>
  </si>
  <si>
    <t>Frenia 1 mg (50 Pcs)</t>
  </si>
  <si>
    <t>Risdon 1mg (30 Pcs)</t>
  </si>
  <si>
    <t>Sperdal 4mg (30 Pcs)</t>
  </si>
  <si>
    <t>Riscord 2mg (30 Pcs)</t>
  </si>
  <si>
    <t>Rtv 10mg (30 Pcs)</t>
  </si>
  <si>
    <t>Rosuva 10mg (30 Pcs)</t>
  </si>
  <si>
    <t>Rtv 5mg (30 Pcs)</t>
  </si>
  <si>
    <t>Rovast 10mg (30 Pcs)</t>
  </si>
  <si>
    <t>Rtv 20mg (30 Pcs)</t>
  </si>
  <si>
    <t>Rostab 10mg (30 Pcs)</t>
  </si>
  <si>
    <t>Rovast 5mg (30 Pcs)</t>
  </si>
  <si>
    <t>Rosumax 10mg (20 Pcs)</t>
  </si>
  <si>
    <t>Rosetor 5mg (30 Pcs)</t>
  </si>
  <si>
    <t>Rosetor (Mrp 600) 10mg (30 Pcs)</t>
  </si>
  <si>
    <t>Rosumax 5mg (30 Pcs)</t>
  </si>
  <si>
    <t>Rosuva 5mg (50 Pcs)</t>
  </si>
  <si>
    <t>Ropitor (Mrp 644) 10mg (28 Pcs)</t>
  </si>
  <si>
    <t>Rostab (Mrp 600) 5mg (50 Pcs)</t>
  </si>
  <si>
    <t>Rosutin 20mg (30 Pcs)</t>
  </si>
  <si>
    <t>Ruvastin 5mg (30 Pcs)</t>
  </si>
  <si>
    <t>Rosetor (Mrp 400) 10mg (20 Pcs)</t>
  </si>
  <si>
    <t>Rolip 5mg (30 Pcs)</t>
  </si>
  <si>
    <t>Rostab (Mrp 300) 20mg (10 Pcs)</t>
  </si>
  <si>
    <t>Ropitor 5mg (42 Pcs)</t>
  </si>
  <si>
    <t>Alovera 345mg (30 Pcs)</t>
  </si>
  <si>
    <t>Rostatin (Mrp 308) 10mg (28 Pcs)</t>
  </si>
  <si>
    <t>Cholcut 10mg (20 Pcs)</t>
  </si>
  <si>
    <t>Rovast 20 mg (18 Pcs)</t>
  </si>
  <si>
    <t>Rosugen 20mg (20 Pcs)</t>
  </si>
  <si>
    <t>Rozavel 5 5mg</t>
  </si>
  <si>
    <t>Rolip 20mg (20 Pcs)</t>
  </si>
  <si>
    <t>Rosuva 1 Strip 10mg (10 Pcs)</t>
  </si>
  <si>
    <t>Rolip 10mg (30 Pcs)</t>
  </si>
  <si>
    <t>Creston 1 Strip 5mg (10 Pcs)</t>
  </si>
  <si>
    <t>Rosugen(Mrp-601.8) 10mg (30 Pcs)</t>
  </si>
  <si>
    <t>Rovator 5mg (30 Pcs)</t>
  </si>
  <si>
    <t>Cholcut 5mg (30 Pcs)</t>
  </si>
  <si>
    <t>Rosutin 5mg (30 Pcs)</t>
  </si>
  <si>
    <t>Rovex 10mg (28 Pcs)</t>
  </si>
  <si>
    <t>Rosuva 1 Strip 5mg (10 Pcs)</t>
  </si>
  <si>
    <t>Nestor 10mg</t>
  </si>
  <si>
    <t>Rocovas 20 mg (20 Pcs)</t>
  </si>
  <si>
    <t>Nestor 5mg (30 Pcs)</t>
  </si>
  <si>
    <t>Rosutin 1 Strip 20mg (15 Pcs)</t>
  </si>
  <si>
    <t>Rovator (20 Pcs) 10 mg</t>
  </si>
  <si>
    <t>Rosugen(Mrp-690) 10mg (30 Pcs)</t>
  </si>
  <si>
    <t>Ruvastin 10mg (30 Pcs)</t>
  </si>
  <si>
    <t>Ropitor 20mg (14 Pcs)</t>
  </si>
  <si>
    <t>Rosu 10mg (30 Pcs)</t>
  </si>
  <si>
    <t>Rosu 5mg (30 Pcs)</t>
  </si>
  <si>
    <t>Rosuva 20 mg (20 Pcs)</t>
  </si>
  <si>
    <t>Rovius 10mg (21 Pcs)</t>
  </si>
  <si>
    <t>Pedilid 150 mg(50 Pcs)</t>
  </si>
  <si>
    <t>Rupafast 10mg (30 Pcs)</t>
  </si>
  <si>
    <t>Rupatan 10mg (30 Pcs)</t>
  </si>
  <si>
    <t>Rupatadine (Central) 10mg (30 Pcs)</t>
  </si>
  <si>
    <t>Rupin 10mg (50 Pcs)</t>
  </si>
  <si>
    <t>Rupa-Aid 10mg (30 Pcs )</t>
  </si>
  <si>
    <t>Rupa 10mg (50 Pcs)</t>
  </si>
  <si>
    <t>Rupoma 10mg (30 Pcs)</t>
  </si>
  <si>
    <t>Exalin 10mg (30 Pcs)</t>
  </si>
  <si>
    <t>Rupa 1 Strip 10mg (10 Pcs)</t>
  </si>
  <si>
    <t>Rupatadine Myrupa 10mg (30 Pcs)</t>
  </si>
  <si>
    <t>Rupaday 10mg (30 Pcs)</t>
  </si>
  <si>
    <t>Nerupa 10mg (30 Pcs)</t>
  </si>
  <si>
    <t>Rata 10 mg (30 Pcs)</t>
  </si>
  <si>
    <t>Rumar 10mg (30Pcs)</t>
  </si>
  <si>
    <t>Duvent 10mg (30 Pcs)</t>
  </si>
  <si>
    <t>Rufecta 10 mg (30 Pcs)</t>
  </si>
  <si>
    <t>Rupex 10 mg(30 Pcs)</t>
  </si>
  <si>
    <t>Rupastar 10 mg (30 Pcs)</t>
  </si>
  <si>
    <t>Rupanex 10 mg (30 Pcs)</t>
  </si>
  <si>
    <t>Rupanil 10 mg (30 Pcs)</t>
  </si>
  <si>
    <t>Rupatrol 1 Strip 10 mg (10 Pcs)</t>
  </si>
  <si>
    <t>Salmolin 200Mcg (30 Pcs)</t>
  </si>
  <si>
    <t>Salmolin 5 ml</t>
  </si>
  <si>
    <t>Respirator Solution</t>
  </si>
  <si>
    <t>Brodil 2mg (500 Pcs)</t>
  </si>
  <si>
    <t>Brodil 4mg (500 Pcs)</t>
  </si>
  <si>
    <t>Venlin (Mrp 360) 4mg (500 Pcs)</t>
  </si>
  <si>
    <t>Iprasol 100 Mcg+ 20 Mcg</t>
  </si>
  <si>
    <t>Combair Hfa (100Mcg+20Mcg)/Puff (1 Pcs)</t>
  </si>
  <si>
    <t>Windel Plus (2.5 mg+500 Mcg)/3 ml 3ml (15 Pcs)</t>
  </si>
  <si>
    <t>Sulprex Hfa 200Puffs 20Mcg+100Mcg/Puff</t>
  </si>
  <si>
    <t>Sultolin 100Mcg/ (Re-Fillpuff) 200 Puffs</t>
  </si>
  <si>
    <t>Proventa 100Mcg (1 Pcs)</t>
  </si>
  <si>
    <t>Sultolin Cozycap 200Mcg (30 Pcs)</t>
  </si>
  <si>
    <t>Sultolin Sr 8 mg (200 Pcs)</t>
  </si>
  <si>
    <t>Windel 200Mcg (30 Pcs)</t>
  </si>
  <si>
    <t>Windel 20 ml</t>
  </si>
  <si>
    <t>Windel 100ml</t>
  </si>
  <si>
    <t>Sultolin 5mg/ml (20ml)</t>
  </si>
  <si>
    <t>G- Salbutamol 0.5% 20ml 20 ml</t>
  </si>
  <si>
    <t>Bexitrol F 50Mcg+250 Mcg (30 Pcs)</t>
  </si>
  <si>
    <t>Seroxyn Acucap 50/500Mcg (30 Pcs)</t>
  </si>
  <si>
    <t>Seroxyn Acucap (Mrp 600) 50/250Mcg (50 Pcs)</t>
  </si>
  <si>
    <t>Bexitrol F 50Mcg+500Mcg (30 Pcs)</t>
  </si>
  <si>
    <t>Seroxyn Hfa 25/250Mcg</t>
  </si>
  <si>
    <t>Salflu (25 Mcg+250 Mcg)/Puff 120Ms (1 Pcs)</t>
  </si>
  <si>
    <t>Bexitrol F (25 Mcg+250 Mcg)/Puff</t>
  </si>
  <si>
    <t>Aroflo-250 Hfa (25Mcg+250Mcg)/120Puff (1 Pcs)</t>
  </si>
  <si>
    <t>Salflu 100 50Mcg+100Mcg (30 Pcs)</t>
  </si>
  <si>
    <t>Salflu 250 50Mcg+250Mcg (30 Pcs)</t>
  </si>
  <si>
    <t>Protide Unicap (30 Pcs)</t>
  </si>
  <si>
    <t>Ticamet 250 Cozycap 50Mcg+250Mcg (48 Pcs)</t>
  </si>
  <si>
    <t>Hormopex 100ml</t>
  </si>
  <si>
    <t>Hormopex 450 ml</t>
  </si>
  <si>
    <t>Sedno 1 Strip 5 mg (10 Pcs)</t>
  </si>
  <si>
    <t>Mavez 450 ml</t>
  </si>
  <si>
    <t>Amloki Plus (Galaxy) 450ml</t>
  </si>
  <si>
    <t>Myrosin 200ml (1 Pcs)</t>
  </si>
  <si>
    <t>Orange-Vita 450ml</t>
  </si>
  <si>
    <t>Herbisol 100ml</t>
  </si>
  <si>
    <t>Herbisol 200ml (1 Pcs)</t>
  </si>
  <si>
    <t>Cicholiv 450ml</t>
  </si>
  <si>
    <t>Evaston 450 ml</t>
  </si>
  <si>
    <t>Vasicova 100ml (1 Pcs)</t>
  </si>
  <si>
    <t>Roktika 450ml</t>
  </si>
  <si>
    <t>Gaozaban 450 ml</t>
  </si>
  <si>
    <t>Hi-V 450 ml</t>
  </si>
  <si>
    <t>Safa Hazmina 200 ml</t>
  </si>
  <si>
    <t>Zinox 200 ml</t>
  </si>
  <si>
    <t>Jinvit 100ml (Pcs 1)</t>
  </si>
  <si>
    <t>Jinsa 100ml (1 Pcs)</t>
  </si>
  <si>
    <t>Arusha 100ml</t>
  </si>
  <si>
    <t>Elica (Mrp 160) 200ml (1 Pcs)</t>
  </si>
  <si>
    <t>Elica (Mrp 120) 200ml (1 Pcs)</t>
  </si>
  <si>
    <t>Alfa-U 450 ml</t>
  </si>
  <si>
    <t>Vinsina (Mrp 90) 225ml (1 Pcs)</t>
  </si>
  <si>
    <t>Vinsina (Mrp 240) 450 ml</t>
  </si>
  <si>
    <t>Divit 450 ml</t>
  </si>
  <si>
    <t>Chirol (50 Pcs)</t>
  </si>
  <si>
    <t>Seb-S 450 ml</t>
  </si>
  <si>
    <t>Apple-G 450 ml</t>
  </si>
  <si>
    <t>Enaron 450ml</t>
  </si>
  <si>
    <t>Beva-Gain 450ml</t>
  </si>
  <si>
    <t>Aple 200ml (1 Pcs)</t>
  </si>
  <si>
    <t>Tosinex 200 ml</t>
  </si>
  <si>
    <t>Livodil 200ml (1 Pcs)</t>
  </si>
  <si>
    <t>Livodil (Mrp 125) 200ml (1 Pcs)</t>
  </si>
  <si>
    <t>Tulsi (Jamuna) 100ml</t>
  </si>
  <si>
    <t>Tulsi (Mrp 70) 100ml</t>
  </si>
  <si>
    <t>Tulsi (Hamim) 100ml</t>
  </si>
  <si>
    <t>Gopishsenegra 80 Pcs (100 mg)</t>
  </si>
  <si>
    <t>Adegra 100mg (4 Pcs)</t>
  </si>
  <si>
    <t>Aggra 100mg</t>
  </si>
  <si>
    <t>Niagra 100mg (8 Pcs)</t>
  </si>
  <si>
    <t>Makmaul Sanagra (Indo Bangla) 100 mg (80 Pcs)</t>
  </si>
  <si>
    <t>Senargra (Mystic) 100mg (80 Pcs)</t>
  </si>
  <si>
    <t>Silagra 100mg</t>
  </si>
  <si>
    <t>Aggra 50mg</t>
  </si>
  <si>
    <t>Adegra 50mg (4 Pcs)</t>
  </si>
  <si>
    <t>Vigorex 50mg (8 Pcs)</t>
  </si>
  <si>
    <t>Vigorex 100mg (8 Pcs)</t>
  </si>
  <si>
    <t>Senargra (Pristine) 100mg (80 Pcs)</t>
  </si>
  <si>
    <t>Silagra 50mg</t>
  </si>
  <si>
    <t>Vigorex 1 Strip 100mg (4 Pcs)</t>
  </si>
  <si>
    <t>Makmaul Senargra (Indo-Bangla) 100mg (80 Pcs)</t>
  </si>
  <si>
    <t>Vigorex 25mg (8 Pcs)</t>
  </si>
  <si>
    <t>Janvia 50mg (30 Pcs)</t>
  </si>
  <si>
    <t>Siglita 50mg (20 Pcs)</t>
  </si>
  <si>
    <t>Siglita 1 Strip 50mg (10 Pcs)</t>
  </si>
  <si>
    <t>Janmet 500 (Mrp 540) 50mg+500mg (30 Pcs)</t>
  </si>
  <si>
    <t>Sitomet (Mrp 200) 50mg+1000mg (10 Pcs)</t>
  </si>
  <si>
    <t>Sitomet (Mrp 525) 50mg+500mg (30 Pcs)</t>
  </si>
  <si>
    <t>Glipita-M 50/500mg (30 Pcs)</t>
  </si>
  <si>
    <t>Sliptin-M 50mg+500mg (14 Pcs)</t>
  </si>
  <si>
    <t>Sitadus-M 50/500 Er 50mg+500mg (20 Pcs)</t>
  </si>
  <si>
    <t>Janmet 1000 (Mrp 415) 50mg+1000mg (20 Pcs)</t>
  </si>
  <si>
    <t>Sitazid M 50mg+500mg (20 Pcs)</t>
  </si>
  <si>
    <t>Sb-Metsita 50mg+500mg (20 Pcs)</t>
  </si>
  <si>
    <t>Taglimet 50mg+500mg (30 Pcs)</t>
  </si>
  <si>
    <t>Siglimet Xr 100/1000 mg (12 Pcs)</t>
  </si>
  <si>
    <t>Siglimet 50/500 mg (30 Pcs)</t>
  </si>
  <si>
    <t>Siglimet Xr 50/500 mg (18 Pcs)</t>
  </si>
  <si>
    <t>Siglimet Xr 1 Strip 50/500 mg (6 Pcs)</t>
  </si>
  <si>
    <t>Siglimet 50/1000mg(20 Pcs)</t>
  </si>
  <si>
    <t>Sigtil-50 30 Pcs (50 mg</t>
  </si>
  <si>
    <t>Glipita 100mg (15 Pcs)</t>
  </si>
  <si>
    <t>Sgn 25mg (30 Pcs)</t>
  </si>
  <si>
    <t>Sitagil M 50/500 Er (20 Pcs)</t>
  </si>
  <si>
    <t>Sitagil M 50/1000 Er (18 Pcs)</t>
  </si>
  <si>
    <t>Sitagil 50mg (20 Pcs)</t>
  </si>
  <si>
    <t>Algicid 500mg+100mg/5ml (200 ml)</t>
  </si>
  <si>
    <t>Algisum (100 mg+500 mg)/5 ml 200ml (1 Box)</t>
  </si>
  <si>
    <t>Gavicool (Sachet) Double Action (20 Pcs)</t>
  </si>
  <si>
    <t>Algicid Dx 500mg+100mg/5ml (200 ml)</t>
  </si>
  <si>
    <t>Asynta Max 200ml (1 Pcs)</t>
  </si>
  <si>
    <t>Algicid Plus 500mg+267mg+160mg/10ml (200 ml)</t>
  </si>
  <si>
    <t>Gastrum 200ml (1 Pcs)</t>
  </si>
  <si>
    <t>Onvicon Dx 200ml</t>
  </si>
  <si>
    <t>Gavicool Double Action 200ml</t>
  </si>
  <si>
    <t>Gavisol Oral Suspension (500+267+160)/10 ml (200 ml)</t>
  </si>
  <si>
    <t>Gaviflux (Mrp 300) 500mg+267mg+160mg (200 ml )</t>
  </si>
  <si>
    <t>Algisum Max (500 mg+267 mg+160 mg) (Mrp 300) 200ml</t>
  </si>
  <si>
    <t>Gavimax 200ml (1 Pcs)</t>
  </si>
  <si>
    <t>Gavista (500 mg+267 mg+160 mg)/10 ml 200ml</t>
  </si>
  <si>
    <t>Algisum Max (500 mg+267 mg+160 mg) (Mrp 250) 200ml</t>
  </si>
  <si>
    <t>Xelosil (Mrp 300) 200ml (1 Pcs)</t>
  </si>
  <si>
    <t>Gavis (Mrp 250) (500 mg+267 mg+160 mg)/10 ml (200ml)</t>
  </si>
  <si>
    <t>Gavicid (500 mg+267 mg+160 mg)/10 ml 200ml</t>
  </si>
  <si>
    <t>Gavonix 200ml</t>
  </si>
  <si>
    <t>Xelosil (Mrp 250) 200ml (1 Pcs)</t>
  </si>
  <si>
    <t>Gavinate (Mrp 300) (500+267+160 /10 ml 200ml</t>
  </si>
  <si>
    <t>Naviscon 200ml (1 Pcs)</t>
  </si>
  <si>
    <t>Gavis (Mrp 300) 500+267+160/10 ml (200ml)</t>
  </si>
  <si>
    <t>Asynta 50 Pcs</t>
  </si>
  <si>
    <t>Cotrim Ds 1 Strip 800mg+160mg (10 Pcs)</t>
  </si>
  <si>
    <t>Valoate Cr 1 Strip 300 mg (10 Pcs)</t>
  </si>
  <si>
    <t>Inospiron 100 mg (30 Pcs)</t>
  </si>
  <si>
    <t>Inospiron 25 mg (100 Pcs)</t>
  </si>
  <si>
    <t>Fusid Plus 20mg+50mg (60 Pcs)</t>
  </si>
  <si>
    <t>Fusid Plus 1 Strip 40mg+50mg (20 Pcs)</t>
  </si>
  <si>
    <t>Spirulina Pot (30 Pcs)</t>
  </si>
  <si>
    <t>Ero-Lina 500mg (30 Pcs)</t>
  </si>
  <si>
    <t>Zanthilina 450 mg(30 Pcs)</t>
  </si>
  <si>
    <t>Dirulina 500mg (50 Pcs)</t>
  </si>
  <si>
    <t>Lina 500 mg (30Pcs)</t>
  </si>
  <si>
    <t>Nutrilina 500mg (60 Pcs)</t>
  </si>
  <si>
    <t>Protinavit 500mg</t>
  </si>
  <si>
    <t>Navit 500mg (30 Pcs)</t>
  </si>
  <si>
    <t>Arulina 500mg (30 Pcs)</t>
  </si>
  <si>
    <t>N To Z Gold (30 Pcs) 500mg</t>
  </si>
  <si>
    <t>N To Z Gold Pot (30 Pcs) 500mg</t>
  </si>
  <si>
    <t>H-Up 500mg (30 Pcs)</t>
  </si>
  <si>
    <t>Contour Plus 25 Pcs</t>
  </si>
  <si>
    <t>Kazi &amp; Kazi Family Pack 400gm</t>
  </si>
  <si>
    <t>Disposable Luer Needle (Mrp 300) 19G (100 Pcs)</t>
  </si>
  <si>
    <t>Disposable Luer Needle (Mrp 300) 27G (100 Pcs)</t>
  </si>
  <si>
    <t>Syringe 5 ml(100 Pcs)</t>
  </si>
  <si>
    <t>Incepta Disposable Syringe (Mrp 800) 20 ml(100 Pcs)</t>
  </si>
  <si>
    <t>Lotil 20mg (100 Pcs)</t>
  </si>
  <si>
    <t>Lotil (Mrp 240) 40mg (30 Pcs)</t>
  </si>
  <si>
    <t>Lotil 1 Strip 20mg (10 Pcs)</t>
  </si>
  <si>
    <t>Tacrolim 0.03%/5 gm</t>
  </si>
  <si>
    <t>Vitilimus 30G</t>
  </si>
  <si>
    <t>Ciaton 20mg (4 Pcs)</t>
  </si>
  <si>
    <t>Edysta 10mg (10S)</t>
  </si>
  <si>
    <t>Edysta 2.5mg (20 Pcs)</t>
  </si>
  <si>
    <t>Ciaton 10mg (4 Pcs)</t>
  </si>
  <si>
    <t>Intimate 20mg (4 Pcs)</t>
  </si>
  <si>
    <t>Intimate 1 Strip 10mg (5 Pcs)</t>
  </si>
  <si>
    <t>Edysta 5mg (20 Pcs)</t>
  </si>
  <si>
    <t>Edysta 20(10S)</t>
  </si>
  <si>
    <t>Tamoxen 20mg (30 Pcs)</t>
  </si>
  <si>
    <t>Uromax D (Mrp 690) 0.4mg+0.5mg (30 Pcs)</t>
  </si>
  <si>
    <t>Prostacin D 0.4 mg+ 0.5 mg (30 Pcs)</t>
  </si>
  <si>
    <t>Prostacin 0.4 mg (30 Pcs)</t>
  </si>
  <si>
    <t>Tamsin D 24 Pcs</t>
  </si>
  <si>
    <t>Uromax (Mrp 360) 0.4mg (30 Pcs)</t>
  </si>
  <si>
    <t>Maxrin 0.4mg (30 Pcs)</t>
  </si>
  <si>
    <t>Maxrin 1 Strip 0.4mg (6 Pcs)</t>
  </si>
  <si>
    <t>Tamlosin 0.4mg (40 Pcs)</t>
  </si>
  <si>
    <t>Urocap 0.4mg (30 Pcs)</t>
  </si>
  <si>
    <t>Combomax 0.4mg+0.5mg</t>
  </si>
  <si>
    <t>Urocap-D 0.4mg+0.5mg (30 Pcs)</t>
  </si>
  <si>
    <t>Maxrin D 0.4mg+0.5mg (20 Pcs)</t>
  </si>
  <si>
    <t>Pentadol 50mg(20Pcs)</t>
  </si>
  <si>
    <t>Pentadol 75mg(10Pcs)</t>
  </si>
  <si>
    <t>Centradol 100mg (30Pcs)</t>
  </si>
  <si>
    <t>Centradol Er 100mg (10 Pcs)</t>
  </si>
  <si>
    <t>Centradol 75mg (10 Pcs)</t>
  </si>
  <si>
    <t>Arbitel 40mg (30 Pcs)</t>
  </si>
  <si>
    <t>Telmitan 40mg (28 Pcs)</t>
  </si>
  <si>
    <t>Arbitel 80mg (30 Pcs)</t>
  </si>
  <si>
    <t>Telisa 40mg (30 Pcs)</t>
  </si>
  <si>
    <t>Arbitel 20mg (30 Pcs)</t>
  </si>
  <si>
    <t>Telma 80mg (30 Pcs)</t>
  </si>
  <si>
    <t>Telmipres 20 mg(30 Pcs)</t>
  </si>
  <si>
    <t>Telcardis 40mg (30 Pcs)</t>
  </si>
  <si>
    <t>Telmitan 80mg (14 Pcs)</t>
  </si>
  <si>
    <t>Telmilok 1 Strip 80 mg (10 Pcs)</t>
  </si>
  <si>
    <t>Telpro (Mrp 250) 80mg (12 Pcs)</t>
  </si>
  <si>
    <t>Telmidip 40/10 mg (30 Pcs)</t>
  </si>
  <si>
    <t>Arbitel Plus 40mg+12.5mg (30 Pcs)</t>
  </si>
  <si>
    <t>Telmilok 40 mg (30 Pcs)</t>
  </si>
  <si>
    <t>Telmilok 1 Strip 40 mg (10 Pcs)</t>
  </si>
  <si>
    <t>Terbifast 250mg (10 Pcs)</t>
  </si>
  <si>
    <t>Myfin Terbinafine 250mg (6 Pcs)</t>
  </si>
  <si>
    <t>Terbikill 250mg (10 Pcs)</t>
  </si>
  <si>
    <t>Termider 250mg (12 Pcs)</t>
  </si>
  <si>
    <t>Terbicon (Mrp 720) 250mg(12 Pcs)</t>
  </si>
  <si>
    <t>Terbicon 250 mg</t>
  </si>
  <si>
    <t>Skinabin (Mrp 616) 250mg (14 Pcs)</t>
  </si>
  <si>
    <t>Terbin 15G (1 Pcs)</t>
  </si>
  <si>
    <t>Mycofree 15G</t>
  </si>
  <si>
    <t>Terbin 125mg (14 Pcs)</t>
  </si>
  <si>
    <t>Terbinox 250mg (10 Pcs)</t>
  </si>
  <si>
    <t>Dermafin (30 Pcs) 250mg</t>
  </si>
  <si>
    <t>Terbin 250mg (10 Pcs)</t>
  </si>
  <si>
    <t>Telfin 250mg (10 Pcs)</t>
  </si>
  <si>
    <t>Terbifin 250mg (12 Pcs)</t>
  </si>
  <si>
    <t>Mycofree 250mg (10 Pcs)</t>
  </si>
  <si>
    <t>Mycofin 250mg (10 Pcs)</t>
  </si>
  <si>
    <t>Infud (12 Pcs) 250mg</t>
  </si>
  <si>
    <t>Xfin 1 Strip 250mg (6 Pcs)</t>
  </si>
  <si>
    <t>Xfin 1%</t>
  </si>
  <si>
    <t>Tetrax 1 Strip 500 mg (10 Pcs)</t>
  </si>
  <si>
    <t>Ticarel 1 Strip 90mg (10 Pcs)</t>
  </si>
  <si>
    <t>Norvis (Mrp 425) 50mg (50 Pcs)</t>
  </si>
  <si>
    <t>ANTISPASMODIC</t>
  </si>
  <si>
    <t>Norvis 1 Strip 50mg (10 Pcs)</t>
  </si>
  <si>
    <t>Timozin 50 mg (50 Pcs)</t>
  </si>
  <si>
    <t>Algin 5mg/2ml (5 Pcs)</t>
  </si>
  <si>
    <t>Visceralgine 5mg/2ml</t>
  </si>
  <si>
    <t>Norvis (Mrp 350) 10 Pcs</t>
  </si>
  <si>
    <t>Algin 5 gm (10 Pcs)</t>
  </si>
  <si>
    <t>Sparel 50mg (50 Pcs)</t>
  </si>
  <si>
    <t>Algin (Mrp 850) 50mg (100 Pcs)</t>
  </si>
  <si>
    <t>Visral (Mrp 400) 50mg (50 Pcs)</t>
  </si>
  <si>
    <t>Visetil 50 mg 50 Pcs</t>
  </si>
  <si>
    <t>Visral (Mrp 350) 50mg (50 Pcs)</t>
  </si>
  <si>
    <t>Visceralgine 50 mg</t>
  </si>
  <si>
    <t>Algin 1 Strip (Mrp 80) 50mg (10 Pcs)</t>
  </si>
  <si>
    <t>Vispazin 50mg (50 Pcs)</t>
  </si>
  <si>
    <t>Algin 1 Strip (Mrp 85) 50mg (10 Pcs)</t>
  </si>
  <si>
    <t>Onium (Mrp 400) 50mg (50 Pcs)</t>
  </si>
  <si>
    <t>Spazin 50 mg (50 Pcs)</t>
  </si>
  <si>
    <t>Tizadin 2 mg (50 Pcs)</t>
  </si>
  <si>
    <t>Sirdalud 2mg (30 Pcs)</t>
  </si>
  <si>
    <t>Relentus 2mg (60 Pcs)</t>
  </si>
  <si>
    <t>Tomycin 0.3% 5ml (1 Pcs)</t>
  </si>
  <si>
    <t>Intobac (0.3%) 300 mg/100ml (5 ml)</t>
  </si>
  <si>
    <t>Gentob 5ml (1 Pcs)</t>
  </si>
  <si>
    <t>Tomcin-D 5 ml</t>
  </si>
  <si>
    <t>Tofacit 5mg (10 Pcs)</t>
  </si>
  <si>
    <t>Tofanib 5 mg (10 Pcs)</t>
  </si>
  <si>
    <t>Tofacit Xr 11mg (10 Pcs)</t>
  </si>
  <si>
    <t>Tofanib Xr 11mg (10 Pcs)</t>
  </si>
  <si>
    <t>Tojak 5mg (10 Pcs)</t>
  </si>
  <si>
    <t>Tofatin 5mg (10 Pcs)</t>
  </si>
  <si>
    <t>Tofator 5 mg (10 Pcs)</t>
  </si>
  <si>
    <t>Tofacent 10 mg (20 Pcs)</t>
  </si>
  <si>
    <t>Tufin (Bristol) 200mg (50 Pcs)</t>
  </si>
  <si>
    <t>Tolcid 200mg (30 Pcs)</t>
  </si>
  <si>
    <t>Arain 200mg (30 Pcs)</t>
  </si>
  <si>
    <t>Tufnil (Eskayef) (Mrp 600) 200mg (60 Pcs)</t>
  </si>
  <si>
    <t>Tolfamic 200 mg (50 Pcs)</t>
  </si>
  <si>
    <t>Tossnil 200 mg (30 Pcs)</t>
  </si>
  <si>
    <t>Achnil 200mg (30 Pcs)</t>
  </si>
  <si>
    <t>Tufnil 1 Strip 200mg (10 Pcs)</t>
  </si>
  <si>
    <t>Tolfamic 200mg (30 Pcs)</t>
  </si>
  <si>
    <t>Tofix 200mg (30 Pcs)</t>
  </si>
  <si>
    <t>Tolfenamic 200 mg (30 Pcs)</t>
  </si>
  <si>
    <t>Tolfamic (Off) 200mg (30 Pcs)</t>
  </si>
  <si>
    <t>Arain 200mg (10 Pcs) 1 Strip</t>
  </si>
  <si>
    <t>Tolfem 200 mg (30 Pcs)</t>
  </si>
  <si>
    <t>Tofe 200 mg (30 Pcs)</t>
  </si>
  <si>
    <t>A-Calm (Mrp 400) 50mg</t>
  </si>
  <si>
    <t>Toltrex 2 mg (30 Pcs)</t>
  </si>
  <si>
    <t>Topirva 25 mg (50 Pcs)</t>
  </si>
  <si>
    <t>Etopira 25mg (30 Pcs)</t>
  </si>
  <si>
    <t>Topirva 50 mg (50 Pcs)</t>
  </si>
  <si>
    <t>Torsid 20 mg (30 Pcs)</t>
  </si>
  <si>
    <t>Anadol 100mg/2ml (10 Pcs)</t>
  </si>
  <si>
    <t>Anadol 100 Sr (30 Pcs)</t>
  </si>
  <si>
    <t>Anadol 50mg (40 Pcs)</t>
  </si>
  <si>
    <t>Anadol 100 Sr 1 Strip (10 Pcs)</t>
  </si>
  <si>
    <t>Anadol 100 mg ( 20 Pcs)</t>
  </si>
  <si>
    <t>Utramal Suppository 100 mg 10 S</t>
  </si>
  <si>
    <t>Utramal Retard 50mg (30 Pcs)</t>
  </si>
  <si>
    <t>Utramal Retard 100 mg 30 S</t>
  </si>
  <si>
    <t>Xamic (Mrp 440) 500mg (20 Pcs)</t>
  </si>
  <si>
    <t>Traxyl 500mg (30 Pcs)</t>
  </si>
  <si>
    <t>Tramic 500mg (30 Pcs)</t>
  </si>
  <si>
    <t>Traxyl 500mg (20 Pcs)</t>
  </si>
  <si>
    <t>Xamic 1 Strip 500mg (10 Pcs)</t>
  </si>
  <si>
    <t>Frabex 1 Strip 500mg (10 Pcs)</t>
  </si>
  <si>
    <t>Frabex 500 mg (20 Pcs)</t>
  </si>
  <si>
    <t>Xamic 25 ml Ampoules</t>
  </si>
  <si>
    <t>Traxyl 500 mg/ 5ml</t>
  </si>
  <si>
    <t>Frabex 500 500 mg (6 Pcs)</t>
  </si>
  <si>
    <t>Tracid 500mg (20 Pcs)</t>
  </si>
  <si>
    <t>Trialon 40mg/1ml (3 Pcs)</t>
  </si>
  <si>
    <t>IM/IA Injection</t>
  </si>
  <si>
    <t>Trimcort 40mg/ml (8 Pcs)</t>
  </si>
  <si>
    <t>Cynocort 40mg/1ml (1 Pcs)</t>
  </si>
  <si>
    <t>Cenolon 1ml</t>
  </si>
  <si>
    <t>Cenolone 120Met</t>
  </si>
  <si>
    <t>Trialon 10G</t>
  </si>
  <si>
    <t>Zonyra 15 gm</t>
  </si>
  <si>
    <t>Hexinor 2mg (60 Pcs)</t>
  </si>
  <si>
    <t>Hexinor (Mrp 720) 5mg (60 Pcs)</t>
  </si>
  <si>
    <t>Hexinor 1</t>
  </si>
  <si>
    <t>Perkinor 5mg(30 Pcs)</t>
  </si>
  <si>
    <t>Tridyl 50ml (1 Pcs)</t>
  </si>
  <si>
    <t>Trihexy 5 30 Pcs</t>
  </si>
  <si>
    <t>Trihexy 2 50 Pcs</t>
  </si>
  <si>
    <t>Timotor 100 mg (50 Pcs)</t>
  </si>
  <si>
    <t>Timotor 1 Strip 100 mg (10 Pcs)</t>
  </si>
  <si>
    <t>Vestar Mr 35mg (30 Pcs)</t>
  </si>
  <si>
    <t>Metacard Mr 35gm (70 Pcs)</t>
  </si>
  <si>
    <t>Antoris Mr 35mg (30 Pcs)</t>
  </si>
  <si>
    <t>Trimet Mr (Mrp 196) 35mg (28 Pcs)</t>
  </si>
  <si>
    <t>Vastarel Mr 35mg (60 Pcs)</t>
  </si>
  <si>
    <t>Metavas Mr (Mrp 480) 35mg (60 Pcs)</t>
  </si>
  <si>
    <t>Angimet Mr 35 mg(30 Pcs)</t>
  </si>
  <si>
    <t>Angivent Mr (30 Pcs)</t>
  </si>
  <si>
    <t>Dilate 1.0% (5 ml)</t>
  </si>
  <si>
    <t>Dilate Plus 0.8%+5% (5 ml)</t>
  </si>
  <si>
    <t>Resq 30 mg (30 Pcs)</t>
  </si>
  <si>
    <t>Fibropress 5 mg</t>
  </si>
  <si>
    <t>Lily 30 mg (1 Pcs)</t>
  </si>
  <si>
    <t>Peuli 30mg (1 Pcs)</t>
  </si>
  <si>
    <t>Uliroid (Mrp 1100) 5 mg (20 Pcs)</t>
  </si>
  <si>
    <t>Uliroid (Mrp 800) 5 mg (20 Pcs)</t>
  </si>
  <si>
    <t>Jelyton 200 ml</t>
  </si>
  <si>
    <t>Ruchifit 30 Pcs Pot (360 Tk) 1 Pcs</t>
  </si>
  <si>
    <t>Kosturi (8 Pcs)</t>
  </si>
  <si>
    <t>Mukabbi Khass 10 Pcs</t>
  </si>
  <si>
    <t>4 Health Pot (Mrp 300) (30 Pcs)</t>
  </si>
  <si>
    <t>Al Shan 10 Pcs</t>
  </si>
  <si>
    <t>Azmarin 50 Pcs</t>
  </si>
  <si>
    <t>Chirata (Pot) 500 mg (30 Pcs)</t>
  </si>
  <si>
    <t>Dicure (Mrp 1000) 100 Pcs</t>
  </si>
  <si>
    <t>Trigone 8 Pcs</t>
  </si>
  <si>
    <t>Esemi 20mg (100 Pcs)</t>
  </si>
  <si>
    <t>Nishat (Adora) (100 Pcs)</t>
  </si>
  <si>
    <t>Chirata 500mg (30Pcs)</t>
  </si>
  <si>
    <t>Rheumatica 50 Pcs</t>
  </si>
  <si>
    <t>C L M 50 Pcs</t>
  </si>
  <si>
    <t>R-Sacno 100 Pcs</t>
  </si>
  <si>
    <t>Dynamon 20gm (1 Pcs)</t>
  </si>
  <si>
    <t>Basok (Patron) 100 ml</t>
  </si>
  <si>
    <t>Orengi 450 ml</t>
  </si>
  <si>
    <t>Pudina (Mrp 350) 450 ml</t>
  </si>
  <si>
    <t>Amla 450 ml</t>
  </si>
  <si>
    <t>Hemofex 450 ml</t>
  </si>
  <si>
    <t>Golapton 450 ml</t>
  </si>
  <si>
    <t>Orengi 200 ml</t>
  </si>
  <si>
    <t>Vita-Plus 450 ml</t>
  </si>
  <si>
    <t>Vitasa 100 ml</t>
  </si>
  <si>
    <t>Digetone 450 ml</t>
  </si>
  <si>
    <t>Citrocin 450 ml</t>
  </si>
  <si>
    <t>Elica 450 ml</t>
  </si>
  <si>
    <t>Zinox 450 ml</t>
  </si>
  <si>
    <t>Flanet 200 ml</t>
  </si>
  <si>
    <t>Poodina (Mrp 360) 450 ml</t>
  </si>
  <si>
    <t>Alurina 450 ml</t>
  </si>
  <si>
    <t>Flanet 120 ml</t>
  </si>
  <si>
    <t>Cabdin 100ml</t>
  </si>
  <si>
    <t>Anardana (30 Pcs)</t>
  </si>
  <si>
    <t>Mabcal Dx (Mrp 600) 40 Pcs</t>
  </si>
  <si>
    <t>Safaron 30 Pcs</t>
  </si>
  <si>
    <t>Diarex (Pot) (40 Pcs)</t>
  </si>
  <si>
    <t>Hamim Ruchi (Pot) (30 Pcs)</t>
  </si>
  <si>
    <t>Adomola (30 Pcs)</t>
  </si>
  <si>
    <t>Helthyfit (Pot) (30 Pcs)</t>
  </si>
  <si>
    <t>Holy Nishat (50 Pcs)</t>
  </si>
  <si>
    <t>Brihat Chandrodoy Makardhaj 500mg (30 Pcs)</t>
  </si>
  <si>
    <t>Vitem-Z Pot (30 Pcs)</t>
  </si>
  <si>
    <t>Diarex (Strip) (40 Pcs)</t>
  </si>
  <si>
    <t>Mabcal Dx (Mrp 300) 30 Pcs</t>
  </si>
  <si>
    <t>Hemopil 50 Pcs</t>
  </si>
  <si>
    <t>Synogen 40mg (20 Pcs)</t>
  </si>
  <si>
    <t>Flemo 1 Strip 40mg (6 Pcs)</t>
  </si>
  <si>
    <t>Orthogen 30 Pcs</t>
  </si>
  <si>
    <t>Flemo Max 30 Pcs</t>
  </si>
  <si>
    <t>Ursocol 300mg (30 Pcs)</t>
  </si>
  <si>
    <t>Anti-gallstones Drugs</t>
  </si>
  <si>
    <t>Ursocol 150mg (50 Pcs)</t>
  </si>
  <si>
    <t>Urso 300 mg (20 Pcs)</t>
  </si>
  <si>
    <t>Uliv 150mg (20 Pcs)</t>
  </si>
  <si>
    <t>Ursolic (Mrp 220) 300mg (10 Pcs)</t>
  </si>
  <si>
    <t>Urso 150 mg (20 Pcs)</t>
  </si>
  <si>
    <t>Ursocol 1 Strip 300mg (10 Pcs)</t>
  </si>
  <si>
    <t>Liconor 300mg (10 Pcs)</t>
  </si>
  <si>
    <t>Udca (Mrp 750) 300mg (30 Pcs)</t>
  </si>
  <si>
    <t>Urso 1 Strip 300 mg (10 Pcs)</t>
  </si>
  <si>
    <t>Urso 1 Strip 150 mg (10 Pcs)</t>
  </si>
  <si>
    <t>Antigall 150 mg (30 Pcs)</t>
  </si>
  <si>
    <t>Uliv (Mrp-250) 300mg (10 Pcs)</t>
  </si>
  <si>
    <t>Revira 1 gm (12 Pcs)</t>
  </si>
  <si>
    <t>Valent 450 mg (Mrp-300) 30Pcs</t>
  </si>
  <si>
    <t>Disys 80 mg(30 Pcs)</t>
  </si>
  <si>
    <t>Valenty 20mg (4 Pcs)</t>
  </si>
  <si>
    <t>Valenty 10mg (4 Pcs)</t>
  </si>
  <si>
    <t>Sensit 0.5 mg+10 mg</t>
  </si>
  <si>
    <t>Varda 20mg (4 Pcs)</t>
  </si>
  <si>
    <t>Varda 10mg (4 Pcs)</t>
  </si>
  <si>
    <t>Jupivas 200 ml</t>
  </si>
  <si>
    <t>A-Tizer 30 Pcs</t>
  </si>
  <si>
    <t>Veracal 40 50 Pcs</t>
  </si>
  <si>
    <t>Corlift 2.5mg</t>
  </si>
  <si>
    <t>Capazi 10mg (30 Pcs)</t>
  </si>
  <si>
    <t>Capazi 2.5mg (30 Pcs)</t>
  </si>
  <si>
    <t>Capazi 5mg (30 Pcs)</t>
  </si>
  <si>
    <t>Breon 25Mcg+200Mcg (30 Pcs)</t>
  </si>
  <si>
    <t>Vilanti 25Mcg+100Mcg (</t>
  </si>
  <si>
    <t>Breon 25Mcg + 100Mcg (30 Pcs)</t>
  </si>
  <si>
    <t>Aptin 50mg (30 Pcs)</t>
  </si>
  <si>
    <t>Galet 50mg</t>
  </si>
  <si>
    <t>Viptin 50mg (30 Pcs)</t>
  </si>
  <si>
    <t>Dialiptin 50mg (42 Pcs)</t>
  </si>
  <si>
    <t>Viglita 50 mg (20 Pcs)</t>
  </si>
  <si>
    <t>Viglita 1 Strip 50 mg (10 Pcs)</t>
  </si>
  <si>
    <t>Vildamet (Mrp 415.8) 50/850mg (18 Pcs)</t>
  </si>
  <si>
    <t>Vildamet 50/500mg (20 Pcs)</t>
  </si>
  <si>
    <t>Vildapin Plus (Mrp 570) 50mg+500mg (30 Pcs)</t>
  </si>
  <si>
    <t>Galvus Met (Mrp 1020) 50mg+850mg (30 Pcs)</t>
  </si>
  <si>
    <t>Viglimet 50/500 mg (30 Pcs)</t>
  </si>
  <si>
    <t>Vida Plus 50/500mg (18 Pcs)</t>
  </si>
  <si>
    <t>Viglimet 50/850 mg (30 Pcs)</t>
  </si>
  <si>
    <t>Dialiptin-M 500 50mg+500mg (14 Pcs)</t>
  </si>
  <si>
    <t>Dialiptin-M 850 50mg+850mg (14 Pcs)</t>
  </si>
  <si>
    <t>Vildamet (Mrp 432) 50/850mg (18 Pcs)</t>
  </si>
  <si>
    <t>Vida Plus 50/850mg (20 Pcs)</t>
  </si>
  <si>
    <t>Aptin M 50mg+850mg (30 Pcs)</t>
  </si>
  <si>
    <t>Viglimet 1 Strip 50/500 mg (6 Pcs)</t>
  </si>
  <si>
    <t>Viglimet 1 Strip 50/850 mg (6 Pcs)</t>
  </si>
  <si>
    <t>Galvus Met 1 Strip 50mg+850mg (10 Pcs)</t>
  </si>
  <si>
    <t>Vildapin Plus (Mrp 630) 50mg+850mg (30 Pcs)</t>
  </si>
  <si>
    <t>Aptin M 50mg+500mg (30 Pcs)</t>
  </si>
  <si>
    <t>Gluvan Plus 850 50mg+850mg (20 Pcs)</t>
  </si>
  <si>
    <t>Gluvan Plus 500 50mg+500mg (30 Pcs)</t>
  </si>
  <si>
    <t>Cerevas 5mg (50 Pcs)</t>
  </si>
  <si>
    <t>B-50 Forte (Mrp 436.89) (250 Pcs)</t>
  </si>
  <si>
    <t>B-50 Forte 1 Strip (10 Pcs)</t>
  </si>
  <si>
    <t>B-50 Forte (Mrp 312.50) (250 Pcs)</t>
  </si>
  <si>
    <t>Vita-S (50 Pcs)</t>
  </si>
  <si>
    <t>Best-B (30 Pcs)</t>
  </si>
  <si>
    <t>Best-B (50 Pcs)</t>
  </si>
  <si>
    <t>Bicozin 100ml (1 Pcs)</t>
  </si>
  <si>
    <t>Xinc B (Mrp 105) (30 Pcs)</t>
  </si>
  <si>
    <t>Bicozin (30 Pcs)</t>
  </si>
  <si>
    <t>V-Plex 4 ml (10 Ampoules)</t>
  </si>
  <si>
    <t>Vitabiotics Wellwoman 30 Pcs</t>
  </si>
  <si>
    <t>M-A-Z Gold 30 Pcs</t>
  </si>
  <si>
    <t>Vitabion (Mrp 500) None (50 Pcs)</t>
  </si>
  <si>
    <t>Nopath 30 Pcs</t>
  </si>
  <si>
    <t>Bionic 30 Pcs</t>
  </si>
  <si>
    <t>Pre-B (30 Pcs)</t>
  </si>
  <si>
    <t>Tri-B 50 Pcs</t>
  </si>
  <si>
    <t>Sb-Neurec 100mg+200mg+200Mcg (50 Pcs)</t>
  </si>
  <si>
    <t>D-Vital (50 Pcs)</t>
  </si>
  <si>
    <t>Neubin 100 mg+200 mg+200 Mcg (40 Pcs)</t>
  </si>
  <si>
    <t>Neuroaid 50 Pcs</t>
  </si>
  <si>
    <t>Neurex-B 100 mg+200 mg+200 Mcg (60 Pcs)</t>
  </si>
  <si>
    <t>Nurowel 100mg+200mg+200Mcg</t>
  </si>
  <si>
    <t>N-Bion 50 Pcs</t>
  </si>
  <si>
    <t>Costa-B 50 Pcs</t>
  </si>
  <si>
    <t>Edruplex 30 Pcs</t>
  </si>
  <si>
    <t>Neu-3 30 Pcs</t>
  </si>
  <si>
    <t>Neurotonic 50 Pcs</t>
  </si>
  <si>
    <t>Neurocare 30 Pcs</t>
  </si>
  <si>
    <t>Bost (Mrp 270) (30 Pcs)</t>
  </si>
  <si>
    <t>Neuralgin (Mrp 360) 100mg+200mg+200Mcg</t>
  </si>
  <si>
    <t>Neuro-B (Mrp 300) 100mg+200mg+200Mcg (30 Pcs)</t>
  </si>
  <si>
    <t>V3N (Mrp 500) 100mg+200mg+200Mcg (50 Pcs)</t>
  </si>
  <si>
    <t>Tpc (Mrp 450) 100mg+200mg+0.2mg (50 Pcs)</t>
  </si>
  <si>
    <t>Neuroxen (Mrp 600) 100mg+200mg+200Mcg (50 Pcs)</t>
  </si>
  <si>
    <t>Neurobest (Mrp 600) 100mg+200mg+0.2mg (60 Pcs)</t>
  </si>
  <si>
    <t>Verita-B 100mg+200mg+200Mcg (30 Pcs)</t>
  </si>
  <si>
    <t>Neuro Vitamin 100mg+200mg+200Mcg (40 Pcs)</t>
  </si>
  <si>
    <t>Neurocone (40 Pcs)</t>
  </si>
  <si>
    <t>Renovit (Mrp 270) 100mg+200mg+200Mcg</t>
  </si>
  <si>
    <t>Myelin (Mrp 270) 100mg+200mg+200Mcg (30 Pcs)</t>
  </si>
  <si>
    <t>Nerbo (Mrp 480) 100mg+200mg+200Mcg (60 Pcs)</t>
  </si>
  <si>
    <t>Pacibion 100mg+200mg+0.2mg (50 Pcs)</t>
  </si>
  <si>
    <t>Nuroguard 100mg+200mg+200Mcg (50 Pcs)</t>
  </si>
  <si>
    <t>Neuromate (Mrp 500) 100mg+200mg+200Mcg (50 Pcs)</t>
  </si>
  <si>
    <t>V3N 1 Strip 100mg+200mg+200Mcg (10 Pcs)</t>
  </si>
  <si>
    <t>Myelin (Mrp 240) 100mg+200mg+200Mcg (30 Pcs)</t>
  </si>
  <si>
    <t>Supra-B (Strip) 100mg+200mg+0.2mg</t>
  </si>
  <si>
    <t>Neuroxen(Mrp450) 100mg+200mg+200Mcg (50 Pcs)</t>
  </si>
  <si>
    <t>Becobion 100mg+200mg+200Mcg (30 Pcs)</t>
  </si>
  <si>
    <t>Serobion 100mg+200mg+200Mcg (50 Pcs)</t>
  </si>
  <si>
    <t>Myobion 100mg+200mg+200Mcg (50 Pcs)</t>
  </si>
  <si>
    <t>Temvit-N 100mg+200mg+200Mcg (60 Pcs)</t>
  </si>
  <si>
    <t>Neucos-B 100mg+200mg+0.2mg (50 Pcs)</t>
  </si>
  <si>
    <t>Solbion 1 Strip 100mg+200mg+0.2mg (10 Pcs)</t>
  </si>
  <si>
    <t>Povital (Mrp 600) 100mg+200mg+0.2mg (50 Pcs)</t>
  </si>
  <si>
    <t>Neuro-B (Mrp 540) 100mg+200mg+200Mcg (60 Pcs)</t>
  </si>
  <si>
    <t>Tpc (Mrp 400) 100mg+200mg+0.2mg (50 Pcs)</t>
  </si>
  <si>
    <t>Calfresh-M Pot (30 Pcs)</t>
  </si>
  <si>
    <t>21St Century Vitamin-C 500mg (100 Pcs)</t>
  </si>
  <si>
    <t>Vasco 250mg (200 Pcs)</t>
  </si>
  <si>
    <t>Vitamin-C 250mg (200 Pcs)</t>
  </si>
  <si>
    <t>21St Century Vitamin-C (Uk) 1000mg (60 Pcs)</t>
  </si>
  <si>
    <t>Spring Valley Vitamin-C 1000mg (Usa) 250Pcs</t>
  </si>
  <si>
    <t>Optavit 60 Pcs</t>
  </si>
  <si>
    <t>Ceevit 250mg (Sugar Free) (250 Pcs)</t>
  </si>
  <si>
    <t>Ceegram 1000mg (10 Pcs)</t>
  </si>
  <si>
    <t>Ec-Plus 30 Pcs</t>
  </si>
  <si>
    <t>Hazmi 100ml (1 Pcs)</t>
  </si>
  <si>
    <t>Hazmi (Tab) (200 Pcs)</t>
  </si>
  <si>
    <t>I-Vita Eye Capsule (50 Pcs)</t>
  </si>
  <si>
    <t>Eye-Q (30 Pcs)</t>
  </si>
  <si>
    <t>Optagold (60 Pcs)</t>
  </si>
  <si>
    <t>Biovit-I Eye Capsule (30 Pcs)</t>
  </si>
  <si>
    <t>Azecol (50 Pcs)</t>
  </si>
  <si>
    <t>Eyevi 60mg+ 30mg+6mg+2mg+5mg (30 Pcs)</t>
  </si>
  <si>
    <t>Eyevi 1 Strip 60mg+ 30mg+6mg+2mg+5mg (6 Pcs)</t>
  </si>
  <si>
    <t>I Care 30 Pcs</t>
  </si>
  <si>
    <t>E Cap (Mrp 300) 200iu (60 Pcs)</t>
  </si>
  <si>
    <t>E Cap 1 Strip 200iu (15 Pcs)</t>
  </si>
  <si>
    <t>E-Gel 200iu (100 Pcs)</t>
  </si>
  <si>
    <t>Nature E 200iu 30S</t>
  </si>
  <si>
    <t>Spring Valley Vitamin-E 400iu (Usa) 100 Pcs</t>
  </si>
  <si>
    <t>Ecovit-S 400mg (100 Pcs)</t>
  </si>
  <si>
    <t>E Cap 400iu (Mrp 420) (60 Pcs)</t>
  </si>
  <si>
    <t>Ecovit 400iu (50 Pcs)</t>
  </si>
  <si>
    <t>Evit (Mrp 300) 400mg (30 Pcs)</t>
  </si>
  <si>
    <t>E Cap 1 Strip 400iu (15 Pcs)</t>
  </si>
  <si>
    <t>E Cap N 400iu (30 Pcs)</t>
  </si>
  <si>
    <t>Evit 400mg (30 Pcs)</t>
  </si>
  <si>
    <t>Evit 200mg (50 Pcs)</t>
  </si>
  <si>
    <t>E Soft 400iu (50 Pcs)</t>
  </si>
  <si>
    <t>E Cap 600iu (30 Pcs)</t>
  </si>
  <si>
    <t>Nature-E 400iu (30 Pcs)</t>
  </si>
  <si>
    <t>E Soft 200iu (100 Pcs)</t>
  </si>
  <si>
    <t>Kmm 5 Pcs</t>
  </si>
  <si>
    <t>Spring Valley Vitamin K (Usa) 60Pcs</t>
  </si>
  <si>
    <t>B-50 Forte 20 Pcs</t>
  </si>
  <si>
    <t>Spring Valley B-50 Complex 60 Pcs</t>
  </si>
  <si>
    <t>Spring Valley B-12 Complex (Usa) 1000Mcg (150 Pcs)</t>
  </si>
  <si>
    <t>Volibo 0.3 300 mg</t>
  </si>
  <si>
    <t>Vibos 30 Pcs (0.3 mg)</t>
  </si>
  <si>
    <t>Vonix 20mg (30 Pcs)</t>
  </si>
  <si>
    <t>Vonomax 20mg (60 Pcs)</t>
  </si>
  <si>
    <t>Vonomax 10mg (50 Pcs)</t>
  </si>
  <si>
    <t>Vonix 10mg (30 Pcs)</t>
  </si>
  <si>
    <t>Vonomax 20mg</t>
  </si>
  <si>
    <t>Vonocab 20mg(30 Pcs)</t>
  </si>
  <si>
    <t>Voricon 200mg (8 Pcs)</t>
  </si>
  <si>
    <t>Vori 200mg (10 Pcs)</t>
  </si>
  <si>
    <t>Vorinox 200mg (10 Pcs)</t>
  </si>
  <si>
    <t>Voriaid 200 7 Pcs</t>
  </si>
  <si>
    <t>Vorifast 200mg (10 Pcs)</t>
  </si>
  <si>
    <t>Voricol 200mg (8 Pcs)</t>
  </si>
  <si>
    <t>Voriderm 50 50mg (10 Pcs )</t>
  </si>
  <si>
    <t>Vorizol 200mg (7 Pcs)</t>
  </si>
  <si>
    <t>Vorifix 200mg (10 Pcs)</t>
  </si>
  <si>
    <t>Vivori 200mg (10 Pcs)</t>
  </si>
  <si>
    <t>Voricol 1 Strip 200mg (1 Pcs)</t>
  </si>
  <si>
    <t>Canvo (Mrp 780) 200mg (6 Pcs)</t>
  </si>
  <si>
    <t>Voricon 1 Strip 200mg (4 Pcs)</t>
  </si>
  <si>
    <t>Voritec 200 mg (10 Pcs)</t>
  </si>
  <si>
    <t>Warin 5mg (100 Pcs )</t>
  </si>
  <si>
    <t>Emolent 6%+15% 25gm (1 Pcs)</t>
  </si>
  <si>
    <t>Emosoft 50%+50% (50 gm)</t>
  </si>
  <si>
    <t>Antazol 0.1% (12 Pcs)</t>
  </si>
  <si>
    <t>Baby Zinc 20mg (100 Pcs)</t>
  </si>
  <si>
    <t>De-Resh 25 gm (1 Pcs)</t>
  </si>
  <si>
    <t>De-Rash 40% 25gm (1 Pcs)</t>
  </si>
  <si>
    <t>Aritone Z (50 Pcs)</t>
  </si>
  <si>
    <t>Xinc (Mrp 350) 20 mg(100 Pcs)</t>
  </si>
  <si>
    <t>Xinc 1 Strip 20 mg(10 Pcs)</t>
  </si>
  <si>
    <t>Zinc 100ml (1 Pcs)</t>
  </si>
  <si>
    <t>Smc Zinc 100ml</t>
  </si>
  <si>
    <t>Zif 150 mg+0.05 mg+61.8 mg (100 Pcs)</t>
  </si>
  <si>
    <t>Bonizol 100 ml (1 Pcs)</t>
  </si>
  <si>
    <t>Nomi 2.5mg(12Pcs)</t>
  </si>
  <si>
    <t>Zentixol D 1 Pcs</t>
  </si>
  <si>
    <t>Air Cushion 1Pcs</t>
  </si>
  <si>
    <t>Air Cushion</t>
  </si>
  <si>
    <t>Angelic Air Freshener Misty Wood 300ml (1 Pcs)</t>
  </si>
  <si>
    <t>Air Fresheners</t>
  </si>
  <si>
    <t>Angelic Air Freshener Pink Rose 300ml (1 Pcs)</t>
  </si>
  <si>
    <t>Angelic Air Freshener Fruit Punch 300ml (1 Pcs)</t>
  </si>
  <si>
    <t>Air Wicker Freshmatic Automatic Spray (Lemon Flavour) (China) 250 ml (60 Days)</t>
  </si>
  <si>
    <t>Ahsan Zawjat Aziz Air Freshener (Uea) 300 ml</t>
  </si>
  <si>
    <t>Ahsan Aziz Air Freshener (Uea) 300 ml</t>
  </si>
  <si>
    <t>Angelic Air Freshener Anti Tabac 300ml (1 Pcs)</t>
  </si>
  <si>
    <t>Air Wick Freshmatic Automatic Spray (Fresh Waters Flavour) (Malaysia) 70 Days</t>
  </si>
  <si>
    <t>Air Wick Freshmatic Automatic Spray (Citrus Zest Flavour) (Malaysia) 70 Days</t>
  </si>
  <si>
    <t>Ahsan Okht Aziz Air Freshner (Uea) 300 ml</t>
  </si>
  <si>
    <t>Angelica Air Freshener Sparking Orange 300ml (1 Pcs)</t>
  </si>
  <si>
    <t>Angelic Air Freshener Green Valley 300ml (1 Pcs)</t>
  </si>
  <si>
    <t>Angelic Air Freshener Orchid Breeze 300ml (1 Pcs )</t>
  </si>
  <si>
    <t>Clinit 500ml (1 Pcs)</t>
  </si>
  <si>
    <t>Savlon Liquid Antiseptic 1 Litre</t>
  </si>
  <si>
    <t>Viodin 10% (15ml)</t>
  </si>
  <si>
    <t>Savlon Instant Hand Sanitizer</t>
  </si>
  <si>
    <t>Savlon Liquid Antiseptic 500 ml 1 Pcs (500 ml)</t>
  </si>
  <si>
    <t>Germisol 50 ml (1 Pcs)</t>
  </si>
  <si>
    <t>Duofilm (Ind) 15ml</t>
  </si>
  <si>
    <t>Polydin (Mrp 420) 20ml (12 Pcs)</t>
  </si>
  <si>
    <t>Best Pouch Arm Sling(Tropical) S 1 Pcs</t>
  </si>
  <si>
    <t>Get Well Baby Feeding Bottle - 90ml (Mrp-95) 1 Pcs</t>
  </si>
  <si>
    <t>Toggi Baby Feeder With Handle 150ml (3 Pcs )</t>
  </si>
  <si>
    <t>Toggi Baby Feeder With Handle 250ml 3 Pcs (1 Bundle)</t>
  </si>
  <si>
    <t>Toggi Middle Skewed Shape Feeding Bottle 250 ml 3 Pcs (1 Bundle)</t>
  </si>
  <si>
    <t>Aloevera Soothing Gel 100% (Korea) 300ml</t>
  </si>
  <si>
    <t>Cetaphil Gentle Skin Cleanser (India) 250 ml</t>
  </si>
  <si>
    <t>Boots Cucumber Facial Toner Uk. 150ml</t>
  </si>
  <si>
    <t>Best Lumbar Corset Back Support Stand 1 Pcs</t>
  </si>
  <si>
    <t>Corset Belt (Primum) Xxxl (1Pcs)</t>
  </si>
  <si>
    <t>Abdominal Binder (Normal) Xxxl 1 Pcs</t>
  </si>
  <si>
    <t>Corset Belt (Oac) Xxl (1Pcs)</t>
  </si>
  <si>
    <t>Corset Belt (Primum) L (1Pcs)</t>
  </si>
  <si>
    <t>Corset Belt (Primum) Xl (1Pcs)</t>
  </si>
  <si>
    <t>Corset Belt (Oac) Xl (1Pcs)</t>
  </si>
  <si>
    <t>Tailor Brace S</t>
  </si>
  <si>
    <t>Corset Belt (Oac) L (1Pcs)</t>
  </si>
  <si>
    <t>Corset Belt (Primum) M (1Pcs)</t>
  </si>
  <si>
    <t>Jumper</t>
  </si>
  <si>
    <t>Corset Belt (Primum) Xxl (1Pcs)</t>
  </si>
  <si>
    <t>Cheast Binder L (1Pcs)</t>
  </si>
  <si>
    <t>Corset Belt (Oac) S (1Pcs)</t>
  </si>
  <si>
    <t>Tailor Brace M</t>
  </si>
  <si>
    <t>Cheast Binder M (1Pcs)</t>
  </si>
  <si>
    <t>Tailor Brace Xxl</t>
  </si>
  <si>
    <t>Corset Belt (Primum) S (1Pcs)</t>
  </si>
  <si>
    <t>Tailor Brace Xl</t>
  </si>
  <si>
    <t>Focal (Digital Blood Pressure Monitor) Model Fc-002Rbc</t>
  </si>
  <si>
    <t>Fast Blood Sugar Check ( Combo Pack) Mrp-2500 1 Pcs</t>
  </si>
  <si>
    <t>Safe-Accu Sinocare Blood Gluco Monitor Device Kit 1 Pcs</t>
  </si>
  <si>
    <t>Rightest Strips Gs700 (Switzerland) 25 Pcs</t>
  </si>
  <si>
    <t>Bm28 Blood Pressure Monitor (Germany) 1 Pcs</t>
  </si>
  <si>
    <t>Rightest gm700Sb (Switzerland) 1Pc</t>
  </si>
  <si>
    <t>Contour Plus One Meter 1 Pcs</t>
  </si>
  <si>
    <t>Contour Ts 50 Pcs</t>
  </si>
  <si>
    <t>Contour Ts 25 Pcs</t>
  </si>
  <si>
    <t>Contour Ts Meter 1 Pcs</t>
  </si>
  <si>
    <t>Contour Plus 50 Pcs</t>
  </si>
  <si>
    <t>Contour Plus Meter 1 Pcs</t>
  </si>
  <si>
    <t>Thai Belt Diaper (Large) 36 Pcs</t>
  </si>
  <si>
    <t>Thai Adult Belt Diaper (Xl) 8 Pcs</t>
  </si>
  <si>
    <t>Thai Belt Diaper (Medium) 45 Pcs</t>
  </si>
  <si>
    <t>Comfort Diapers M(7-12)Kg (40 Pcs)</t>
  </si>
  <si>
    <t>Comfort Diapers L(9-14)Kg (5 Pcs)</t>
  </si>
  <si>
    <t>Comfort Diapers Xxl(16-25)Kg (4 Pcs)</t>
  </si>
  <si>
    <t>Aspire Adult Diaper Medium 8'S</t>
  </si>
  <si>
    <t>Aspire Adult Diaper Large 8'S</t>
  </si>
  <si>
    <t>Comfort Diapers L(9-14)Kg (36 Pcs)</t>
  </si>
  <si>
    <t>Comfort Diapers Xxxl(20-28)Kg (3 Pcs)</t>
  </si>
  <si>
    <t>Supermom Diaper Small 25 Pads</t>
  </si>
  <si>
    <t>Comfort Diapers S(3-8)Kg (42 Pcs)</t>
  </si>
  <si>
    <t>Comfort Diapers Xl(12-17)Kg (4 Pcs)</t>
  </si>
  <si>
    <t>Glory Adult M (10 Pcs)</t>
  </si>
  <si>
    <t>Smart Care Adult Diaper (Pant) Medium 10 Pcs</t>
  </si>
  <si>
    <t>Aspire Adult Diaper Large 20'S</t>
  </si>
  <si>
    <t>Comfort Diapers Xl(12-17)Kg (32 Pcs)</t>
  </si>
  <si>
    <t>Glory Adult M 20 Pcs</t>
  </si>
  <si>
    <t>Comfort Diapers Xxxl(20-28)Kg (24 Pcs)</t>
  </si>
  <si>
    <t>Glory Adult L 16Pcs</t>
  </si>
  <si>
    <t>Comfort Diapers Xxl(16-25)Kg (26 Pcs)</t>
  </si>
  <si>
    <t>Thai Belt Diaper (Xl) 36 Pcs</t>
  </si>
  <si>
    <t>Thai Belt Diaper (Xl) 4 Pcs</t>
  </si>
  <si>
    <t>Savlon Hand Wash Ocean Blue 5 Litre</t>
  </si>
  <si>
    <t>Lipton Tea 100 Pcs</t>
  </si>
  <si>
    <t>Lipton Tea 50 Pcs</t>
  </si>
  <si>
    <t>Kazi &amp; Kazi Tea Green Lemongrass (40 Sachets) 60gm</t>
  </si>
  <si>
    <t>Kazi &amp; Kazi Tea Green Mint (25 Sachets) 37.5gm</t>
  </si>
  <si>
    <t>Kazi &amp; Kazi Tea Pristine Black 200gm</t>
  </si>
  <si>
    <t>Kazi &amp; Kazi Tea Orthodox Oolong 50gm</t>
  </si>
  <si>
    <t>Kazi &amp; Kazi Tea Lemongrass Herbal Infusion 50gm</t>
  </si>
  <si>
    <t>Kazi &amp; Kazi Tea Northern Treat Gift Box (30 Sachets) 47.5gm</t>
  </si>
  <si>
    <t>Kazi &amp; Kazi Tea Northern Harmony (40 Sachets) 65gm</t>
  </si>
  <si>
    <t>Kazi &amp; Kazi Tea Bai Mudan (White Leaves) 50gm</t>
  </si>
  <si>
    <t>Kazi &amp; Kazi Signature First Flush 100gm</t>
  </si>
  <si>
    <t>Kazi &amp; Kazi Turmeric Infusion 60gm</t>
  </si>
  <si>
    <t>Whisper Ultra Softs Xl+ 15 Pcs</t>
  </si>
  <si>
    <t>Whisper Ultra Nights Xl+ 30 Pcs</t>
  </si>
  <si>
    <t>Anonna Sanitary Napkin Wings (Heavy Flow) 290 Mm (8 Pcs)</t>
  </si>
  <si>
    <t>Anonna Sanitary Napkin (Belt) (Mrp 60) 490 Mm (8 Pcs)</t>
  </si>
  <si>
    <t>Whisper (Wings) Large L(8 Pads)</t>
  </si>
  <si>
    <t>Whisper Ultra Softs Xl 30 Pcs</t>
  </si>
  <si>
    <t>Softie Sanitary Napkin ( Jamboo Pack 15 Pcs) Mrp-100 1 Pcs</t>
  </si>
  <si>
    <t>Monalisa Sanitary Napkin ( Ultra - 10 Pcs) Mrp-105 1Pcs</t>
  </si>
  <si>
    <t>Tampax Tampons 20 Pcs</t>
  </si>
  <si>
    <t>Sanitary Tampons</t>
  </si>
  <si>
    <t>Softtex 1 Pcs</t>
  </si>
  <si>
    <t>Heating Pad Large</t>
  </si>
  <si>
    <t>Oral-B Pro Crisscross Soft 1 Pcs</t>
  </si>
  <si>
    <t>Oral-B Pro Health Criss Cross Neem��Soft Medium 6+1 Pcs</t>
  </si>
  <si>
    <t>Oral-B Pro Health 40 Medium 1 Pcs</t>
  </si>
  <si>
    <t>Colgate Toothbrush (Mrp-75) 1 Pcs</t>
  </si>
  <si>
    <t>Oral-B Ultrathin Sensitive 1 Pcs</t>
  </si>
  <si>
    <t>Oral-B Pro Health Criss Cross Neem��Soft 6+1 Pcs</t>
  </si>
  <si>
    <t>Oral-B Allrounder 123 Medium Charcoal 1 Pcs</t>
  </si>
  <si>
    <t>Oral-B Pro Health Gum Care Soft 1 Pcs</t>
  </si>
  <si>
    <t>Oral-B Ultrathin Sensitive Green 2+1 Pcs</t>
  </si>
  <si>
    <t>Colgate Toothbrush Zigzag 6 Pcs</t>
  </si>
  <si>
    <t>White Plus (Mrp 160) 200gm</t>
  </si>
  <si>
    <t>Sensodyne Action Anti-Tartre Toothpaste (France) 75G</t>
  </si>
  <si>
    <t>White Plus (Mrp 110) 100gm</t>
  </si>
  <si>
    <t>Colgate Herbal 100 gm (Mrp-120) 1 Pcs</t>
  </si>
  <si>
    <t>Colgate Active Salt 38gm (Mrp-55) 1 Pcs</t>
  </si>
  <si>
    <t>Colgate Maxfresh 150gm (Blue Gel) Mrp-190 1 Pcs</t>
  </si>
  <si>
    <t>Colgate Maxfresh 80 gm (Blue Gel) Mrp-120 1 Pcs</t>
  </si>
  <si>
    <t>Colgate Active Salt 100gm (Mrp-120) 1 Pcs</t>
  </si>
  <si>
    <t>Colgate Maxfresh 150 gm (Rad Gel) Mrp-200 1 Pcs</t>
  </si>
  <si>
    <t>Colgate Maxfresh 70 gm (Rad Gel) Mrp-120 1 Pcs</t>
  </si>
  <si>
    <t>Colgate Visible White 100gm (Mrp-320) 1 Pcs</t>
  </si>
  <si>
    <t>Mediplus Tooth Paste F.Gel 100gm 12 Pcs (1 Bundle)</t>
  </si>
  <si>
    <t>Colgate Whitening Pump Toothpaste (Uk) 100 ml</t>
  </si>
  <si>
    <t>Sensodyne Multicare+Whitening Toothpaste (Egypt) 75G</t>
  </si>
  <si>
    <t>Colgate Total 120gm (Mrp-320) 1 Pcs</t>
  </si>
  <si>
    <t>Colgate Cavity Protection Pump Toothpaste (Uk) 100 ml</t>
  </si>
  <si>
    <t>Colgate Cool Stripe Pump Toothpaste (Uk) 100 ml</t>
  </si>
  <si>
    <t>Freshmaker Wet Wipes With Fliptop (Mrp-270) 120 (Pcs)</t>
  </si>
  <si>
    <t>Freshmaker Wet Wipes With Fliptop (Mrp-320) 120 (Pcs)</t>
  </si>
  <si>
    <t>Simple Cleansing Facial Wipes (Uk) 25 Wipes</t>
  </si>
  <si>
    <t>Savlon Baby Wipes 120 Pcs 1 Pcs</t>
  </si>
  <si>
    <t>Savlon Baby Wipes Jar 10 Pcs</t>
  </si>
  <si>
    <t>Aveeno Baby Wipes (Germany) 72 Pcs</t>
  </si>
  <si>
    <t>Huggies Clean Care Baby Wipes (Thailand) 80 Pcs</t>
  </si>
  <si>
    <t>Subcategory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</si>
</sst>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5"/>
    <col customWidth="1" min="2" max="2" width="61.75"/>
    <col customWidth="1" min="3" max="3" width="21.5"/>
    <col customWidth="1" min="4" max="4" width="20.25"/>
    <col customWidth="1" min="5" max="5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.5" customHeight="1">
      <c r="A2" s="2">
        <v>9466942.0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9466729.0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9468626.0</v>
      </c>
      <c r="B4" s="2" t="s">
        <v>13</v>
      </c>
      <c r="C4" s="2" t="s">
        <v>10</v>
      </c>
      <c r="D4" s="2" t="s">
        <v>11</v>
      </c>
      <c r="E4" s="2" t="s">
        <v>14</v>
      </c>
    </row>
    <row r="5">
      <c r="A5" s="2">
        <v>9470275.0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2">
        <v>9467215.0</v>
      </c>
      <c r="B6" s="2" t="s">
        <v>19</v>
      </c>
      <c r="C6" s="2" t="s">
        <v>20</v>
      </c>
      <c r="D6" s="2" t="s">
        <v>11</v>
      </c>
      <c r="E6" s="2" t="s">
        <v>21</v>
      </c>
    </row>
    <row r="7">
      <c r="A7" s="2">
        <v>9236619.0</v>
      </c>
      <c r="B7" s="2" t="s">
        <v>22</v>
      </c>
      <c r="C7" s="2" t="s">
        <v>10</v>
      </c>
      <c r="D7" s="2" t="s">
        <v>11</v>
      </c>
      <c r="E7" s="2" t="s">
        <v>23</v>
      </c>
    </row>
    <row r="8">
      <c r="A8" s="2">
        <v>9261410.0</v>
      </c>
      <c r="B8" s="2" t="s">
        <v>24</v>
      </c>
      <c r="C8" s="2" t="s">
        <v>10</v>
      </c>
      <c r="D8" s="2" t="s">
        <v>11</v>
      </c>
      <c r="E8" s="2" t="s">
        <v>23</v>
      </c>
    </row>
    <row r="9">
      <c r="A9" s="2">
        <v>9396399.0</v>
      </c>
      <c r="B9" s="2" t="s">
        <v>25</v>
      </c>
      <c r="C9" s="2" t="s">
        <v>10</v>
      </c>
      <c r="D9" s="2" t="s">
        <v>11</v>
      </c>
      <c r="E9" s="2" t="s">
        <v>26</v>
      </c>
    </row>
    <row r="10">
      <c r="A10" s="2">
        <v>9401933.0</v>
      </c>
      <c r="B10" s="2" t="s">
        <v>27</v>
      </c>
      <c r="C10" s="2" t="s">
        <v>10</v>
      </c>
      <c r="D10" s="2" t="s">
        <v>11</v>
      </c>
      <c r="E10" s="2" t="s">
        <v>26</v>
      </c>
    </row>
    <row r="11">
      <c r="A11" s="2">
        <v>9441099.0</v>
      </c>
      <c r="B11" s="2" t="s">
        <v>28</v>
      </c>
      <c r="C11" s="2" t="s">
        <v>10</v>
      </c>
      <c r="D11" s="2" t="s">
        <v>11</v>
      </c>
      <c r="E11" s="2" t="s">
        <v>26</v>
      </c>
    </row>
    <row r="12">
      <c r="A12" s="2">
        <v>9445641.0</v>
      </c>
      <c r="B12" s="2" t="s">
        <v>29</v>
      </c>
      <c r="C12" s="2" t="s">
        <v>10</v>
      </c>
      <c r="D12" s="2" t="s">
        <v>11</v>
      </c>
      <c r="E12" s="2" t="s">
        <v>26</v>
      </c>
    </row>
    <row r="13">
      <c r="A13" s="2">
        <v>9319679.0</v>
      </c>
      <c r="B13" s="2" t="s">
        <v>30</v>
      </c>
      <c r="C13" s="2" t="s">
        <v>10</v>
      </c>
      <c r="D13" s="2" t="s">
        <v>11</v>
      </c>
      <c r="E13" s="2" t="s">
        <v>26</v>
      </c>
    </row>
    <row r="14">
      <c r="A14" s="2">
        <v>9469047.0</v>
      </c>
      <c r="B14" s="2" t="s">
        <v>31</v>
      </c>
      <c r="C14" s="2" t="s">
        <v>10</v>
      </c>
      <c r="D14" s="2" t="s">
        <v>11</v>
      </c>
      <c r="E14" s="2" t="s">
        <v>26</v>
      </c>
    </row>
    <row r="15">
      <c r="A15" s="2">
        <v>9440596.0</v>
      </c>
      <c r="B15" s="2" t="s">
        <v>32</v>
      </c>
      <c r="C15" s="2" t="s">
        <v>10</v>
      </c>
      <c r="D15" s="2" t="s">
        <v>11</v>
      </c>
      <c r="E15" s="2" t="s">
        <v>26</v>
      </c>
    </row>
    <row r="16">
      <c r="A16" s="2">
        <v>9440633.0</v>
      </c>
      <c r="B16" s="2" t="s">
        <v>33</v>
      </c>
      <c r="C16" s="2" t="s">
        <v>10</v>
      </c>
      <c r="D16" s="2" t="s">
        <v>11</v>
      </c>
      <c r="E16" s="2" t="s">
        <v>26</v>
      </c>
    </row>
    <row r="17">
      <c r="A17" s="2">
        <v>9469783.0</v>
      </c>
      <c r="B17" s="2" t="s">
        <v>34</v>
      </c>
      <c r="C17" s="2" t="s">
        <v>10</v>
      </c>
      <c r="D17" s="2" t="s">
        <v>11</v>
      </c>
      <c r="E17" s="2" t="s">
        <v>26</v>
      </c>
    </row>
    <row r="18">
      <c r="A18" s="2">
        <v>9443105.0</v>
      </c>
      <c r="B18" s="2" t="s">
        <v>35</v>
      </c>
      <c r="C18" s="2" t="s">
        <v>10</v>
      </c>
      <c r="D18" s="2" t="s">
        <v>11</v>
      </c>
      <c r="E18" s="2" t="s">
        <v>26</v>
      </c>
    </row>
    <row r="19">
      <c r="A19" s="2">
        <v>9434276.0</v>
      </c>
      <c r="B19" s="2" t="s">
        <v>36</v>
      </c>
      <c r="C19" s="2" t="s">
        <v>10</v>
      </c>
      <c r="D19" s="2" t="s">
        <v>11</v>
      </c>
      <c r="E19" s="2" t="s">
        <v>26</v>
      </c>
    </row>
    <row r="20">
      <c r="A20" s="2">
        <v>8119111.0</v>
      </c>
      <c r="B20" s="2" t="s">
        <v>37</v>
      </c>
      <c r="C20" s="2" t="s">
        <v>10</v>
      </c>
      <c r="D20" s="2" t="s">
        <v>11</v>
      </c>
      <c r="E20" s="2" t="s">
        <v>26</v>
      </c>
    </row>
    <row r="21">
      <c r="A21" s="2">
        <v>9444173.0</v>
      </c>
      <c r="B21" s="2" t="s">
        <v>38</v>
      </c>
      <c r="C21" s="2" t="s">
        <v>10</v>
      </c>
      <c r="D21" s="2" t="s">
        <v>11</v>
      </c>
      <c r="E21" s="2" t="s">
        <v>26</v>
      </c>
    </row>
    <row r="22">
      <c r="A22" s="2">
        <v>9441095.0</v>
      </c>
      <c r="B22" s="2" t="s">
        <v>39</v>
      </c>
      <c r="C22" s="2" t="s">
        <v>10</v>
      </c>
      <c r="D22" s="2" t="s">
        <v>11</v>
      </c>
      <c r="E22" s="2" t="s">
        <v>26</v>
      </c>
    </row>
    <row r="23">
      <c r="A23" s="2">
        <v>8123321.0</v>
      </c>
      <c r="B23" s="2" t="s">
        <v>40</v>
      </c>
      <c r="C23" s="2" t="s">
        <v>10</v>
      </c>
      <c r="D23" s="2" t="s">
        <v>11</v>
      </c>
      <c r="E23" s="2" t="s">
        <v>26</v>
      </c>
    </row>
    <row r="24">
      <c r="A24" s="2">
        <v>9443907.0</v>
      </c>
      <c r="B24" s="2" t="s">
        <v>41</v>
      </c>
      <c r="C24" s="2" t="s">
        <v>10</v>
      </c>
      <c r="D24" s="2" t="s">
        <v>11</v>
      </c>
      <c r="E24" s="2" t="s">
        <v>26</v>
      </c>
    </row>
    <row r="25">
      <c r="A25" s="2">
        <v>8219972.0</v>
      </c>
      <c r="B25" s="2" t="s">
        <v>42</v>
      </c>
      <c r="C25" s="2" t="s">
        <v>10</v>
      </c>
      <c r="D25" s="2" t="s">
        <v>11</v>
      </c>
      <c r="E25" s="2" t="s">
        <v>26</v>
      </c>
    </row>
    <row r="26">
      <c r="A26" s="2">
        <v>8051870.0</v>
      </c>
      <c r="B26" s="2" t="s">
        <v>43</v>
      </c>
      <c r="C26" s="2" t="s">
        <v>10</v>
      </c>
      <c r="D26" s="2" t="s">
        <v>11</v>
      </c>
      <c r="E26" s="2" t="s">
        <v>26</v>
      </c>
    </row>
    <row r="27">
      <c r="A27" s="2">
        <v>8225379.0</v>
      </c>
      <c r="B27" s="2" t="s">
        <v>44</v>
      </c>
      <c r="C27" s="2" t="s">
        <v>10</v>
      </c>
      <c r="D27" s="2" t="s">
        <v>11</v>
      </c>
      <c r="E27" s="2" t="s">
        <v>26</v>
      </c>
    </row>
    <row r="28">
      <c r="A28" s="2">
        <v>9442263.0</v>
      </c>
      <c r="B28" s="2" t="s">
        <v>45</v>
      </c>
      <c r="C28" s="2" t="s">
        <v>10</v>
      </c>
      <c r="D28" s="2" t="s">
        <v>11</v>
      </c>
      <c r="E28" s="2" t="s">
        <v>26</v>
      </c>
    </row>
    <row r="29">
      <c r="A29" s="2">
        <v>9441410.0</v>
      </c>
      <c r="B29" s="2" t="s">
        <v>46</v>
      </c>
      <c r="C29" s="2" t="s">
        <v>10</v>
      </c>
      <c r="D29" s="2" t="s">
        <v>11</v>
      </c>
      <c r="E29" s="2" t="s">
        <v>26</v>
      </c>
    </row>
    <row r="30">
      <c r="A30" s="2">
        <v>9442226.0</v>
      </c>
      <c r="B30" s="2" t="s">
        <v>47</v>
      </c>
      <c r="C30" s="2" t="s">
        <v>10</v>
      </c>
      <c r="D30" s="2" t="s">
        <v>11</v>
      </c>
      <c r="E30" s="2" t="s">
        <v>26</v>
      </c>
    </row>
    <row r="31">
      <c r="A31" s="2">
        <v>9441330.0</v>
      </c>
      <c r="B31" s="2" t="s">
        <v>48</v>
      </c>
      <c r="C31" s="2" t="s">
        <v>10</v>
      </c>
      <c r="D31" s="2" t="s">
        <v>11</v>
      </c>
      <c r="E31" s="2" t="s">
        <v>26</v>
      </c>
    </row>
    <row r="32">
      <c r="A32" s="2">
        <v>9442329.0</v>
      </c>
      <c r="B32" s="2" t="s">
        <v>49</v>
      </c>
      <c r="C32" s="2" t="s">
        <v>10</v>
      </c>
      <c r="D32" s="2" t="s">
        <v>11</v>
      </c>
      <c r="E32" s="2" t="s">
        <v>26</v>
      </c>
    </row>
    <row r="33">
      <c r="A33" s="2">
        <v>9444968.0</v>
      </c>
      <c r="B33" s="2" t="s">
        <v>50</v>
      </c>
      <c r="C33" s="2" t="s">
        <v>10</v>
      </c>
      <c r="D33" s="2" t="s">
        <v>11</v>
      </c>
      <c r="E33" s="2" t="s">
        <v>26</v>
      </c>
    </row>
    <row r="34">
      <c r="A34" s="2">
        <v>9468580.0</v>
      </c>
      <c r="B34" s="2" t="s">
        <v>51</v>
      </c>
      <c r="C34" s="2" t="s">
        <v>10</v>
      </c>
      <c r="D34" s="2" t="s">
        <v>11</v>
      </c>
      <c r="E34" s="2" t="s">
        <v>26</v>
      </c>
    </row>
    <row r="35">
      <c r="A35" s="2">
        <v>9469019.0</v>
      </c>
      <c r="B35" s="2" t="s">
        <v>52</v>
      </c>
      <c r="C35" s="2" t="s">
        <v>10</v>
      </c>
      <c r="D35" s="2" t="s">
        <v>11</v>
      </c>
      <c r="E35" s="2" t="s">
        <v>26</v>
      </c>
    </row>
    <row r="36">
      <c r="A36" s="2">
        <v>9468279.0</v>
      </c>
      <c r="B36" s="2" t="s">
        <v>53</v>
      </c>
      <c r="C36" s="2" t="s">
        <v>10</v>
      </c>
      <c r="D36" s="2" t="s">
        <v>11</v>
      </c>
      <c r="E36" s="2" t="s">
        <v>26</v>
      </c>
    </row>
    <row r="37">
      <c r="A37" s="2">
        <v>9445681.0</v>
      </c>
      <c r="B37" s="2" t="s">
        <v>54</v>
      </c>
      <c r="C37" s="2" t="s">
        <v>10</v>
      </c>
      <c r="D37" s="2" t="s">
        <v>11</v>
      </c>
      <c r="E37" s="2" t="s">
        <v>26</v>
      </c>
    </row>
    <row r="38">
      <c r="A38" s="2">
        <v>9449158.0</v>
      </c>
      <c r="B38" s="2" t="s">
        <v>55</v>
      </c>
      <c r="C38" s="2" t="s">
        <v>10</v>
      </c>
      <c r="D38" s="2" t="s">
        <v>11</v>
      </c>
      <c r="E38" s="2" t="s">
        <v>26</v>
      </c>
    </row>
    <row r="39">
      <c r="A39" s="2">
        <v>9468711.0</v>
      </c>
      <c r="B39" s="2" t="s">
        <v>56</v>
      </c>
      <c r="C39" s="2" t="s">
        <v>10</v>
      </c>
      <c r="D39" s="2" t="s">
        <v>11</v>
      </c>
      <c r="E39" s="2" t="s">
        <v>26</v>
      </c>
    </row>
    <row r="40">
      <c r="A40" s="2">
        <v>9444582.0</v>
      </c>
      <c r="B40" s="2" t="s">
        <v>57</v>
      </c>
      <c r="C40" s="2" t="s">
        <v>10</v>
      </c>
      <c r="D40" s="2" t="s">
        <v>11</v>
      </c>
      <c r="E40" s="2" t="s">
        <v>26</v>
      </c>
    </row>
    <row r="41">
      <c r="A41" s="2">
        <v>9469018.0</v>
      </c>
      <c r="B41" s="2" t="s">
        <v>58</v>
      </c>
      <c r="C41" s="2" t="s">
        <v>10</v>
      </c>
      <c r="D41" s="2" t="s">
        <v>11</v>
      </c>
      <c r="E41" s="2" t="s">
        <v>26</v>
      </c>
    </row>
    <row r="42">
      <c r="A42" s="2">
        <v>9444543.0</v>
      </c>
      <c r="B42" s="2" t="s">
        <v>59</v>
      </c>
      <c r="C42" s="2" t="s">
        <v>10</v>
      </c>
      <c r="D42" s="2" t="s">
        <v>11</v>
      </c>
      <c r="E42" s="2" t="s">
        <v>26</v>
      </c>
    </row>
    <row r="43">
      <c r="A43" s="2">
        <v>9467829.0</v>
      </c>
      <c r="B43" s="2" t="s">
        <v>60</v>
      </c>
      <c r="C43" s="2" t="s">
        <v>10</v>
      </c>
      <c r="D43" s="2" t="s">
        <v>11</v>
      </c>
      <c r="E43" s="2" t="s">
        <v>26</v>
      </c>
    </row>
    <row r="44">
      <c r="A44" s="2">
        <v>9468262.0</v>
      </c>
      <c r="B44" s="2" t="s">
        <v>61</v>
      </c>
      <c r="C44" s="2" t="s">
        <v>10</v>
      </c>
      <c r="D44" s="2" t="s">
        <v>11</v>
      </c>
      <c r="E44" s="2" t="s">
        <v>26</v>
      </c>
    </row>
    <row r="45">
      <c r="A45" s="2">
        <v>9468469.0</v>
      </c>
      <c r="B45" s="2" t="s">
        <v>62</v>
      </c>
      <c r="C45" s="2" t="s">
        <v>10</v>
      </c>
      <c r="D45" s="2" t="s">
        <v>11</v>
      </c>
      <c r="E45" s="2" t="s">
        <v>26</v>
      </c>
    </row>
    <row r="46">
      <c r="A46" s="2">
        <v>9440916.0</v>
      </c>
      <c r="B46" s="2" t="s">
        <v>63</v>
      </c>
      <c r="C46" s="2" t="s">
        <v>10</v>
      </c>
      <c r="D46" s="2" t="s">
        <v>11</v>
      </c>
      <c r="E46" s="2" t="s">
        <v>64</v>
      </c>
    </row>
    <row r="47">
      <c r="A47" s="2">
        <v>9443740.0</v>
      </c>
      <c r="B47" s="2" t="s">
        <v>65</v>
      </c>
      <c r="C47" s="2" t="s">
        <v>10</v>
      </c>
      <c r="D47" s="2" t="s">
        <v>11</v>
      </c>
      <c r="E47" s="2" t="s">
        <v>64</v>
      </c>
    </row>
    <row r="48">
      <c r="A48" s="2">
        <v>9456085.0</v>
      </c>
      <c r="B48" s="2" t="s">
        <v>66</v>
      </c>
      <c r="C48" s="2" t="s">
        <v>10</v>
      </c>
      <c r="D48" s="2" t="s">
        <v>11</v>
      </c>
      <c r="E48" s="2" t="s">
        <v>64</v>
      </c>
    </row>
    <row r="49">
      <c r="A49" s="2">
        <v>9470046.0</v>
      </c>
      <c r="B49" s="2" t="s">
        <v>67</v>
      </c>
      <c r="C49" s="2" t="s">
        <v>20</v>
      </c>
      <c r="D49" s="2" t="s">
        <v>11</v>
      </c>
      <c r="E49" s="2" t="s">
        <v>18</v>
      </c>
    </row>
    <row r="50">
      <c r="A50" s="2">
        <v>9442589.0</v>
      </c>
      <c r="B50" s="2" t="s">
        <v>68</v>
      </c>
      <c r="C50" s="2" t="s">
        <v>69</v>
      </c>
      <c r="D50" s="2" t="s">
        <v>11</v>
      </c>
      <c r="E50" s="2" t="s">
        <v>64</v>
      </c>
    </row>
    <row r="51">
      <c r="A51" s="2">
        <v>9443771.0</v>
      </c>
      <c r="B51" s="2" t="s">
        <v>70</v>
      </c>
      <c r="C51" s="2" t="s">
        <v>71</v>
      </c>
      <c r="D51" s="2" t="s">
        <v>72</v>
      </c>
      <c r="E51" s="2" t="s">
        <v>73</v>
      </c>
    </row>
    <row r="52">
      <c r="A52" s="2">
        <v>9443769.0</v>
      </c>
      <c r="B52" s="2" t="s">
        <v>74</v>
      </c>
      <c r="C52" s="2" t="s">
        <v>71</v>
      </c>
      <c r="D52" s="2" t="s">
        <v>72</v>
      </c>
      <c r="E52" s="2" t="s">
        <v>73</v>
      </c>
    </row>
    <row r="53">
      <c r="A53" s="2">
        <v>9466865.0</v>
      </c>
      <c r="B53" s="2" t="s">
        <v>75</v>
      </c>
      <c r="C53" s="2" t="s">
        <v>76</v>
      </c>
      <c r="D53" s="2" t="s">
        <v>7</v>
      </c>
      <c r="E53" s="2" t="s">
        <v>73</v>
      </c>
    </row>
    <row r="54">
      <c r="A54" s="2">
        <v>9441026.0</v>
      </c>
      <c r="B54" s="2" t="s">
        <v>77</v>
      </c>
      <c r="C54" s="2" t="s">
        <v>78</v>
      </c>
      <c r="D54" s="2" t="s">
        <v>11</v>
      </c>
      <c r="E54" s="2" t="s">
        <v>73</v>
      </c>
    </row>
    <row r="55">
      <c r="A55" s="2">
        <v>9443770.0</v>
      </c>
      <c r="B55" s="2" t="s">
        <v>79</v>
      </c>
      <c r="C55" s="2" t="s">
        <v>80</v>
      </c>
      <c r="D55" s="2" t="s">
        <v>11</v>
      </c>
      <c r="E55" s="2" t="s">
        <v>73</v>
      </c>
    </row>
    <row r="56">
      <c r="A56" s="2">
        <v>9443766.0</v>
      </c>
      <c r="B56" s="2" t="s">
        <v>81</v>
      </c>
      <c r="C56" s="2" t="s">
        <v>10</v>
      </c>
      <c r="D56" s="2" t="s">
        <v>11</v>
      </c>
      <c r="E56" s="2" t="s">
        <v>73</v>
      </c>
    </row>
    <row r="57">
      <c r="A57" s="2">
        <v>9443767.0</v>
      </c>
      <c r="B57" s="2" t="s">
        <v>82</v>
      </c>
      <c r="C57" s="2" t="s">
        <v>10</v>
      </c>
      <c r="D57" s="2" t="s">
        <v>11</v>
      </c>
      <c r="E57" s="2" t="s">
        <v>73</v>
      </c>
    </row>
    <row r="58">
      <c r="A58" s="2">
        <v>9467142.0</v>
      </c>
      <c r="B58" s="2" t="s">
        <v>83</v>
      </c>
      <c r="C58" s="2" t="s">
        <v>84</v>
      </c>
      <c r="D58" s="2" t="s">
        <v>7</v>
      </c>
      <c r="E58" s="2" t="s">
        <v>85</v>
      </c>
    </row>
    <row r="59">
      <c r="A59" s="2">
        <v>9467165.0</v>
      </c>
      <c r="B59" s="2" t="s">
        <v>86</v>
      </c>
      <c r="C59" s="2" t="s">
        <v>71</v>
      </c>
      <c r="D59" s="2" t="s">
        <v>72</v>
      </c>
      <c r="E59" s="2" t="s">
        <v>26</v>
      </c>
    </row>
    <row r="60">
      <c r="A60" s="2">
        <v>9442994.0</v>
      </c>
      <c r="B60" s="2" t="s">
        <v>87</v>
      </c>
      <c r="C60" s="2" t="s">
        <v>88</v>
      </c>
      <c r="D60" s="2" t="s">
        <v>72</v>
      </c>
      <c r="E60" s="2" t="s">
        <v>18</v>
      </c>
    </row>
    <row r="61">
      <c r="A61" s="2">
        <v>9468470.0</v>
      </c>
      <c r="B61" s="2" t="s">
        <v>89</v>
      </c>
      <c r="C61" s="2" t="s">
        <v>88</v>
      </c>
      <c r="D61" s="2" t="s">
        <v>72</v>
      </c>
      <c r="E61" s="2" t="s">
        <v>18</v>
      </c>
    </row>
    <row r="62">
      <c r="A62" s="2">
        <v>9442992.0</v>
      </c>
      <c r="B62" s="2" t="s">
        <v>90</v>
      </c>
      <c r="C62" s="2" t="s">
        <v>71</v>
      </c>
      <c r="D62" s="2" t="s">
        <v>72</v>
      </c>
      <c r="E62" s="2" t="s">
        <v>18</v>
      </c>
    </row>
    <row r="63">
      <c r="A63" s="2">
        <v>9442993.0</v>
      </c>
      <c r="B63" s="2" t="s">
        <v>91</v>
      </c>
      <c r="C63" s="2" t="s">
        <v>88</v>
      </c>
      <c r="D63" s="2" t="s">
        <v>72</v>
      </c>
      <c r="E63" s="2" t="s">
        <v>18</v>
      </c>
    </row>
    <row r="64">
      <c r="A64" s="2">
        <v>9466981.0</v>
      </c>
      <c r="B64" s="2" t="s">
        <v>92</v>
      </c>
      <c r="C64" s="2" t="s">
        <v>10</v>
      </c>
      <c r="D64" s="2" t="s">
        <v>11</v>
      </c>
      <c r="E64" s="2" t="s">
        <v>73</v>
      </c>
    </row>
    <row r="65">
      <c r="A65" s="2">
        <v>9452432.0</v>
      </c>
      <c r="B65" s="2" t="s">
        <v>93</v>
      </c>
      <c r="C65" s="2" t="s">
        <v>94</v>
      </c>
      <c r="D65" s="2" t="s">
        <v>11</v>
      </c>
      <c r="E65" s="2" t="s">
        <v>95</v>
      </c>
    </row>
    <row r="66">
      <c r="A66" s="2">
        <v>9454292.0</v>
      </c>
      <c r="B66" s="2" t="s">
        <v>96</v>
      </c>
      <c r="C66" s="2" t="s">
        <v>94</v>
      </c>
      <c r="D66" s="2" t="s">
        <v>11</v>
      </c>
      <c r="E66" s="2" t="s">
        <v>95</v>
      </c>
    </row>
    <row r="67">
      <c r="A67" s="2">
        <v>9469589.0</v>
      </c>
      <c r="B67" s="2" t="s">
        <v>97</v>
      </c>
      <c r="C67" s="2" t="s">
        <v>98</v>
      </c>
      <c r="D67" s="2" t="s">
        <v>11</v>
      </c>
      <c r="E67" s="2" t="s">
        <v>95</v>
      </c>
    </row>
    <row r="68">
      <c r="A68" s="2">
        <v>9440561.0</v>
      </c>
      <c r="B68" s="2" t="s">
        <v>99</v>
      </c>
      <c r="C68" s="2" t="s">
        <v>100</v>
      </c>
      <c r="D68" s="2" t="s">
        <v>11</v>
      </c>
      <c r="E68" s="2" t="s">
        <v>64</v>
      </c>
    </row>
    <row r="69">
      <c r="A69" s="2">
        <v>9467141.0</v>
      </c>
      <c r="B69" s="2" t="s">
        <v>101</v>
      </c>
      <c r="C69" s="2" t="s">
        <v>102</v>
      </c>
      <c r="D69" s="2" t="s">
        <v>7</v>
      </c>
      <c r="E69" s="2" t="s">
        <v>103</v>
      </c>
    </row>
    <row r="70">
      <c r="A70" s="2">
        <v>9470078.0</v>
      </c>
      <c r="B70" s="2" t="s">
        <v>104</v>
      </c>
      <c r="C70" s="2" t="s">
        <v>105</v>
      </c>
      <c r="D70" s="2" t="s">
        <v>7</v>
      </c>
      <c r="E70" s="2" t="s">
        <v>106</v>
      </c>
    </row>
    <row r="71">
      <c r="A71" s="2">
        <v>9470077.0</v>
      </c>
      <c r="B71" s="2" t="s">
        <v>107</v>
      </c>
      <c r="C71" s="2" t="s">
        <v>10</v>
      </c>
      <c r="D71" s="2" t="s">
        <v>11</v>
      </c>
      <c r="E71" s="2" t="s">
        <v>106</v>
      </c>
    </row>
    <row r="72">
      <c r="A72" s="2">
        <v>9466680.0</v>
      </c>
      <c r="B72" s="2" t="s">
        <v>108</v>
      </c>
      <c r="C72" s="2" t="s">
        <v>10</v>
      </c>
      <c r="D72" s="2" t="s">
        <v>11</v>
      </c>
      <c r="E72" s="2" t="s">
        <v>109</v>
      </c>
    </row>
    <row r="73">
      <c r="A73" s="2">
        <v>9468797.0</v>
      </c>
      <c r="B73" s="2" t="s">
        <v>110</v>
      </c>
      <c r="C73" s="2" t="s">
        <v>111</v>
      </c>
      <c r="D73" s="2" t="s">
        <v>11</v>
      </c>
      <c r="E73" s="2" t="s">
        <v>112</v>
      </c>
    </row>
    <row r="74">
      <c r="A74" s="2">
        <v>9469049.0</v>
      </c>
      <c r="B74" s="2" t="s">
        <v>113</v>
      </c>
      <c r="C74" s="2" t="s">
        <v>111</v>
      </c>
      <c r="D74" s="2" t="s">
        <v>11</v>
      </c>
      <c r="E74" s="2" t="s">
        <v>112</v>
      </c>
    </row>
    <row r="75">
      <c r="A75" s="2">
        <v>9396211.0</v>
      </c>
      <c r="B75" s="2" t="s">
        <v>114</v>
      </c>
      <c r="C75" s="2" t="s">
        <v>10</v>
      </c>
      <c r="D75" s="2" t="s">
        <v>11</v>
      </c>
      <c r="E75" s="2" t="s">
        <v>112</v>
      </c>
    </row>
    <row r="76">
      <c r="A76" s="2">
        <v>7772656.0</v>
      </c>
      <c r="B76" s="2" t="s">
        <v>115</v>
      </c>
      <c r="C76" s="2" t="s">
        <v>10</v>
      </c>
      <c r="D76" s="2" t="s">
        <v>11</v>
      </c>
      <c r="E76" s="2" t="s">
        <v>112</v>
      </c>
    </row>
    <row r="77">
      <c r="A77" s="2">
        <v>9440876.0</v>
      </c>
      <c r="B77" s="2" t="s">
        <v>116</v>
      </c>
      <c r="C77" s="2" t="s">
        <v>10</v>
      </c>
      <c r="D77" s="2" t="s">
        <v>11</v>
      </c>
      <c r="E77" s="2" t="s">
        <v>112</v>
      </c>
    </row>
    <row r="78">
      <c r="A78" s="2">
        <v>9442600.0</v>
      </c>
      <c r="B78" s="2" t="s">
        <v>117</v>
      </c>
      <c r="C78" s="2" t="s">
        <v>10</v>
      </c>
      <c r="D78" s="2" t="s">
        <v>11</v>
      </c>
      <c r="E78" s="2" t="s">
        <v>112</v>
      </c>
    </row>
    <row r="79">
      <c r="A79" s="2">
        <v>9467145.0</v>
      </c>
      <c r="B79" s="2" t="s">
        <v>118</v>
      </c>
      <c r="C79" s="2" t="s">
        <v>94</v>
      </c>
      <c r="D79" s="2" t="s">
        <v>11</v>
      </c>
      <c r="E79" s="2" t="s">
        <v>112</v>
      </c>
    </row>
    <row r="80">
      <c r="A80" s="2">
        <v>9444283.0</v>
      </c>
      <c r="B80" s="2" t="s">
        <v>119</v>
      </c>
      <c r="C80" s="2" t="s">
        <v>10</v>
      </c>
      <c r="D80" s="2" t="s">
        <v>11</v>
      </c>
      <c r="E80" s="2" t="s">
        <v>8</v>
      </c>
    </row>
    <row r="81">
      <c r="A81" s="2">
        <v>9440990.0</v>
      </c>
      <c r="B81" s="2" t="s">
        <v>120</v>
      </c>
      <c r="C81" s="2" t="s">
        <v>10</v>
      </c>
      <c r="D81" s="2" t="s">
        <v>11</v>
      </c>
      <c r="E81" s="2" t="s">
        <v>121</v>
      </c>
    </row>
    <row r="82">
      <c r="A82" s="2">
        <v>9467146.0</v>
      </c>
      <c r="B82" s="2" t="s">
        <v>122</v>
      </c>
      <c r="C82" s="2" t="s">
        <v>10</v>
      </c>
      <c r="D82" s="2" t="s">
        <v>11</v>
      </c>
      <c r="E82" s="2" t="s">
        <v>121</v>
      </c>
    </row>
    <row r="83">
      <c r="A83" s="2">
        <v>9442906.0</v>
      </c>
      <c r="B83" s="2" t="s">
        <v>123</v>
      </c>
      <c r="C83" s="2" t="s">
        <v>88</v>
      </c>
      <c r="D83" s="2" t="s">
        <v>72</v>
      </c>
      <c r="E83" s="2" t="s">
        <v>124</v>
      </c>
    </row>
    <row r="84">
      <c r="A84" s="2">
        <v>9443902.0</v>
      </c>
      <c r="B84" s="2" t="s">
        <v>125</v>
      </c>
      <c r="C84" s="2" t="s">
        <v>10</v>
      </c>
      <c r="D84" s="2" t="s">
        <v>11</v>
      </c>
      <c r="E84" s="2" t="s">
        <v>126</v>
      </c>
    </row>
    <row r="85">
      <c r="A85" s="2">
        <v>9467148.0</v>
      </c>
      <c r="B85" s="2" t="s">
        <v>127</v>
      </c>
      <c r="C85" s="2" t="s">
        <v>10</v>
      </c>
      <c r="D85" s="2" t="s">
        <v>11</v>
      </c>
      <c r="E85" s="2" t="s">
        <v>126</v>
      </c>
    </row>
    <row r="86">
      <c r="A86" s="2">
        <v>9443544.0</v>
      </c>
      <c r="B86" s="2" t="s">
        <v>128</v>
      </c>
      <c r="C86" s="2" t="s">
        <v>10</v>
      </c>
      <c r="D86" s="2" t="s">
        <v>11</v>
      </c>
      <c r="E86" s="2" t="s">
        <v>129</v>
      </c>
    </row>
    <row r="87">
      <c r="A87" s="2">
        <v>9321938.0</v>
      </c>
      <c r="B87" s="2" t="s">
        <v>130</v>
      </c>
      <c r="C87" s="2" t="s">
        <v>10</v>
      </c>
      <c r="D87" s="2" t="s">
        <v>11</v>
      </c>
      <c r="E87" s="2" t="s">
        <v>129</v>
      </c>
    </row>
    <row r="88">
      <c r="A88" s="2">
        <v>9443011.0</v>
      </c>
      <c r="B88" s="2" t="s">
        <v>131</v>
      </c>
      <c r="C88" s="2" t="s">
        <v>10</v>
      </c>
      <c r="D88" s="2" t="s">
        <v>11</v>
      </c>
      <c r="E88" s="2" t="s">
        <v>129</v>
      </c>
    </row>
    <row r="89">
      <c r="A89" s="2">
        <v>9470076.0</v>
      </c>
      <c r="B89" s="2" t="s">
        <v>132</v>
      </c>
      <c r="C89" s="2" t="s">
        <v>10</v>
      </c>
      <c r="D89" s="2" t="s">
        <v>11</v>
      </c>
      <c r="E89" s="2" t="s">
        <v>129</v>
      </c>
    </row>
    <row r="90">
      <c r="A90" s="2">
        <v>9441063.0</v>
      </c>
      <c r="B90" s="2" t="s">
        <v>133</v>
      </c>
      <c r="C90" s="2" t="s">
        <v>10</v>
      </c>
      <c r="D90" s="2" t="s">
        <v>11</v>
      </c>
      <c r="E90" s="2" t="s">
        <v>134</v>
      </c>
    </row>
    <row r="91">
      <c r="A91" s="2">
        <v>9466596.0</v>
      </c>
      <c r="B91" s="2" t="s">
        <v>135</v>
      </c>
      <c r="C91" s="2" t="s">
        <v>10</v>
      </c>
      <c r="D91" s="2" t="s">
        <v>11</v>
      </c>
      <c r="E91" s="2" t="s">
        <v>136</v>
      </c>
    </row>
    <row r="92">
      <c r="A92" s="2">
        <v>9441212.0</v>
      </c>
      <c r="B92" s="2" t="s">
        <v>137</v>
      </c>
      <c r="C92" s="2" t="s">
        <v>20</v>
      </c>
      <c r="D92" s="2" t="s">
        <v>11</v>
      </c>
      <c r="E92" s="2" t="s">
        <v>136</v>
      </c>
    </row>
    <row r="93">
      <c r="A93" s="2">
        <v>9444080.0</v>
      </c>
      <c r="B93" s="2" t="s">
        <v>138</v>
      </c>
      <c r="C93" s="2" t="s">
        <v>10</v>
      </c>
      <c r="D93" s="2" t="s">
        <v>11</v>
      </c>
      <c r="E93" s="2" t="s">
        <v>139</v>
      </c>
    </row>
    <row r="94">
      <c r="A94" s="2">
        <v>9445625.0</v>
      </c>
      <c r="B94" s="2" t="s">
        <v>140</v>
      </c>
      <c r="C94" s="2" t="s">
        <v>141</v>
      </c>
      <c r="D94" s="2" t="s">
        <v>72</v>
      </c>
      <c r="E94" s="2" t="s">
        <v>18</v>
      </c>
    </row>
    <row r="95">
      <c r="A95" s="2">
        <v>9441725.0</v>
      </c>
      <c r="B95" s="2" t="s">
        <v>142</v>
      </c>
      <c r="C95" s="2" t="s">
        <v>143</v>
      </c>
      <c r="D95" s="2" t="s">
        <v>11</v>
      </c>
      <c r="E95" s="2" t="s">
        <v>144</v>
      </c>
    </row>
    <row r="96">
      <c r="A96" s="2">
        <v>8203761.0</v>
      </c>
      <c r="B96" s="2" t="s">
        <v>145</v>
      </c>
      <c r="C96" s="2" t="s">
        <v>10</v>
      </c>
      <c r="D96" s="2" t="s">
        <v>11</v>
      </c>
      <c r="E96" s="2" t="s">
        <v>144</v>
      </c>
    </row>
    <row r="97">
      <c r="A97" s="2">
        <v>9322027.0</v>
      </c>
      <c r="B97" s="2" t="s">
        <v>146</v>
      </c>
      <c r="C97" s="2" t="s">
        <v>10</v>
      </c>
      <c r="D97" s="2" t="s">
        <v>11</v>
      </c>
      <c r="E97" s="2" t="s">
        <v>144</v>
      </c>
    </row>
    <row r="98">
      <c r="A98" s="2">
        <v>9443898.0</v>
      </c>
      <c r="B98" s="2" t="s">
        <v>147</v>
      </c>
      <c r="C98" s="2" t="s">
        <v>10</v>
      </c>
      <c r="D98" s="2" t="s">
        <v>11</v>
      </c>
      <c r="E98" s="2" t="s">
        <v>144</v>
      </c>
    </row>
    <row r="99">
      <c r="A99" s="2">
        <v>9320172.0</v>
      </c>
      <c r="B99" s="2" t="s">
        <v>148</v>
      </c>
      <c r="C99" s="2" t="s">
        <v>10</v>
      </c>
      <c r="D99" s="2" t="s">
        <v>11</v>
      </c>
      <c r="E99" s="2" t="s">
        <v>144</v>
      </c>
    </row>
    <row r="100">
      <c r="A100" s="2">
        <v>9466705.0</v>
      </c>
      <c r="B100" s="2" t="s">
        <v>149</v>
      </c>
      <c r="C100" s="2" t="s">
        <v>10</v>
      </c>
      <c r="D100" s="2" t="s">
        <v>11</v>
      </c>
      <c r="E100" s="2" t="s">
        <v>144</v>
      </c>
    </row>
    <row r="101">
      <c r="A101" s="2">
        <v>9469011.0</v>
      </c>
      <c r="B101" s="2" t="s">
        <v>150</v>
      </c>
      <c r="C101" s="2" t="s">
        <v>20</v>
      </c>
      <c r="D101" s="2" t="s">
        <v>11</v>
      </c>
      <c r="E101" s="2" t="s">
        <v>136</v>
      </c>
    </row>
    <row r="102">
      <c r="A102" s="2">
        <v>9440745.0</v>
      </c>
      <c r="B102" s="2" t="s">
        <v>151</v>
      </c>
      <c r="C102" s="2" t="s">
        <v>10</v>
      </c>
      <c r="D102" s="2" t="s">
        <v>11</v>
      </c>
      <c r="E102" s="2" t="s">
        <v>136</v>
      </c>
    </row>
    <row r="103">
      <c r="A103" s="2">
        <v>9466590.0</v>
      </c>
      <c r="B103" s="2" t="s">
        <v>152</v>
      </c>
      <c r="C103" s="2" t="s">
        <v>153</v>
      </c>
      <c r="D103" s="2" t="s">
        <v>17</v>
      </c>
      <c r="E103" s="2" t="s">
        <v>136</v>
      </c>
    </row>
    <row r="104">
      <c r="A104" s="2">
        <v>9443847.0</v>
      </c>
      <c r="B104" s="2" t="s">
        <v>154</v>
      </c>
      <c r="C104" s="2" t="s">
        <v>10</v>
      </c>
      <c r="D104" s="2" t="s">
        <v>11</v>
      </c>
      <c r="E104" s="2" t="s">
        <v>103</v>
      </c>
    </row>
    <row r="105">
      <c r="A105" s="2">
        <v>9441556.0</v>
      </c>
      <c r="B105" s="2" t="s">
        <v>155</v>
      </c>
      <c r="C105" s="2" t="s">
        <v>100</v>
      </c>
      <c r="D105" s="2" t="s">
        <v>11</v>
      </c>
      <c r="E105" s="2" t="s">
        <v>64</v>
      </c>
    </row>
    <row r="106">
      <c r="A106" s="2">
        <v>9445685.0</v>
      </c>
      <c r="B106" s="2" t="s">
        <v>156</v>
      </c>
      <c r="C106" s="2" t="s">
        <v>100</v>
      </c>
      <c r="D106" s="2" t="s">
        <v>11</v>
      </c>
      <c r="E106" s="2" t="s">
        <v>64</v>
      </c>
    </row>
    <row r="107">
      <c r="A107" s="2">
        <v>9460351.0</v>
      </c>
      <c r="B107" s="2" t="s">
        <v>157</v>
      </c>
      <c r="C107" s="2" t="s">
        <v>100</v>
      </c>
      <c r="D107" s="2" t="s">
        <v>11</v>
      </c>
      <c r="E107" s="2" t="s">
        <v>64</v>
      </c>
    </row>
    <row r="108">
      <c r="A108" s="2">
        <v>9442604.0</v>
      </c>
      <c r="B108" s="2" t="s">
        <v>158</v>
      </c>
      <c r="C108" s="2" t="s">
        <v>159</v>
      </c>
      <c r="D108" s="2" t="s">
        <v>11</v>
      </c>
      <c r="E108" s="2" t="s">
        <v>64</v>
      </c>
    </row>
    <row r="109">
      <c r="A109" s="2">
        <v>9444222.0</v>
      </c>
      <c r="B109" s="2" t="s">
        <v>160</v>
      </c>
      <c r="C109" s="2" t="s">
        <v>159</v>
      </c>
      <c r="D109" s="2" t="s">
        <v>11</v>
      </c>
      <c r="E109" s="2" t="s">
        <v>64</v>
      </c>
    </row>
    <row r="110">
      <c r="A110" s="2">
        <v>9443822.0</v>
      </c>
      <c r="B110" s="2" t="s">
        <v>161</v>
      </c>
      <c r="C110" s="2" t="s">
        <v>100</v>
      </c>
      <c r="D110" s="2" t="s">
        <v>11</v>
      </c>
      <c r="E110" s="2" t="s">
        <v>64</v>
      </c>
    </row>
    <row r="111">
      <c r="A111" s="2">
        <v>9470261.0</v>
      </c>
      <c r="B111" s="2" t="s">
        <v>162</v>
      </c>
      <c r="C111" s="2" t="s">
        <v>100</v>
      </c>
      <c r="D111" s="2" t="s">
        <v>11</v>
      </c>
      <c r="E111" s="2" t="s">
        <v>64</v>
      </c>
    </row>
    <row r="112">
      <c r="A112" s="2">
        <v>9442605.0</v>
      </c>
      <c r="B112" s="2" t="s">
        <v>163</v>
      </c>
      <c r="C112" s="2" t="s">
        <v>100</v>
      </c>
      <c r="D112" s="2" t="s">
        <v>11</v>
      </c>
      <c r="E112" s="2" t="s">
        <v>64</v>
      </c>
    </row>
    <row r="113">
      <c r="A113" s="2">
        <v>9441585.0</v>
      </c>
      <c r="B113" s="2" t="s">
        <v>164</v>
      </c>
      <c r="C113" s="2" t="s">
        <v>100</v>
      </c>
      <c r="D113" s="2" t="s">
        <v>11</v>
      </c>
      <c r="E113" s="2" t="s">
        <v>64</v>
      </c>
    </row>
    <row r="114">
      <c r="A114" s="2">
        <v>9445409.0</v>
      </c>
      <c r="B114" s="2" t="s">
        <v>165</v>
      </c>
      <c r="C114" s="2" t="s">
        <v>100</v>
      </c>
      <c r="D114" s="2" t="s">
        <v>11</v>
      </c>
      <c r="E114" s="2" t="s">
        <v>64</v>
      </c>
    </row>
    <row r="115">
      <c r="A115" s="2">
        <v>9467161.0</v>
      </c>
      <c r="B115" s="2" t="s">
        <v>166</v>
      </c>
      <c r="C115" s="2" t="s">
        <v>105</v>
      </c>
      <c r="D115" s="2" t="s">
        <v>7</v>
      </c>
      <c r="E115" s="2" t="s">
        <v>167</v>
      </c>
    </row>
    <row r="116">
      <c r="A116" s="2">
        <v>9467159.0</v>
      </c>
      <c r="B116" s="2" t="s">
        <v>168</v>
      </c>
      <c r="C116" s="2" t="s">
        <v>105</v>
      </c>
      <c r="D116" s="2" t="s">
        <v>7</v>
      </c>
      <c r="E116" s="2" t="s">
        <v>167</v>
      </c>
    </row>
    <row r="117">
      <c r="A117" s="2">
        <v>9466896.0</v>
      </c>
      <c r="B117" s="2" t="s">
        <v>169</v>
      </c>
      <c r="C117" s="2" t="s">
        <v>105</v>
      </c>
      <c r="D117" s="2" t="s">
        <v>7</v>
      </c>
      <c r="E117" s="2" t="s">
        <v>167</v>
      </c>
    </row>
    <row r="118">
      <c r="A118" s="2">
        <v>9466895.0</v>
      </c>
      <c r="B118" s="2" t="s">
        <v>170</v>
      </c>
      <c r="C118" s="2" t="s">
        <v>105</v>
      </c>
      <c r="D118" s="2" t="s">
        <v>7</v>
      </c>
      <c r="E118" s="2" t="s">
        <v>167</v>
      </c>
    </row>
    <row r="119">
      <c r="A119" s="2">
        <v>9466890.0</v>
      </c>
      <c r="B119" s="2" t="s">
        <v>171</v>
      </c>
      <c r="C119" s="2" t="s">
        <v>172</v>
      </c>
      <c r="D119" s="2" t="s">
        <v>7</v>
      </c>
      <c r="E119" s="2" t="s">
        <v>173</v>
      </c>
    </row>
    <row r="120">
      <c r="A120" s="2">
        <v>9467842.0</v>
      </c>
      <c r="B120" s="2" t="s">
        <v>174</v>
      </c>
      <c r="C120" s="2" t="s">
        <v>172</v>
      </c>
      <c r="D120" s="2" t="s">
        <v>7</v>
      </c>
      <c r="E120" s="2" t="s">
        <v>173</v>
      </c>
    </row>
    <row r="121">
      <c r="A121" s="2">
        <v>8052129.0</v>
      </c>
      <c r="B121" s="2" t="s">
        <v>175</v>
      </c>
      <c r="C121" s="2" t="s">
        <v>10</v>
      </c>
      <c r="D121" s="2" t="s">
        <v>11</v>
      </c>
      <c r="E121" s="2" t="s">
        <v>109</v>
      </c>
    </row>
    <row r="122">
      <c r="A122" s="2">
        <v>9443737.0</v>
      </c>
      <c r="B122" s="2" t="s">
        <v>176</v>
      </c>
      <c r="C122" s="2" t="s">
        <v>10</v>
      </c>
      <c r="D122" s="2" t="s">
        <v>11</v>
      </c>
      <c r="E122" s="2" t="s">
        <v>109</v>
      </c>
    </row>
    <row r="123">
      <c r="A123" s="2">
        <v>9443994.0</v>
      </c>
      <c r="B123" s="2" t="s">
        <v>177</v>
      </c>
      <c r="C123" s="2" t="s">
        <v>10</v>
      </c>
      <c r="D123" s="2" t="s">
        <v>11</v>
      </c>
      <c r="E123" s="2" t="s">
        <v>109</v>
      </c>
    </row>
    <row r="124">
      <c r="A124" s="2">
        <v>9470005.0</v>
      </c>
      <c r="B124" s="2" t="s">
        <v>178</v>
      </c>
      <c r="C124" s="2" t="s">
        <v>10</v>
      </c>
      <c r="D124" s="2" t="s">
        <v>11</v>
      </c>
      <c r="E124" s="2" t="s">
        <v>109</v>
      </c>
    </row>
    <row r="125">
      <c r="A125" s="2">
        <v>8170743.0</v>
      </c>
      <c r="B125" s="2" t="s">
        <v>179</v>
      </c>
      <c r="C125" s="2" t="s">
        <v>10</v>
      </c>
      <c r="D125" s="2" t="s">
        <v>11</v>
      </c>
      <c r="E125" s="2" t="s">
        <v>109</v>
      </c>
    </row>
    <row r="126">
      <c r="A126" s="2">
        <v>8170742.0</v>
      </c>
      <c r="B126" s="2" t="s">
        <v>180</v>
      </c>
      <c r="C126" s="2" t="s">
        <v>10</v>
      </c>
      <c r="D126" s="2" t="s">
        <v>11</v>
      </c>
      <c r="E126" s="2" t="s">
        <v>109</v>
      </c>
    </row>
    <row r="127">
      <c r="A127" s="2">
        <v>9441224.0</v>
      </c>
      <c r="B127" s="2" t="s">
        <v>181</v>
      </c>
      <c r="C127" s="2" t="s">
        <v>10</v>
      </c>
      <c r="D127" s="2" t="s">
        <v>11</v>
      </c>
      <c r="E127" s="2" t="s">
        <v>109</v>
      </c>
    </row>
    <row r="128">
      <c r="A128" s="2">
        <v>9440567.0</v>
      </c>
      <c r="B128" s="2" t="s">
        <v>182</v>
      </c>
      <c r="C128" s="2" t="s">
        <v>10</v>
      </c>
      <c r="D128" s="2" t="s">
        <v>11</v>
      </c>
      <c r="E128" s="2" t="s">
        <v>109</v>
      </c>
    </row>
    <row r="129">
      <c r="A129" s="2">
        <v>9436039.0</v>
      </c>
      <c r="B129" s="2" t="s">
        <v>183</v>
      </c>
      <c r="C129" s="2" t="s">
        <v>10</v>
      </c>
      <c r="D129" s="2" t="s">
        <v>11</v>
      </c>
      <c r="E129" s="2" t="s">
        <v>109</v>
      </c>
    </row>
    <row r="130">
      <c r="A130" s="2">
        <v>9442626.0</v>
      </c>
      <c r="B130" s="2" t="s">
        <v>184</v>
      </c>
      <c r="C130" s="2" t="s">
        <v>185</v>
      </c>
      <c r="D130" s="2" t="s">
        <v>72</v>
      </c>
      <c r="E130" s="2" t="s">
        <v>186</v>
      </c>
    </row>
    <row r="131">
      <c r="A131" s="2">
        <v>9396357.0</v>
      </c>
      <c r="B131" s="2" t="s">
        <v>187</v>
      </c>
      <c r="C131" s="2" t="s">
        <v>10</v>
      </c>
      <c r="D131" s="2" t="s">
        <v>11</v>
      </c>
      <c r="E131" s="2" t="s">
        <v>103</v>
      </c>
    </row>
    <row r="132">
      <c r="A132" s="2">
        <v>8123319.0</v>
      </c>
      <c r="B132" s="2" t="s">
        <v>188</v>
      </c>
      <c r="C132" s="2" t="s">
        <v>10</v>
      </c>
      <c r="D132" s="2" t="s">
        <v>11</v>
      </c>
      <c r="E132" s="2" t="s">
        <v>103</v>
      </c>
    </row>
    <row r="133">
      <c r="A133" s="2">
        <v>9396356.0</v>
      </c>
      <c r="B133" s="2" t="s">
        <v>189</v>
      </c>
      <c r="C133" s="2" t="s">
        <v>10</v>
      </c>
      <c r="D133" s="2" t="s">
        <v>11</v>
      </c>
      <c r="E133" s="2" t="s">
        <v>103</v>
      </c>
    </row>
    <row r="134">
      <c r="A134" s="2">
        <v>9445257.0</v>
      </c>
      <c r="B134" s="2" t="s">
        <v>190</v>
      </c>
      <c r="C134" s="2" t="s">
        <v>10</v>
      </c>
      <c r="D134" s="2" t="s">
        <v>11</v>
      </c>
      <c r="E134" s="2" t="s">
        <v>103</v>
      </c>
    </row>
    <row r="135">
      <c r="A135" s="2">
        <v>9469617.0</v>
      </c>
      <c r="B135" s="2" t="s">
        <v>191</v>
      </c>
      <c r="C135" s="2" t="s">
        <v>10</v>
      </c>
      <c r="D135" s="2" t="s">
        <v>11</v>
      </c>
      <c r="E135" s="2" t="s">
        <v>103</v>
      </c>
    </row>
    <row r="136">
      <c r="A136" s="2">
        <v>8123318.0</v>
      </c>
      <c r="B136" s="2" t="s">
        <v>192</v>
      </c>
      <c r="C136" s="2" t="s">
        <v>10</v>
      </c>
      <c r="D136" s="2" t="s">
        <v>11</v>
      </c>
      <c r="E136" s="2" t="s">
        <v>103</v>
      </c>
    </row>
    <row r="137">
      <c r="A137" s="2">
        <v>8052091.0</v>
      </c>
      <c r="B137" s="2" t="s">
        <v>193</v>
      </c>
      <c r="C137" s="2" t="s">
        <v>10</v>
      </c>
      <c r="D137" s="2" t="s">
        <v>11</v>
      </c>
      <c r="E137" s="2" t="s">
        <v>103</v>
      </c>
    </row>
    <row r="138">
      <c r="A138" s="2">
        <v>9467162.0</v>
      </c>
      <c r="B138" s="2" t="s">
        <v>194</v>
      </c>
      <c r="C138" s="2" t="s">
        <v>10</v>
      </c>
      <c r="D138" s="2" t="s">
        <v>11</v>
      </c>
      <c r="E138" s="2" t="s">
        <v>103</v>
      </c>
    </row>
    <row r="139">
      <c r="A139" s="2">
        <v>9469558.0</v>
      </c>
      <c r="B139" s="2" t="s">
        <v>195</v>
      </c>
      <c r="C139" s="2" t="s">
        <v>10</v>
      </c>
      <c r="D139" s="2" t="s">
        <v>11</v>
      </c>
      <c r="E139" s="2" t="s">
        <v>103</v>
      </c>
    </row>
    <row r="140">
      <c r="A140" s="2">
        <v>9444781.0</v>
      </c>
      <c r="B140" s="2" t="s">
        <v>196</v>
      </c>
      <c r="C140" s="2" t="s">
        <v>10</v>
      </c>
      <c r="D140" s="2" t="s">
        <v>11</v>
      </c>
      <c r="E140" s="2" t="s">
        <v>103</v>
      </c>
    </row>
    <row r="141">
      <c r="A141" s="2">
        <v>9469046.0</v>
      </c>
      <c r="B141" s="2" t="s">
        <v>197</v>
      </c>
      <c r="C141" s="2" t="s">
        <v>10</v>
      </c>
      <c r="D141" s="2" t="s">
        <v>11</v>
      </c>
      <c r="E141" s="2" t="s">
        <v>103</v>
      </c>
    </row>
    <row r="142">
      <c r="A142" s="2">
        <v>9468526.0</v>
      </c>
      <c r="B142" s="2" t="s">
        <v>198</v>
      </c>
      <c r="C142" s="2" t="s">
        <v>10</v>
      </c>
      <c r="D142" s="2" t="s">
        <v>11</v>
      </c>
      <c r="E142" s="2" t="s">
        <v>103</v>
      </c>
    </row>
    <row r="143">
      <c r="A143" s="2">
        <v>9444470.0</v>
      </c>
      <c r="B143" s="2" t="s">
        <v>199</v>
      </c>
      <c r="C143" s="2" t="s">
        <v>10</v>
      </c>
      <c r="D143" s="2" t="s">
        <v>11</v>
      </c>
      <c r="E143" s="2" t="s">
        <v>103</v>
      </c>
    </row>
    <row r="144">
      <c r="A144" s="2">
        <v>9468426.0</v>
      </c>
      <c r="B144" s="2" t="s">
        <v>200</v>
      </c>
      <c r="C144" s="2" t="s">
        <v>10</v>
      </c>
      <c r="D144" s="2" t="s">
        <v>11</v>
      </c>
      <c r="E144" s="2" t="s">
        <v>103</v>
      </c>
    </row>
    <row r="145">
      <c r="A145" s="2">
        <v>8052097.0</v>
      </c>
      <c r="B145" s="2" t="s">
        <v>201</v>
      </c>
      <c r="C145" s="2" t="s">
        <v>10</v>
      </c>
      <c r="D145" s="2" t="s">
        <v>11</v>
      </c>
      <c r="E145" s="2" t="s">
        <v>103</v>
      </c>
    </row>
    <row r="146">
      <c r="A146" s="2">
        <v>9441944.0</v>
      </c>
      <c r="B146" s="2" t="s">
        <v>202</v>
      </c>
      <c r="C146" s="2" t="s">
        <v>10</v>
      </c>
      <c r="D146" s="2" t="s">
        <v>11</v>
      </c>
      <c r="E146" s="2" t="s">
        <v>103</v>
      </c>
    </row>
    <row r="147">
      <c r="A147" s="2">
        <v>9444521.0</v>
      </c>
      <c r="B147" s="2" t="s">
        <v>203</v>
      </c>
      <c r="C147" s="2" t="s">
        <v>10</v>
      </c>
      <c r="D147" s="2" t="s">
        <v>11</v>
      </c>
      <c r="E147" s="2" t="s">
        <v>103</v>
      </c>
    </row>
    <row r="148">
      <c r="A148" s="2">
        <v>9441748.0</v>
      </c>
      <c r="B148" s="2" t="s">
        <v>204</v>
      </c>
      <c r="C148" s="2" t="s">
        <v>10</v>
      </c>
      <c r="D148" s="2" t="s">
        <v>11</v>
      </c>
      <c r="E148" s="2" t="s">
        <v>103</v>
      </c>
    </row>
    <row r="149">
      <c r="A149" s="2">
        <v>9467023.0</v>
      </c>
      <c r="B149" s="2" t="s">
        <v>205</v>
      </c>
      <c r="C149" s="2" t="s">
        <v>10</v>
      </c>
      <c r="D149" s="2" t="s">
        <v>11</v>
      </c>
      <c r="E149" s="2" t="s">
        <v>103</v>
      </c>
    </row>
    <row r="150">
      <c r="A150" s="2">
        <v>8169522.0</v>
      </c>
      <c r="B150" s="2" t="s">
        <v>206</v>
      </c>
      <c r="C150" s="2" t="s">
        <v>10</v>
      </c>
      <c r="D150" s="2" t="s">
        <v>11</v>
      </c>
      <c r="E150" s="2" t="s">
        <v>103</v>
      </c>
    </row>
    <row r="151">
      <c r="A151" s="2">
        <v>7943090.0</v>
      </c>
      <c r="B151" s="2" t="s">
        <v>207</v>
      </c>
      <c r="C151" s="2" t="s">
        <v>10</v>
      </c>
      <c r="D151" s="2" t="s">
        <v>11</v>
      </c>
      <c r="E151" s="2" t="s">
        <v>103</v>
      </c>
    </row>
    <row r="152">
      <c r="A152" s="2">
        <v>8169523.0</v>
      </c>
      <c r="B152" s="2" t="s">
        <v>208</v>
      </c>
      <c r="C152" s="2" t="s">
        <v>10</v>
      </c>
      <c r="D152" s="2" t="s">
        <v>11</v>
      </c>
      <c r="E152" s="2" t="s">
        <v>103</v>
      </c>
    </row>
    <row r="153">
      <c r="A153" s="2">
        <v>7772588.0</v>
      </c>
      <c r="B153" s="2" t="s">
        <v>209</v>
      </c>
      <c r="C153" s="2" t="s">
        <v>10</v>
      </c>
      <c r="D153" s="2" t="s">
        <v>11</v>
      </c>
      <c r="E153" s="2" t="s">
        <v>103</v>
      </c>
    </row>
    <row r="154">
      <c r="A154" s="2">
        <v>9442355.0</v>
      </c>
      <c r="B154" s="2" t="s">
        <v>210</v>
      </c>
      <c r="C154" s="2" t="s">
        <v>10</v>
      </c>
      <c r="D154" s="2" t="s">
        <v>11</v>
      </c>
      <c r="E154" s="2" t="s">
        <v>103</v>
      </c>
    </row>
    <row r="155">
      <c r="A155" s="2">
        <v>8203754.0</v>
      </c>
      <c r="B155" s="2" t="s">
        <v>211</v>
      </c>
      <c r="C155" s="2" t="s">
        <v>10</v>
      </c>
      <c r="D155" s="2" t="s">
        <v>11</v>
      </c>
      <c r="E155" s="2" t="s">
        <v>103</v>
      </c>
    </row>
    <row r="156">
      <c r="A156" s="2">
        <v>9445155.0</v>
      </c>
      <c r="B156" s="2" t="s">
        <v>212</v>
      </c>
      <c r="C156" s="2" t="s">
        <v>10</v>
      </c>
      <c r="D156" s="2" t="s">
        <v>11</v>
      </c>
      <c r="E156" s="2" t="s">
        <v>103</v>
      </c>
    </row>
    <row r="157">
      <c r="A157" s="2">
        <v>9466751.0</v>
      </c>
      <c r="B157" s="2" t="s">
        <v>213</v>
      </c>
      <c r="C157" s="2" t="s">
        <v>10</v>
      </c>
      <c r="D157" s="2" t="s">
        <v>11</v>
      </c>
      <c r="E157" s="2" t="s">
        <v>103</v>
      </c>
    </row>
    <row r="158">
      <c r="A158" s="2">
        <v>9441939.0</v>
      </c>
      <c r="B158" s="2" t="s">
        <v>214</v>
      </c>
      <c r="C158" s="2" t="s">
        <v>10</v>
      </c>
      <c r="D158" s="2" t="s">
        <v>11</v>
      </c>
      <c r="E158" s="2" t="s">
        <v>103</v>
      </c>
    </row>
    <row r="159">
      <c r="A159" s="2">
        <v>9470123.0</v>
      </c>
      <c r="B159" s="2" t="s">
        <v>215</v>
      </c>
      <c r="C159" s="2" t="s">
        <v>10</v>
      </c>
      <c r="D159" s="2" t="s">
        <v>11</v>
      </c>
      <c r="E159" s="2" t="s">
        <v>103</v>
      </c>
    </row>
    <row r="160">
      <c r="A160" s="2">
        <v>9445639.0</v>
      </c>
      <c r="B160" s="2" t="s">
        <v>216</v>
      </c>
      <c r="C160" s="2" t="s">
        <v>10</v>
      </c>
      <c r="D160" s="2" t="s">
        <v>11</v>
      </c>
      <c r="E160" s="2" t="s">
        <v>103</v>
      </c>
    </row>
    <row r="161">
      <c r="A161" s="2">
        <v>9469273.0</v>
      </c>
      <c r="B161" s="2" t="s">
        <v>217</v>
      </c>
      <c r="C161" s="2" t="s">
        <v>10</v>
      </c>
      <c r="D161" s="2" t="s">
        <v>11</v>
      </c>
      <c r="E161" s="2" t="s">
        <v>103</v>
      </c>
    </row>
    <row r="162">
      <c r="A162" s="2">
        <v>9468614.0</v>
      </c>
      <c r="B162" s="2" t="s">
        <v>218</v>
      </c>
      <c r="C162" s="2" t="s">
        <v>10</v>
      </c>
      <c r="D162" s="2" t="s">
        <v>11</v>
      </c>
      <c r="E162" s="2" t="s">
        <v>103</v>
      </c>
    </row>
    <row r="163">
      <c r="A163" s="2">
        <v>9440790.0</v>
      </c>
      <c r="B163" s="2" t="s">
        <v>219</v>
      </c>
      <c r="C163" s="2" t="s">
        <v>10</v>
      </c>
      <c r="D163" s="2" t="s">
        <v>11</v>
      </c>
      <c r="E163" s="2" t="s">
        <v>103</v>
      </c>
    </row>
    <row r="164">
      <c r="A164" s="2">
        <v>7947319.0</v>
      </c>
      <c r="B164" s="2" t="s">
        <v>220</v>
      </c>
      <c r="C164" s="2" t="s">
        <v>10</v>
      </c>
      <c r="D164" s="2" t="s">
        <v>11</v>
      </c>
      <c r="E164" s="2" t="s">
        <v>103</v>
      </c>
    </row>
    <row r="165">
      <c r="A165" s="2">
        <v>9444102.0</v>
      </c>
      <c r="B165" s="2" t="s">
        <v>221</v>
      </c>
      <c r="C165" s="2" t="s">
        <v>10</v>
      </c>
      <c r="D165" s="2" t="s">
        <v>11</v>
      </c>
      <c r="E165" s="2" t="s">
        <v>103</v>
      </c>
    </row>
    <row r="166">
      <c r="A166" s="2">
        <v>9441688.0</v>
      </c>
      <c r="B166" s="2" t="s">
        <v>222</v>
      </c>
      <c r="C166" s="2" t="s">
        <v>10</v>
      </c>
      <c r="D166" s="2" t="s">
        <v>11</v>
      </c>
      <c r="E166" s="2" t="s">
        <v>103</v>
      </c>
    </row>
    <row r="167">
      <c r="A167" s="2">
        <v>9444147.0</v>
      </c>
      <c r="B167" s="2" t="s">
        <v>223</v>
      </c>
      <c r="C167" s="2" t="s">
        <v>10</v>
      </c>
      <c r="D167" s="2" t="s">
        <v>11</v>
      </c>
      <c r="E167" s="2" t="s">
        <v>103</v>
      </c>
    </row>
    <row r="168">
      <c r="A168" s="2">
        <v>9443867.0</v>
      </c>
      <c r="B168" s="2" t="s">
        <v>224</v>
      </c>
      <c r="C168" s="2" t="s">
        <v>10</v>
      </c>
      <c r="D168" s="2" t="s">
        <v>11</v>
      </c>
      <c r="E168" s="2" t="s">
        <v>103</v>
      </c>
    </row>
    <row r="169">
      <c r="A169" s="2">
        <v>9466749.0</v>
      </c>
      <c r="B169" s="2" t="s">
        <v>225</v>
      </c>
      <c r="C169" s="2" t="s">
        <v>10</v>
      </c>
      <c r="D169" s="2" t="s">
        <v>11</v>
      </c>
      <c r="E169" s="2" t="s">
        <v>103</v>
      </c>
    </row>
    <row r="170">
      <c r="A170" s="2">
        <v>9470124.0</v>
      </c>
      <c r="B170" s="2" t="s">
        <v>226</v>
      </c>
      <c r="C170" s="2" t="s">
        <v>10</v>
      </c>
      <c r="D170" s="2" t="s">
        <v>11</v>
      </c>
      <c r="E170" s="2" t="s">
        <v>103</v>
      </c>
    </row>
    <row r="171">
      <c r="A171" s="2">
        <v>8210329.0</v>
      </c>
      <c r="B171" s="2" t="s">
        <v>227</v>
      </c>
      <c r="C171" s="2" t="s">
        <v>10</v>
      </c>
      <c r="D171" s="2" t="s">
        <v>11</v>
      </c>
      <c r="E171" s="2" t="s">
        <v>103</v>
      </c>
    </row>
    <row r="172">
      <c r="A172" s="2">
        <v>8209165.0</v>
      </c>
      <c r="B172" s="2" t="s">
        <v>228</v>
      </c>
      <c r="C172" s="2" t="s">
        <v>10</v>
      </c>
      <c r="D172" s="2" t="s">
        <v>11</v>
      </c>
      <c r="E172" s="2" t="s">
        <v>103</v>
      </c>
    </row>
    <row r="173">
      <c r="A173" s="2">
        <v>9444226.0</v>
      </c>
      <c r="B173" s="2" t="s">
        <v>229</v>
      </c>
      <c r="C173" s="2" t="s">
        <v>10</v>
      </c>
      <c r="D173" s="2" t="s">
        <v>11</v>
      </c>
      <c r="E173" s="2" t="s">
        <v>103</v>
      </c>
    </row>
    <row r="174">
      <c r="A174" s="2">
        <v>9443865.0</v>
      </c>
      <c r="B174" s="2" t="s">
        <v>230</v>
      </c>
      <c r="C174" s="2" t="s">
        <v>10</v>
      </c>
      <c r="D174" s="2" t="s">
        <v>11</v>
      </c>
      <c r="E174" s="2" t="s">
        <v>103</v>
      </c>
    </row>
    <row r="175">
      <c r="A175" s="2">
        <v>9320305.0</v>
      </c>
      <c r="B175" s="2" t="s">
        <v>231</v>
      </c>
      <c r="C175" s="2" t="s">
        <v>10</v>
      </c>
      <c r="D175" s="2" t="s">
        <v>11</v>
      </c>
      <c r="E175" s="2" t="s">
        <v>103</v>
      </c>
    </row>
    <row r="176">
      <c r="A176" s="2">
        <v>9441865.0</v>
      </c>
      <c r="B176" s="2" t="s">
        <v>232</v>
      </c>
      <c r="C176" s="2" t="s">
        <v>10</v>
      </c>
      <c r="D176" s="2" t="s">
        <v>11</v>
      </c>
      <c r="E176" s="2" t="s">
        <v>103</v>
      </c>
    </row>
    <row r="177">
      <c r="A177" s="2">
        <v>9445092.0</v>
      </c>
      <c r="B177" s="2" t="s">
        <v>233</v>
      </c>
      <c r="C177" s="2" t="s">
        <v>10</v>
      </c>
      <c r="D177" s="2" t="s">
        <v>11</v>
      </c>
      <c r="E177" s="2" t="s">
        <v>103</v>
      </c>
    </row>
    <row r="178">
      <c r="A178" s="2">
        <v>9442960.0</v>
      </c>
      <c r="B178" s="2" t="s">
        <v>234</v>
      </c>
      <c r="C178" s="2" t="s">
        <v>10</v>
      </c>
      <c r="D178" s="2" t="s">
        <v>11</v>
      </c>
      <c r="E178" s="2" t="s">
        <v>103</v>
      </c>
    </row>
    <row r="179">
      <c r="A179" s="2">
        <v>9441897.0</v>
      </c>
      <c r="B179" s="2" t="s">
        <v>235</v>
      </c>
      <c r="C179" s="2" t="s">
        <v>10</v>
      </c>
      <c r="D179" s="2" t="s">
        <v>11</v>
      </c>
      <c r="E179" s="2" t="s">
        <v>103</v>
      </c>
    </row>
    <row r="180">
      <c r="A180" s="2">
        <v>9441447.0</v>
      </c>
      <c r="B180" s="2" t="s">
        <v>236</v>
      </c>
      <c r="C180" s="2" t="s">
        <v>10</v>
      </c>
      <c r="D180" s="2" t="s">
        <v>11</v>
      </c>
      <c r="E180" s="2" t="s">
        <v>103</v>
      </c>
    </row>
    <row r="181">
      <c r="A181" s="2">
        <v>9445382.0</v>
      </c>
      <c r="B181" s="2" t="s">
        <v>237</v>
      </c>
      <c r="C181" s="2" t="s">
        <v>10</v>
      </c>
      <c r="D181" s="2" t="s">
        <v>11</v>
      </c>
      <c r="E181" s="2" t="s">
        <v>103</v>
      </c>
    </row>
    <row r="182">
      <c r="A182" s="2">
        <v>9441010.0</v>
      </c>
      <c r="B182" s="2" t="s">
        <v>238</v>
      </c>
      <c r="C182" s="2" t="s">
        <v>10</v>
      </c>
      <c r="D182" s="2" t="s">
        <v>11</v>
      </c>
      <c r="E182" s="2" t="s">
        <v>103</v>
      </c>
    </row>
    <row r="183">
      <c r="A183" s="2">
        <v>9442637.0</v>
      </c>
      <c r="B183" s="2" t="s">
        <v>239</v>
      </c>
      <c r="C183" s="2" t="s">
        <v>10</v>
      </c>
      <c r="D183" s="2" t="s">
        <v>11</v>
      </c>
      <c r="E183" s="2" t="s">
        <v>103</v>
      </c>
    </row>
    <row r="184">
      <c r="A184" s="2">
        <v>9470014.0</v>
      </c>
      <c r="B184" s="2" t="s">
        <v>240</v>
      </c>
      <c r="C184" s="2" t="s">
        <v>10</v>
      </c>
      <c r="D184" s="2" t="s">
        <v>11</v>
      </c>
      <c r="E184" s="2" t="s">
        <v>103</v>
      </c>
    </row>
    <row r="185">
      <c r="A185" s="2">
        <v>9440899.0</v>
      </c>
      <c r="B185" s="2" t="s">
        <v>241</v>
      </c>
      <c r="C185" s="2" t="s">
        <v>10</v>
      </c>
      <c r="D185" s="2" t="s">
        <v>11</v>
      </c>
      <c r="E185" s="2" t="s">
        <v>103</v>
      </c>
    </row>
    <row r="186">
      <c r="A186" s="2">
        <v>9443868.0</v>
      </c>
      <c r="B186" s="2" t="s">
        <v>242</v>
      </c>
      <c r="C186" s="2" t="s">
        <v>10</v>
      </c>
      <c r="D186" s="2" t="s">
        <v>11</v>
      </c>
      <c r="E186" s="2" t="s">
        <v>103</v>
      </c>
    </row>
    <row r="187">
      <c r="A187" s="2">
        <v>9441133.0</v>
      </c>
      <c r="B187" s="2" t="s">
        <v>243</v>
      </c>
      <c r="C187" s="2" t="s">
        <v>10</v>
      </c>
      <c r="D187" s="2" t="s">
        <v>11</v>
      </c>
      <c r="E187" s="2" t="s">
        <v>103</v>
      </c>
    </row>
    <row r="188">
      <c r="A188" s="2">
        <v>9443714.0</v>
      </c>
      <c r="B188" s="2" t="s">
        <v>244</v>
      </c>
      <c r="C188" s="2" t="s">
        <v>10</v>
      </c>
      <c r="D188" s="2" t="s">
        <v>11</v>
      </c>
      <c r="E188" s="2" t="s">
        <v>103</v>
      </c>
    </row>
    <row r="189">
      <c r="A189" s="2">
        <v>9442307.0</v>
      </c>
      <c r="B189" s="2" t="s">
        <v>245</v>
      </c>
      <c r="C189" s="2" t="s">
        <v>10</v>
      </c>
      <c r="D189" s="2" t="s">
        <v>11</v>
      </c>
      <c r="E189" s="2" t="s">
        <v>103</v>
      </c>
    </row>
    <row r="190">
      <c r="A190" s="2">
        <v>9467417.0</v>
      </c>
      <c r="B190" s="2" t="s">
        <v>246</v>
      </c>
      <c r="C190" s="2" t="s">
        <v>10</v>
      </c>
      <c r="D190" s="2" t="s">
        <v>11</v>
      </c>
      <c r="E190" s="2" t="s">
        <v>103</v>
      </c>
    </row>
    <row r="191">
      <c r="A191" s="2">
        <v>9442698.0</v>
      </c>
      <c r="B191" s="2" t="s">
        <v>247</v>
      </c>
      <c r="C191" s="2" t="s">
        <v>10</v>
      </c>
      <c r="D191" s="2" t="s">
        <v>11</v>
      </c>
      <c r="E191" s="2" t="s">
        <v>103</v>
      </c>
    </row>
    <row r="192">
      <c r="A192" s="2">
        <v>9443866.0</v>
      </c>
      <c r="B192" s="2" t="s">
        <v>248</v>
      </c>
      <c r="C192" s="2" t="s">
        <v>10</v>
      </c>
      <c r="D192" s="2" t="s">
        <v>11</v>
      </c>
      <c r="E192" s="2" t="s">
        <v>103</v>
      </c>
    </row>
    <row r="193">
      <c r="A193" s="2">
        <v>9466614.0</v>
      </c>
      <c r="B193" s="2" t="s">
        <v>249</v>
      </c>
      <c r="C193" s="2" t="s">
        <v>10</v>
      </c>
      <c r="D193" s="2" t="s">
        <v>11</v>
      </c>
      <c r="E193" s="2" t="s">
        <v>103</v>
      </c>
    </row>
    <row r="194">
      <c r="A194" s="2">
        <v>9467025.0</v>
      </c>
      <c r="B194" s="2" t="s">
        <v>250</v>
      </c>
      <c r="C194" s="2" t="s">
        <v>20</v>
      </c>
      <c r="D194" s="2" t="s">
        <v>11</v>
      </c>
      <c r="E194" s="2" t="s">
        <v>103</v>
      </c>
    </row>
    <row r="195">
      <c r="A195" s="2">
        <v>9441525.0</v>
      </c>
      <c r="B195" s="2" t="s">
        <v>251</v>
      </c>
      <c r="C195" s="2" t="s">
        <v>10</v>
      </c>
      <c r="D195" s="2" t="s">
        <v>11</v>
      </c>
      <c r="E195" s="2" t="s">
        <v>103</v>
      </c>
    </row>
    <row r="196">
      <c r="A196" s="2">
        <v>9441524.0</v>
      </c>
      <c r="B196" s="2" t="s">
        <v>252</v>
      </c>
      <c r="C196" s="2" t="s">
        <v>10</v>
      </c>
      <c r="D196" s="2" t="s">
        <v>11</v>
      </c>
      <c r="E196" s="2" t="s">
        <v>103</v>
      </c>
    </row>
    <row r="197">
      <c r="A197" s="2">
        <v>9435426.0</v>
      </c>
      <c r="B197" s="2" t="s">
        <v>253</v>
      </c>
      <c r="C197" s="2" t="s">
        <v>71</v>
      </c>
      <c r="D197" s="2" t="s">
        <v>72</v>
      </c>
      <c r="E197" s="2" t="s">
        <v>254</v>
      </c>
    </row>
    <row r="198">
      <c r="A198" s="2">
        <v>9467250.0</v>
      </c>
      <c r="B198" s="2" t="s">
        <v>255</v>
      </c>
      <c r="C198" s="2" t="s">
        <v>256</v>
      </c>
      <c r="D198" s="2" t="s">
        <v>11</v>
      </c>
      <c r="E198" s="2" t="s">
        <v>257</v>
      </c>
    </row>
    <row r="199">
      <c r="A199" s="2">
        <v>9469610.0</v>
      </c>
      <c r="B199" s="2" t="s">
        <v>258</v>
      </c>
      <c r="C199" s="2" t="s">
        <v>20</v>
      </c>
      <c r="D199" s="2" t="s">
        <v>11</v>
      </c>
      <c r="E199" s="2" t="s">
        <v>167</v>
      </c>
    </row>
    <row r="200">
      <c r="A200" s="2">
        <v>9443940.0</v>
      </c>
      <c r="B200" s="2" t="s">
        <v>259</v>
      </c>
      <c r="C200" s="2" t="s">
        <v>20</v>
      </c>
      <c r="D200" s="2" t="s">
        <v>11</v>
      </c>
      <c r="E200" s="2" t="s">
        <v>167</v>
      </c>
    </row>
    <row r="201">
      <c r="A201" s="2">
        <v>9443281.0</v>
      </c>
      <c r="B201" s="2" t="s">
        <v>260</v>
      </c>
      <c r="C201" s="2" t="s">
        <v>20</v>
      </c>
      <c r="D201" s="2" t="s">
        <v>11</v>
      </c>
      <c r="E201" s="2" t="s">
        <v>167</v>
      </c>
    </row>
    <row r="202">
      <c r="A202" s="2">
        <v>9445265.0</v>
      </c>
      <c r="B202" s="2" t="s">
        <v>261</v>
      </c>
      <c r="C202" s="2" t="s">
        <v>20</v>
      </c>
      <c r="D202" s="2" t="s">
        <v>11</v>
      </c>
      <c r="E202" s="2" t="s">
        <v>167</v>
      </c>
    </row>
    <row r="203">
      <c r="A203" s="2">
        <v>9468174.0</v>
      </c>
      <c r="B203" s="2" t="s">
        <v>262</v>
      </c>
      <c r="C203" s="2" t="s">
        <v>20</v>
      </c>
      <c r="D203" s="2" t="s">
        <v>11</v>
      </c>
      <c r="E203" s="2" t="s">
        <v>167</v>
      </c>
    </row>
    <row r="204">
      <c r="A204" s="2">
        <v>9443284.0</v>
      </c>
      <c r="B204" s="2" t="s">
        <v>263</v>
      </c>
      <c r="C204" s="2" t="s">
        <v>159</v>
      </c>
      <c r="D204" s="2" t="s">
        <v>11</v>
      </c>
      <c r="E204" s="2" t="s">
        <v>167</v>
      </c>
    </row>
    <row r="205">
      <c r="A205" s="2">
        <v>9470215.0</v>
      </c>
      <c r="B205" s="2" t="s">
        <v>263</v>
      </c>
      <c r="C205" s="2" t="s">
        <v>159</v>
      </c>
      <c r="D205" s="2" t="s">
        <v>11</v>
      </c>
      <c r="E205" s="2" t="s">
        <v>167</v>
      </c>
    </row>
    <row r="206">
      <c r="A206" s="2">
        <v>9443283.0</v>
      </c>
      <c r="B206" s="2" t="s">
        <v>264</v>
      </c>
      <c r="C206" s="2" t="s">
        <v>265</v>
      </c>
      <c r="D206" s="2" t="s">
        <v>11</v>
      </c>
      <c r="E206" s="2" t="s">
        <v>167</v>
      </c>
    </row>
    <row r="207">
      <c r="A207" s="2">
        <v>9469576.0</v>
      </c>
      <c r="B207" s="2" t="s">
        <v>266</v>
      </c>
      <c r="C207" s="2" t="s">
        <v>10</v>
      </c>
      <c r="D207" s="2" t="s">
        <v>11</v>
      </c>
      <c r="E207" s="2" t="s">
        <v>167</v>
      </c>
    </row>
    <row r="208">
      <c r="A208" s="2">
        <v>9443286.0</v>
      </c>
      <c r="B208" s="2" t="s">
        <v>267</v>
      </c>
      <c r="C208" s="2" t="s">
        <v>265</v>
      </c>
      <c r="D208" s="2" t="s">
        <v>11</v>
      </c>
      <c r="E208" s="2" t="s">
        <v>167</v>
      </c>
    </row>
    <row r="209">
      <c r="A209" s="2">
        <v>9444526.0</v>
      </c>
      <c r="B209" s="2" t="s">
        <v>268</v>
      </c>
      <c r="C209" s="2" t="s">
        <v>10</v>
      </c>
      <c r="D209" s="2" t="s">
        <v>11</v>
      </c>
      <c r="E209" s="2" t="s">
        <v>167</v>
      </c>
    </row>
    <row r="210">
      <c r="A210" s="2">
        <v>8052045.0</v>
      </c>
      <c r="B210" s="2" t="s">
        <v>269</v>
      </c>
      <c r="C210" s="2" t="s">
        <v>10</v>
      </c>
      <c r="D210" s="2" t="s">
        <v>11</v>
      </c>
      <c r="E210" s="2" t="s">
        <v>167</v>
      </c>
    </row>
    <row r="211">
      <c r="A211" s="2">
        <v>9440652.0</v>
      </c>
      <c r="B211" s="2" t="s">
        <v>270</v>
      </c>
      <c r="C211" s="2" t="s">
        <v>10</v>
      </c>
      <c r="D211" s="2" t="s">
        <v>11</v>
      </c>
      <c r="E211" s="2" t="s">
        <v>167</v>
      </c>
    </row>
    <row r="212">
      <c r="A212" s="2">
        <v>9441802.0</v>
      </c>
      <c r="B212" s="2" t="s">
        <v>271</v>
      </c>
      <c r="C212" s="2" t="s">
        <v>10</v>
      </c>
      <c r="D212" s="2" t="s">
        <v>11</v>
      </c>
      <c r="E212" s="2" t="s">
        <v>167</v>
      </c>
    </row>
    <row r="213">
      <c r="A213" s="2">
        <v>9441664.0</v>
      </c>
      <c r="B213" s="2" t="s">
        <v>272</v>
      </c>
      <c r="C213" s="2" t="s">
        <v>10</v>
      </c>
      <c r="D213" s="2" t="s">
        <v>11</v>
      </c>
      <c r="E213" s="2" t="s">
        <v>167</v>
      </c>
    </row>
    <row r="214">
      <c r="A214" s="2">
        <v>9443942.0</v>
      </c>
      <c r="B214" s="2" t="s">
        <v>273</v>
      </c>
      <c r="C214" s="2" t="s">
        <v>10</v>
      </c>
      <c r="D214" s="2" t="s">
        <v>11</v>
      </c>
      <c r="E214" s="2" t="s">
        <v>167</v>
      </c>
    </row>
    <row r="215">
      <c r="A215" s="2">
        <v>9443285.0</v>
      </c>
      <c r="B215" s="2" t="s">
        <v>274</v>
      </c>
      <c r="C215" s="2" t="s">
        <v>10</v>
      </c>
      <c r="D215" s="2" t="s">
        <v>11</v>
      </c>
      <c r="E215" s="2" t="s">
        <v>167</v>
      </c>
    </row>
    <row r="216">
      <c r="A216" s="2">
        <v>9443943.0</v>
      </c>
      <c r="B216" s="2" t="s">
        <v>275</v>
      </c>
      <c r="C216" s="2" t="s">
        <v>10</v>
      </c>
      <c r="D216" s="2" t="s">
        <v>11</v>
      </c>
      <c r="E216" s="2" t="s">
        <v>167</v>
      </c>
    </row>
    <row r="217">
      <c r="A217" s="2">
        <v>9440487.0</v>
      </c>
      <c r="B217" s="2" t="s">
        <v>276</v>
      </c>
      <c r="C217" s="2" t="s">
        <v>20</v>
      </c>
      <c r="D217" s="2" t="s">
        <v>11</v>
      </c>
      <c r="E217" s="2" t="s">
        <v>167</v>
      </c>
    </row>
    <row r="218">
      <c r="A218" s="2">
        <v>9467140.0</v>
      </c>
      <c r="B218" s="2" t="s">
        <v>277</v>
      </c>
      <c r="C218" s="2" t="s">
        <v>265</v>
      </c>
      <c r="D218" s="2" t="s">
        <v>11</v>
      </c>
      <c r="E218" s="2" t="s">
        <v>167</v>
      </c>
    </row>
    <row r="219">
      <c r="A219" s="2">
        <v>9467138.0</v>
      </c>
      <c r="B219" s="2" t="s">
        <v>278</v>
      </c>
      <c r="C219" s="2" t="s">
        <v>10</v>
      </c>
      <c r="D219" s="2" t="s">
        <v>11</v>
      </c>
      <c r="E219" s="2" t="s">
        <v>167</v>
      </c>
    </row>
    <row r="220">
      <c r="A220" s="2">
        <v>9467135.0</v>
      </c>
      <c r="B220" s="2" t="s">
        <v>278</v>
      </c>
      <c r="C220" s="2" t="s">
        <v>20</v>
      </c>
      <c r="D220" s="2" t="s">
        <v>11</v>
      </c>
      <c r="E220" s="2" t="s">
        <v>167</v>
      </c>
    </row>
    <row r="221">
      <c r="A221" s="2">
        <v>9443564.0</v>
      </c>
      <c r="B221" s="2" t="s">
        <v>279</v>
      </c>
      <c r="C221" s="2" t="s">
        <v>20</v>
      </c>
      <c r="D221" s="2" t="s">
        <v>11</v>
      </c>
      <c r="E221" s="2" t="s">
        <v>167</v>
      </c>
    </row>
    <row r="222">
      <c r="A222" s="2">
        <v>9441755.0</v>
      </c>
      <c r="B222" s="2" t="s">
        <v>280</v>
      </c>
      <c r="C222" s="2" t="s">
        <v>10</v>
      </c>
      <c r="D222" s="2" t="s">
        <v>11</v>
      </c>
      <c r="E222" s="2" t="s">
        <v>167</v>
      </c>
    </row>
    <row r="223">
      <c r="A223" s="2">
        <v>9468705.0</v>
      </c>
      <c r="B223" s="2" t="s">
        <v>281</v>
      </c>
      <c r="C223" s="2" t="s">
        <v>100</v>
      </c>
      <c r="D223" s="2" t="s">
        <v>11</v>
      </c>
      <c r="E223" s="2" t="s">
        <v>282</v>
      </c>
    </row>
    <row r="224">
      <c r="A224" s="2">
        <v>9468999.0</v>
      </c>
      <c r="B224" s="2" t="s">
        <v>283</v>
      </c>
      <c r="C224" s="2" t="s">
        <v>10</v>
      </c>
      <c r="D224" s="2" t="s">
        <v>11</v>
      </c>
      <c r="E224" s="2" t="s">
        <v>284</v>
      </c>
    </row>
    <row r="225">
      <c r="A225" s="2">
        <v>9444523.0</v>
      </c>
      <c r="B225" s="2" t="s">
        <v>285</v>
      </c>
      <c r="C225" s="2" t="s">
        <v>10</v>
      </c>
      <c r="D225" s="2" t="s">
        <v>11</v>
      </c>
      <c r="E225" s="2" t="s">
        <v>284</v>
      </c>
    </row>
    <row r="226">
      <c r="A226" s="2">
        <v>9445386.0</v>
      </c>
      <c r="B226" s="2" t="s">
        <v>286</v>
      </c>
      <c r="C226" s="2" t="s">
        <v>80</v>
      </c>
      <c r="D226" s="2" t="s">
        <v>11</v>
      </c>
      <c r="E226" s="2" t="s">
        <v>144</v>
      </c>
    </row>
    <row r="227">
      <c r="A227" s="2">
        <v>9467429.0</v>
      </c>
      <c r="B227" s="2" t="s">
        <v>287</v>
      </c>
      <c r="C227" s="2" t="s">
        <v>80</v>
      </c>
      <c r="D227" s="2" t="s">
        <v>11</v>
      </c>
      <c r="E227" s="2" t="s">
        <v>144</v>
      </c>
    </row>
    <row r="228">
      <c r="A228" s="2">
        <v>9468829.0</v>
      </c>
      <c r="B228" s="2" t="s">
        <v>288</v>
      </c>
      <c r="C228" s="2" t="s">
        <v>10</v>
      </c>
      <c r="D228" s="2" t="s">
        <v>11</v>
      </c>
      <c r="E228" s="2" t="s">
        <v>144</v>
      </c>
    </row>
    <row r="229">
      <c r="A229" s="2">
        <v>9468102.0</v>
      </c>
      <c r="B229" s="2" t="s">
        <v>289</v>
      </c>
      <c r="C229" s="2" t="s">
        <v>71</v>
      </c>
      <c r="D229" s="2" t="s">
        <v>72</v>
      </c>
      <c r="E229" s="2" t="s">
        <v>290</v>
      </c>
    </row>
    <row r="230">
      <c r="A230" s="2">
        <v>9470242.0</v>
      </c>
      <c r="B230" s="2" t="s">
        <v>291</v>
      </c>
      <c r="C230" s="2" t="s">
        <v>10</v>
      </c>
      <c r="D230" s="2" t="s">
        <v>11</v>
      </c>
      <c r="E230" s="2" t="s">
        <v>136</v>
      </c>
    </row>
    <row r="231">
      <c r="A231" s="2">
        <v>9468634.0</v>
      </c>
      <c r="B231" s="2" t="s">
        <v>292</v>
      </c>
      <c r="C231" s="2" t="s">
        <v>20</v>
      </c>
      <c r="D231" s="2" t="s">
        <v>11</v>
      </c>
      <c r="E231" s="2" t="s">
        <v>284</v>
      </c>
    </row>
    <row r="232">
      <c r="A232" s="2">
        <v>9467741.0</v>
      </c>
      <c r="B232" s="2" t="s">
        <v>293</v>
      </c>
      <c r="C232" s="2" t="s">
        <v>294</v>
      </c>
      <c r="D232" s="2" t="s">
        <v>17</v>
      </c>
      <c r="E232" s="2" t="s">
        <v>295</v>
      </c>
    </row>
    <row r="233">
      <c r="A233" s="2">
        <v>9467742.0</v>
      </c>
      <c r="B233" s="2" t="s">
        <v>296</v>
      </c>
      <c r="C233" s="2" t="s">
        <v>294</v>
      </c>
      <c r="D233" s="2" t="s">
        <v>17</v>
      </c>
      <c r="E233" s="2" t="s">
        <v>295</v>
      </c>
    </row>
    <row r="234">
      <c r="A234" s="2">
        <v>9444906.0</v>
      </c>
      <c r="B234" s="2" t="s">
        <v>297</v>
      </c>
      <c r="C234" s="2" t="s">
        <v>10</v>
      </c>
      <c r="D234" s="2" t="s">
        <v>11</v>
      </c>
      <c r="E234" s="2" t="s">
        <v>298</v>
      </c>
    </row>
    <row r="235">
      <c r="A235" s="2">
        <v>9468330.0</v>
      </c>
      <c r="B235" s="2" t="s">
        <v>299</v>
      </c>
      <c r="C235" s="2" t="s">
        <v>10</v>
      </c>
      <c r="D235" s="2" t="s">
        <v>11</v>
      </c>
      <c r="E235" s="2" t="s">
        <v>282</v>
      </c>
    </row>
    <row r="236">
      <c r="A236" s="2">
        <v>9468284.0</v>
      </c>
      <c r="B236" s="2" t="s">
        <v>300</v>
      </c>
      <c r="C236" s="2" t="s">
        <v>10</v>
      </c>
      <c r="D236" s="2" t="s">
        <v>11</v>
      </c>
      <c r="E236" s="2" t="s">
        <v>282</v>
      </c>
    </row>
    <row r="237">
      <c r="A237" s="2">
        <v>9444234.0</v>
      </c>
      <c r="B237" s="2" t="s">
        <v>301</v>
      </c>
      <c r="C237" s="2" t="s">
        <v>10</v>
      </c>
      <c r="D237" s="2" t="s">
        <v>11</v>
      </c>
      <c r="E237" s="2" t="s">
        <v>290</v>
      </c>
    </row>
    <row r="238">
      <c r="A238" s="2">
        <v>9466681.0</v>
      </c>
      <c r="B238" s="2" t="s">
        <v>302</v>
      </c>
      <c r="C238" s="2" t="s">
        <v>10</v>
      </c>
      <c r="D238" s="2" t="s">
        <v>11</v>
      </c>
      <c r="E238" s="2" t="s">
        <v>290</v>
      </c>
    </row>
    <row r="239">
      <c r="A239" s="2">
        <v>9466682.0</v>
      </c>
      <c r="B239" s="2" t="s">
        <v>303</v>
      </c>
      <c r="C239" s="2" t="s">
        <v>10</v>
      </c>
      <c r="D239" s="2" t="s">
        <v>11</v>
      </c>
      <c r="E239" s="2" t="s">
        <v>290</v>
      </c>
    </row>
    <row r="240">
      <c r="A240" s="2">
        <v>9467167.0</v>
      </c>
      <c r="B240" s="2" t="s">
        <v>304</v>
      </c>
      <c r="C240" s="2" t="s">
        <v>10</v>
      </c>
      <c r="D240" s="2" t="s">
        <v>11</v>
      </c>
      <c r="E240" s="2" t="s">
        <v>290</v>
      </c>
    </row>
    <row r="241">
      <c r="A241" s="2">
        <v>9444433.0</v>
      </c>
      <c r="B241" s="2" t="s">
        <v>305</v>
      </c>
      <c r="C241" s="2" t="s">
        <v>20</v>
      </c>
      <c r="D241" s="2" t="s">
        <v>11</v>
      </c>
      <c r="E241" s="2" t="s">
        <v>306</v>
      </c>
    </row>
    <row r="242">
      <c r="A242" s="2">
        <v>9466996.0</v>
      </c>
      <c r="B242" s="2" t="s">
        <v>307</v>
      </c>
      <c r="C242" s="2" t="s">
        <v>100</v>
      </c>
      <c r="D242" s="2" t="s">
        <v>11</v>
      </c>
      <c r="E242" s="2" t="s">
        <v>136</v>
      </c>
    </row>
    <row r="243">
      <c r="A243" s="2">
        <v>9468698.0</v>
      </c>
      <c r="B243" s="2" t="s">
        <v>308</v>
      </c>
      <c r="C243" s="2" t="s">
        <v>100</v>
      </c>
      <c r="D243" s="2" t="s">
        <v>11</v>
      </c>
      <c r="E243" s="2" t="s">
        <v>8</v>
      </c>
    </row>
    <row r="244">
      <c r="A244" s="2">
        <v>9469801.0</v>
      </c>
      <c r="B244" s="2" t="s">
        <v>309</v>
      </c>
      <c r="C244" s="2" t="s">
        <v>310</v>
      </c>
      <c r="D244" s="2" t="s">
        <v>11</v>
      </c>
      <c r="E244" s="2" t="s">
        <v>64</v>
      </c>
    </row>
    <row r="245">
      <c r="A245" s="2">
        <v>9468111.0</v>
      </c>
      <c r="B245" s="2" t="s">
        <v>311</v>
      </c>
      <c r="C245" s="2" t="s">
        <v>100</v>
      </c>
      <c r="D245" s="2" t="s">
        <v>11</v>
      </c>
      <c r="E245" s="2" t="s">
        <v>136</v>
      </c>
    </row>
    <row r="246">
      <c r="A246" s="2">
        <v>9466985.0</v>
      </c>
      <c r="B246" s="2" t="s">
        <v>312</v>
      </c>
      <c r="C246" s="2" t="s">
        <v>10</v>
      </c>
      <c r="D246" s="2" t="s">
        <v>11</v>
      </c>
      <c r="E246" s="2" t="s">
        <v>313</v>
      </c>
    </row>
    <row r="247">
      <c r="A247" s="2">
        <v>9468250.0</v>
      </c>
      <c r="B247" s="2" t="s">
        <v>314</v>
      </c>
      <c r="C247" s="2" t="s">
        <v>100</v>
      </c>
      <c r="D247" s="2" t="s">
        <v>11</v>
      </c>
      <c r="E247" s="2" t="s">
        <v>284</v>
      </c>
    </row>
    <row r="248">
      <c r="A248" s="2">
        <v>9468777.0</v>
      </c>
      <c r="B248" s="2" t="s">
        <v>315</v>
      </c>
      <c r="C248" s="2" t="s">
        <v>100</v>
      </c>
      <c r="D248" s="2" t="s">
        <v>11</v>
      </c>
      <c r="E248" s="2" t="s">
        <v>284</v>
      </c>
    </row>
    <row r="249">
      <c r="A249" s="2">
        <v>9468286.0</v>
      </c>
      <c r="B249" s="2" t="s">
        <v>316</v>
      </c>
      <c r="C249" s="2" t="s">
        <v>100</v>
      </c>
      <c r="D249" s="2" t="s">
        <v>11</v>
      </c>
      <c r="E249" s="2" t="s">
        <v>284</v>
      </c>
    </row>
    <row r="250">
      <c r="A250" s="2">
        <v>9468388.0</v>
      </c>
      <c r="B250" s="2" t="s">
        <v>317</v>
      </c>
      <c r="C250" s="2" t="s">
        <v>100</v>
      </c>
      <c r="D250" s="2" t="s">
        <v>11</v>
      </c>
      <c r="E250" s="2" t="s">
        <v>284</v>
      </c>
    </row>
    <row r="251">
      <c r="A251" s="2">
        <v>9468381.0</v>
      </c>
      <c r="B251" s="2" t="s">
        <v>318</v>
      </c>
      <c r="C251" s="2" t="s">
        <v>100</v>
      </c>
      <c r="D251" s="2" t="s">
        <v>11</v>
      </c>
      <c r="E251" s="2" t="s">
        <v>284</v>
      </c>
    </row>
    <row r="252">
      <c r="A252" s="2">
        <v>9467436.0</v>
      </c>
      <c r="B252" s="2" t="s">
        <v>319</v>
      </c>
      <c r="C252" s="2" t="s">
        <v>100</v>
      </c>
      <c r="D252" s="2" t="s">
        <v>11</v>
      </c>
      <c r="E252" s="2" t="s">
        <v>284</v>
      </c>
    </row>
    <row r="253">
      <c r="A253" s="2">
        <v>9445365.0</v>
      </c>
      <c r="B253" s="2" t="s">
        <v>320</v>
      </c>
      <c r="C253" s="2" t="s">
        <v>100</v>
      </c>
      <c r="D253" s="2" t="s">
        <v>11</v>
      </c>
      <c r="E253" s="2" t="s">
        <v>284</v>
      </c>
    </row>
    <row r="254">
      <c r="A254" s="2">
        <v>9468346.0</v>
      </c>
      <c r="B254" s="2" t="s">
        <v>321</v>
      </c>
      <c r="C254" s="2" t="s">
        <v>100</v>
      </c>
      <c r="D254" s="2" t="s">
        <v>11</v>
      </c>
      <c r="E254" s="2" t="s">
        <v>284</v>
      </c>
    </row>
    <row r="255">
      <c r="A255" s="2">
        <v>9468356.0</v>
      </c>
      <c r="B255" s="2" t="s">
        <v>322</v>
      </c>
      <c r="C255" s="2" t="s">
        <v>20</v>
      </c>
      <c r="D255" s="2" t="s">
        <v>11</v>
      </c>
      <c r="E255" s="2" t="s">
        <v>282</v>
      </c>
    </row>
    <row r="256">
      <c r="A256" s="2">
        <v>9467125.0</v>
      </c>
      <c r="B256" s="2" t="s">
        <v>323</v>
      </c>
      <c r="C256" s="2" t="s">
        <v>10</v>
      </c>
      <c r="D256" s="2" t="s">
        <v>11</v>
      </c>
      <c r="E256" s="2" t="s">
        <v>324</v>
      </c>
    </row>
    <row r="257">
      <c r="A257" s="2">
        <v>9467172.0</v>
      </c>
      <c r="B257" s="2" t="s">
        <v>325</v>
      </c>
      <c r="C257" s="2" t="s">
        <v>10</v>
      </c>
      <c r="D257" s="2" t="s">
        <v>11</v>
      </c>
      <c r="E257" s="2" t="s">
        <v>324</v>
      </c>
    </row>
    <row r="258">
      <c r="A258" s="2">
        <v>9442713.0</v>
      </c>
      <c r="B258" s="2" t="s">
        <v>326</v>
      </c>
      <c r="C258" s="2" t="s">
        <v>100</v>
      </c>
      <c r="D258" s="2" t="s">
        <v>11</v>
      </c>
      <c r="E258" s="2" t="s">
        <v>8</v>
      </c>
    </row>
    <row r="259">
      <c r="A259" s="2">
        <v>9443872.0</v>
      </c>
      <c r="B259" s="2" t="s">
        <v>327</v>
      </c>
      <c r="C259" s="2" t="s">
        <v>10</v>
      </c>
      <c r="D259" s="2" t="s">
        <v>11</v>
      </c>
      <c r="E259" s="2" t="s">
        <v>8</v>
      </c>
    </row>
    <row r="260">
      <c r="A260" s="2">
        <v>9442712.0</v>
      </c>
      <c r="B260" s="2" t="s">
        <v>328</v>
      </c>
      <c r="C260" s="2" t="s">
        <v>10</v>
      </c>
      <c r="D260" s="2" t="s">
        <v>11</v>
      </c>
      <c r="E260" s="2" t="s">
        <v>8</v>
      </c>
    </row>
    <row r="261">
      <c r="A261" s="2">
        <v>9442710.0</v>
      </c>
      <c r="B261" s="2" t="s">
        <v>329</v>
      </c>
      <c r="C261" s="2" t="s">
        <v>10</v>
      </c>
      <c r="D261" s="2" t="s">
        <v>11</v>
      </c>
      <c r="E261" s="2" t="s">
        <v>8</v>
      </c>
    </row>
    <row r="262">
      <c r="A262" s="2">
        <v>9443873.0</v>
      </c>
      <c r="B262" s="2" t="s">
        <v>330</v>
      </c>
      <c r="C262" s="2" t="s">
        <v>10</v>
      </c>
      <c r="D262" s="2" t="s">
        <v>11</v>
      </c>
      <c r="E262" s="2" t="s">
        <v>8</v>
      </c>
    </row>
    <row r="263">
      <c r="A263" s="2">
        <v>9442711.0</v>
      </c>
      <c r="B263" s="2" t="s">
        <v>331</v>
      </c>
      <c r="C263" s="2" t="s">
        <v>10</v>
      </c>
      <c r="D263" s="2" t="s">
        <v>11</v>
      </c>
      <c r="E263" s="2" t="s">
        <v>8</v>
      </c>
    </row>
    <row r="264">
      <c r="A264" s="2">
        <v>9468702.0</v>
      </c>
      <c r="B264" s="2" t="s">
        <v>332</v>
      </c>
      <c r="C264" s="2" t="s">
        <v>100</v>
      </c>
      <c r="D264" s="2" t="s">
        <v>11</v>
      </c>
      <c r="E264" s="2" t="s">
        <v>282</v>
      </c>
    </row>
    <row r="265">
      <c r="A265" s="2">
        <v>9466534.0</v>
      </c>
      <c r="B265" s="2" t="s">
        <v>333</v>
      </c>
      <c r="C265" s="2" t="s">
        <v>10</v>
      </c>
      <c r="D265" s="2" t="s">
        <v>11</v>
      </c>
      <c r="E265" s="2" t="s">
        <v>334</v>
      </c>
    </row>
    <row r="266">
      <c r="A266" s="2">
        <v>7772625.0</v>
      </c>
      <c r="B266" s="2" t="s">
        <v>335</v>
      </c>
      <c r="C266" s="2" t="s">
        <v>10</v>
      </c>
      <c r="D266" s="2" t="s">
        <v>11</v>
      </c>
      <c r="E266" s="2" t="s">
        <v>334</v>
      </c>
    </row>
    <row r="267">
      <c r="A267" s="2">
        <v>9469263.0</v>
      </c>
      <c r="B267" s="2" t="s">
        <v>336</v>
      </c>
      <c r="C267" s="2" t="s">
        <v>10</v>
      </c>
      <c r="D267" s="2" t="s">
        <v>11</v>
      </c>
      <c r="E267" s="2" t="s">
        <v>334</v>
      </c>
    </row>
    <row r="268">
      <c r="A268" s="2">
        <v>9440560.0</v>
      </c>
      <c r="B268" s="2" t="s">
        <v>337</v>
      </c>
      <c r="C268" s="2" t="s">
        <v>20</v>
      </c>
      <c r="D268" s="2" t="s">
        <v>11</v>
      </c>
      <c r="E268" s="2" t="s">
        <v>338</v>
      </c>
    </row>
    <row r="269">
      <c r="A269" s="2">
        <v>9440559.0</v>
      </c>
      <c r="B269" s="2" t="s">
        <v>339</v>
      </c>
      <c r="C269" s="2" t="s">
        <v>20</v>
      </c>
      <c r="D269" s="2" t="s">
        <v>11</v>
      </c>
      <c r="E269" s="2" t="s">
        <v>338</v>
      </c>
    </row>
    <row r="270">
      <c r="A270" s="2">
        <v>9444004.0</v>
      </c>
      <c r="B270" s="2" t="s">
        <v>340</v>
      </c>
      <c r="C270" s="2" t="s">
        <v>20</v>
      </c>
      <c r="D270" s="2" t="s">
        <v>11</v>
      </c>
      <c r="E270" s="2" t="s">
        <v>338</v>
      </c>
    </row>
    <row r="271">
      <c r="A271" s="2">
        <v>9467063.0</v>
      </c>
      <c r="B271" s="2" t="s">
        <v>341</v>
      </c>
      <c r="C271" s="2" t="s">
        <v>20</v>
      </c>
      <c r="D271" s="2" t="s">
        <v>11</v>
      </c>
      <c r="E271" s="2" t="s">
        <v>338</v>
      </c>
    </row>
    <row r="272">
      <c r="A272" s="2">
        <v>9441662.0</v>
      </c>
      <c r="B272" s="2" t="s">
        <v>342</v>
      </c>
      <c r="C272" s="2" t="s">
        <v>10</v>
      </c>
      <c r="D272" s="2" t="s">
        <v>11</v>
      </c>
      <c r="E272" s="2" t="s">
        <v>338</v>
      </c>
    </row>
    <row r="273">
      <c r="A273" s="2">
        <v>9468108.0</v>
      </c>
      <c r="B273" s="2" t="s">
        <v>343</v>
      </c>
      <c r="C273" s="2" t="s">
        <v>100</v>
      </c>
      <c r="D273" s="2" t="s">
        <v>11</v>
      </c>
      <c r="E273" s="2" t="s">
        <v>282</v>
      </c>
    </row>
    <row r="274">
      <c r="A274" s="2">
        <v>8123561.0</v>
      </c>
      <c r="B274" s="2" t="s">
        <v>344</v>
      </c>
      <c r="C274" s="2" t="s">
        <v>10</v>
      </c>
      <c r="D274" s="2" t="s">
        <v>11</v>
      </c>
      <c r="E274" s="2" t="s">
        <v>103</v>
      </c>
    </row>
    <row r="275">
      <c r="A275" s="2">
        <v>7947366.0</v>
      </c>
      <c r="B275" s="2" t="s">
        <v>345</v>
      </c>
      <c r="C275" s="2" t="s">
        <v>10</v>
      </c>
      <c r="D275" s="2" t="s">
        <v>11</v>
      </c>
      <c r="E275" s="2" t="s">
        <v>103</v>
      </c>
    </row>
    <row r="276">
      <c r="A276" s="2">
        <v>8123560.0</v>
      </c>
      <c r="B276" s="2" t="s">
        <v>346</v>
      </c>
      <c r="C276" s="2" t="s">
        <v>10</v>
      </c>
      <c r="D276" s="2" t="s">
        <v>11</v>
      </c>
      <c r="E276" s="2" t="s">
        <v>103</v>
      </c>
    </row>
    <row r="277">
      <c r="A277" s="2">
        <v>9440565.0</v>
      </c>
      <c r="B277" s="2" t="s">
        <v>347</v>
      </c>
      <c r="C277" s="2" t="s">
        <v>100</v>
      </c>
      <c r="D277" s="2" t="s">
        <v>11</v>
      </c>
      <c r="E277" s="2" t="s">
        <v>284</v>
      </c>
    </row>
    <row r="278">
      <c r="A278" s="2">
        <v>9445307.0</v>
      </c>
      <c r="B278" s="2" t="s">
        <v>348</v>
      </c>
      <c r="C278" s="2" t="s">
        <v>20</v>
      </c>
      <c r="D278" s="2" t="s">
        <v>11</v>
      </c>
      <c r="E278" s="2" t="s">
        <v>349</v>
      </c>
    </row>
    <row r="279">
      <c r="A279" s="2">
        <v>9469389.0</v>
      </c>
      <c r="B279" s="2" t="s">
        <v>350</v>
      </c>
      <c r="C279" s="2" t="s">
        <v>10</v>
      </c>
      <c r="D279" s="2" t="s">
        <v>11</v>
      </c>
      <c r="E279" s="2" t="s">
        <v>103</v>
      </c>
    </row>
    <row r="280">
      <c r="A280" s="2">
        <v>9236617.0</v>
      </c>
      <c r="B280" s="2" t="s">
        <v>351</v>
      </c>
      <c r="C280" s="2" t="s">
        <v>10</v>
      </c>
      <c r="D280" s="2" t="s">
        <v>11</v>
      </c>
      <c r="E280" s="2" t="s">
        <v>103</v>
      </c>
    </row>
    <row r="281">
      <c r="A281" s="2">
        <v>9443950.0</v>
      </c>
      <c r="B281" s="2" t="s">
        <v>352</v>
      </c>
      <c r="C281" s="2" t="s">
        <v>10</v>
      </c>
      <c r="D281" s="2" t="s">
        <v>11</v>
      </c>
      <c r="E281" s="2" t="s">
        <v>103</v>
      </c>
    </row>
    <row r="282">
      <c r="A282" s="2">
        <v>9445074.0</v>
      </c>
      <c r="B282" s="2" t="s">
        <v>353</v>
      </c>
      <c r="C282" s="2" t="s">
        <v>10</v>
      </c>
      <c r="D282" s="2" t="s">
        <v>11</v>
      </c>
      <c r="E282" s="2" t="s">
        <v>103</v>
      </c>
    </row>
    <row r="283">
      <c r="A283" s="2">
        <v>9442006.0</v>
      </c>
      <c r="B283" s="2" t="s">
        <v>354</v>
      </c>
      <c r="C283" s="2" t="s">
        <v>10</v>
      </c>
      <c r="D283" s="2" t="s">
        <v>11</v>
      </c>
      <c r="E283" s="2" t="s">
        <v>103</v>
      </c>
    </row>
    <row r="284">
      <c r="A284" s="2">
        <v>9445072.0</v>
      </c>
      <c r="B284" s="2" t="s">
        <v>355</v>
      </c>
      <c r="C284" s="2" t="s">
        <v>10</v>
      </c>
      <c r="D284" s="2" t="s">
        <v>11</v>
      </c>
      <c r="E284" s="2" t="s">
        <v>103</v>
      </c>
    </row>
    <row r="285">
      <c r="A285" s="2">
        <v>9442007.0</v>
      </c>
      <c r="B285" s="2" t="s">
        <v>356</v>
      </c>
      <c r="C285" s="2" t="s">
        <v>10</v>
      </c>
      <c r="D285" s="2" t="s">
        <v>11</v>
      </c>
      <c r="E285" s="2" t="s">
        <v>103</v>
      </c>
    </row>
    <row r="286">
      <c r="A286" s="2">
        <v>9445073.0</v>
      </c>
      <c r="B286" s="2" t="s">
        <v>357</v>
      </c>
      <c r="C286" s="2" t="s">
        <v>10</v>
      </c>
      <c r="D286" s="2" t="s">
        <v>11</v>
      </c>
      <c r="E286" s="2" t="s">
        <v>103</v>
      </c>
    </row>
    <row r="287">
      <c r="A287" s="2">
        <v>9444035.0</v>
      </c>
      <c r="B287" s="2" t="s">
        <v>358</v>
      </c>
      <c r="C287" s="2" t="s">
        <v>10</v>
      </c>
      <c r="D287" s="2" t="s">
        <v>11</v>
      </c>
      <c r="E287" s="2" t="s">
        <v>103</v>
      </c>
    </row>
    <row r="288">
      <c r="A288" s="2">
        <v>9442625.0</v>
      </c>
      <c r="B288" s="2" t="s">
        <v>359</v>
      </c>
      <c r="C288" s="2" t="s">
        <v>10</v>
      </c>
      <c r="D288" s="2" t="s">
        <v>11</v>
      </c>
      <c r="E288" s="2" t="s">
        <v>103</v>
      </c>
    </row>
    <row r="289">
      <c r="A289" s="2">
        <v>9444036.0</v>
      </c>
      <c r="B289" s="2" t="s">
        <v>360</v>
      </c>
      <c r="C289" s="2" t="s">
        <v>10</v>
      </c>
      <c r="D289" s="2" t="s">
        <v>11</v>
      </c>
      <c r="E289" s="2" t="s">
        <v>103</v>
      </c>
    </row>
    <row r="290">
      <c r="A290" s="2">
        <v>9469057.0</v>
      </c>
      <c r="B290" s="2" t="s">
        <v>361</v>
      </c>
      <c r="C290" s="2" t="s">
        <v>10</v>
      </c>
      <c r="D290" s="2" t="s">
        <v>11</v>
      </c>
      <c r="E290" s="2" t="s">
        <v>103</v>
      </c>
    </row>
    <row r="291">
      <c r="A291" s="2">
        <v>9470104.0</v>
      </c>
      <c r="B291" s="2" t="s">
        <v>362</v>
      </c>
      <c r="C291" s="2" t="s">
        <v>10</v>
      </c>
      <c r="D291" s="2" t="s">
        <v>11</v>
      </c>
      <c r="E291" s="2" t="s">
        <v>103</v>
      </c>
    </row>
    <row r="292">
      <c r="A292" s="2">
        <v>9451668.0</v>
      </c>
      <c r="B292" s="2" t="s">
        <v>363</v>
      </c>
      <c r="C292" s="2" t="s">
        <v>10</v>
      </c>
      <c r="D292" s="2" t="s">
        <v>11</v>
      </c>
      <c r="E292" s="2" t="s">
        <v>103</v>
      </c>
    </row>
    <row r="293">
      <c r="A293" s="2">
        <v>9469056.0</v>
      </c>
      <c r="B293" s="2" t="s">
        <v>364</v>
      </c>
      <c r="C293" s="2" t="s">
        <v>10</v>
      </c>
      <c r="D293" s="2" t="s">
        <v>11</v>
      </c>
      <c r="E293" s="2" t="s">
        <v>103</v>
      </c>
    </row>
    <row r="294">
      <c r="A294" s="2">
        <v>9470079.0</v>
      </c>
      <c r="B294" s="2" t="s">
        <v>365</v>
      </c>
      <c r="C294" s="2" t="s">
        <v>10</v>
      </c>
      <c r="D294" s="2" t="s">
        <v>11</v>
      </c>
      <c r="E294" s="2" t="s">
        <v>103</v>
      </c>
    </row>
    <row r="295">
      <c r="A295" s="2">
        <v>9470080.0</v>
      </c>
      <c r="B295" s="2" t="s">
        <v>366</v>
      </c>
      <c r="C295" s="2" t="s">
        <v>10</v>
      </c>
      <c r="D295" s="2" t="s">
        <v>11</v>
      </c>
      <c r="E295" s="2" t="s">
        <v>103</v>
      </c>
    </row>
    <row r="296">
      <c r="A296" s="2">
        <v>9470218.0</v>
      </c>
      <c r="B296" s="2" t="s">
        <v>367</v>
      </c>
      <c r="C296" s="2" t="s">
        <v>10</v>
      </c>
      <c r="D296" s="2" t="s">
        <v>11</v>
      </c>
      <c r="E296" s="2" t="s">
        <v>103</v>
      </c>
    </row>
    <row r="297">
      <c r="A297" s="2">
        <v>9443409.0</v>
      </c>
      <c r="B297" s="2" t="s">
        <v>368</v>
      </c>
      <c r="C297" s="2" t="s">
        <v>10</v>
      </c>
      <c r="D297" s="2" t="s">
        <v>11</v>
      </c>
      <c r="E297" s="2" t="s">
        <v>103</v>
      </c>
    </row>
    <row r="298">
      <c r="A298" s="2">
        <v>9445082.0</v>
      </c>
      <c r="B298" s="2" t="s">
        <v>369</v>
      </c>
      <c r="C298" s="2" t="s">
        <v>10</v>
      </c>
      <c r="D298" s="2" t="s">
        <v>11</v>
      </c>
      <c r="E298" s="2" t="s">
        <v>103</v>
      </c>
    </row>
    <row r="299">
      <c r="A299" s="2">
        <v>8052051.0</v>
      </c>
      <c r="B299" s="2" t="s">
        <v>370</v>
      </c>
      <c r="C299" s="2" t="s">
        <v>10</v>
      </c>
      <c r="D299" s="2" t="s">
        <v>11</v>
      </c>
      <c r="E299" s="2" t="s">
        <v>103</v>
      </c>
    </row>
    <row r="300">
      <c r="A300" s="2">
        <v>8219914.0</v>
      </c>
      <c r="B300" s="2" t="s">
        <v>371</v>
      </c>
      <c r="C300" s="2" t="s">
        <v>10</v>
      </c>
      <c r="D300" s="2" t="s">
        <v>11</v>
      </c>
      <c r="E300" s="2" t="s">
        <v>103</v>
      </c>
    </row>
    <row r="301">
      <c r="A301" s="2">
        <v>8118922.0</v>
      </c>
      <c r="B301" s="2" t="s">
        <v>372</v>
      </c>
      <c r="C301" s="2" t="s">
        <v>10</v>
      </c>
      <c r="D301" s="2" t="s">
        <v>11</v>
      </c>
      <c r="E301" s="2" t="s">
        <v>103</v>
      </c>
    </row>
    <row r="302">
      <c r="A302" s="2">
        <v>9399550.0</v>
      </c>
      <c r="B302" s="2" t="s">
        <v>373</v>
      </c>
      <c r="C302" s="2" t="s">
        <v>10</v>
      </c>
      <c r="D302" s="2" t="s">
        <v>11</v>
      </c>
      <c r="E302" s="2" t="s">
        <v>103</v>
      </c>
    </row>
    <row r="303">
      <c r="A303" s="2">
        <v>9443953.0</v>
      </c>
      <c r="B303" s="2" t="s">
        <v>374</v>
      </c>
      <c r="C303" s="2" t="s">
        <v>10</v>
      </c>
      <c r="D303" s="2" t="s">
        <v>11</v>
      </c>
      <c r="E303" s="2" t="s">
        <v>103</v>
      </c>
    </row>
    <row r="304">
      <c r="A304" s="2">
        <v>8203793.0</v>
      </c>
      <c r="B304" s="2" t="s">
        <v>375</v>
      </c>
      <c r="C304" s="2" t="s">
        <v>10</v>
      </c>
      <c r="D304" s="2" t="s">
        <v>11</v>
      </c>
      <c r="E304" s="2" t="s">
        <v>103</v>
      </c>
    </row>
    <row r="305">
      <c r="A305" s="2">
        <v>8052081.0</v>
      </c>
      <c r="B305" s="2" t="s">
        <v>376</v>
      </c>
      <c r="C305" s="2" t="s">
        <v>10</v>
      </c>
      <c r="D305" s="2" t="s">
        <v>11</v>
      </c>
      <c r="E305" s="2" t="s">
        <v>103</v>
      </c>
    </row>
    <row r="306">
      <c r="A306" s="2">
        <v>8221695.0</v>
      </c>
      <c r="B306" s="2" t="s">
        <v>377</v>
      </c>
      <c r="C306" s="2" t="s">
        <v>10</v>
      </c>
      <c r="D306" s="2" t="s">
        <v>11</v>
      </c>
      <c r="E306" s="2" t="s">
        <v>103</v>
      </c>
    </row>
    <row r="307">
      <c r="A307" s="2">
        <v>9441300.0</v>
      </c>
      <c r="B307" s="2" t="s">
        <v>378</v>
      </c>
      <c r="C307" s="2" t="s">
        <v>10</v>
      </c>
      <c r="D307" s="2" t="s">
        <v>11</v>
      </c>
      <c r="E307" s="2" t="s">
        <v>103</v>
      </c>
    </row>
    <row r="308">
      <c r="A308" s="2">
        <v>9443854.0</v>
      </c>
      <c r="B308" s="2" t="s">
        <v>379</v>
      </c>
      <c r="C308" s="2" t="s">
        <v>10</v>
      </c>
      <c r="D308" s="2" t="s">
        <v>11</v>
      </c>
      <c r="E308" s="2" t="s">
        <v>103</v>
      </c>
    </row>
    <row r="309">
      <c r="A309" s="2">
        <v>9278917.0</v>
      </c>
      <c r="B309" s="2" t="s">
        <v>380</v>
      </c>
      <c r="C309" s="2" t="s">
        <v>10</v>
      </c>
      <c r="D309" s="2" t="s">
        <v>11</v>
      </c>
      <c r="E309" s="2" t="s">
        <v>103</v>
      </c>
    </row>
    <row r="310">
      <c r="A310" s="2">
        <v>8127115.0</v>
      </c>
      <c r="B310" s="2" t="s">
        <v>381</v>
      </c>
      <c r="C310" s="2" t="s">
        <v>10</v>
      </c>
      <c r="D310" s="2" t="s">
        <v>11</v>
      </c>
      <c r="E310" s="2" t="s">
        <v>103</v>
      </c>
    </row>
    <row r="311">
      <c r="A311" s="2">
        <v>9264113.0</v>
      </c>
      <c r="B311" s="2" t="s">
        <v>382</v>
      </c>
      <c r="C311" s="2" t="s">
        <v>10</v>
      </c>
      <c r="D311" s="2" t="s">
        <v>11</v>
      </c>
      <c r="E311" s="2" t="s">
        <v>103</v>
      </c>
    </row>
    <row r="312">
      <c r="A312" s="2">
        <v>9441000.0</v>
      </c>
      <c r="B312" s="2" t="s">
        <v>383</v>
      </c>
      <c r="C312" s="2" t="s">
        <v>10</v>
      </c>
      <c r="D312" s="2" t="s">
        <v>11</v>
      </c>
      <c r="E312" s="2" t="s">
        <v>103</v>
      </c>
    </row>
    <row r="313">
      <c r="A313" s="2">
        <v>9324282.0</v>
      </c>
      <c r="B313" s="2" t="s">
        <v>384</v>
      </c>
      <c r="C313" s="2" t="s">
        <v>10</v>
      </c>
      <c r="D313" s="2" t="s">
        <v>11</v>
      </c>
      <c r="E313" s="2" t="s">
        <v>103</v>
      </c>
    </row>
    <row r="314">
      <c r="A314" s="2">
        <v>9320220.0</v>
      </c>
      <c r="B314" s="2" t="s">
        <v>385</v>
      </c>
      <c r="C314" s="2" t="s">
        <v>10</v>
      </c>
      <c r="D314" s="2" t="s">
        <v>11</v>
      </c>
      <c r="E314" s="2" t="s">
        <v>103</v>
      </c>
    </row>
    <row r="315">
      <c r="A315" s="2">
        <v>9441148.0</v>
      </c>
      <c r="B315" s="2" t="s">
        <v>386</v>
      </c>
      <c r="C315" s="2" t="s">
        <v>10</v>
      </c>
      <c r="D315" s="2" t="s">
        <v>11</v>
      </c>
      <c r="E315" s="2" t="s">
        <v>103</v>
      </c>
    </row>
    <row r="316">
      <c r="A316" s="2">
        <v>9443545.0</v>
      </c>
      <c r="B316" s="2" t="s">
        <v>387</v>
      </c>
      <c r="C316" s="2" t="s">
        <v>10</v>
      </c>
      <c r="D316" s="2" t="s">
        <v>11</v>
      </c>
      <c r="E316" s="2" t="s">
        <v>103</v>
      </c>
    </row>
    <row r="317">
      <c r="A317" s="2">
        <v>9468896.0</v>
      </c>
      <c r="B317" s="2" t="s">
        <v>388</v>
      </c>
      <c r="C317" s="2" t="s">
        <v>10</v>
      </c>
      <c r="D317" s="2" t="s">
        <v>11</v>
      </c>
      <c r="E317" s="2" t="s">
        <v>103</v>
      </c>
    </row>
    <row r="318">
      <c r="A318" s="2">
        <v>9470071.0</v>
      </c>
      <c r="B318" s="2" t="s">
        <v>381</v>
      </c>
      <c r="C318" s="2" t="s">
        <v>10</v>
      </c>
      <c r="D318" s="2" t="s">
        <v>11</v>
      </c>
      <c r="E318" s="2" t="s">
        <v>103</v>
      </c>
    </row>
    <row r="319">
      <c r="A319" s="2">
        <v>9434470.0</v>
      </c>
      <c r="B319" s="2" t="s">
        <v>389</v>
      </c>
      <c r="C319" s="2" t="s">
        <v>20</v>
      </c>
      <c r="D319" s="2" t="s">
        <v>11</v>
      </c>
      <c r="E319" s="2" t="s">
        <v>282</v>
      </c>
    </row>
    <row r="320">
      <c r="A320" s="2">
        <v>9468925.0</v>
      </c>
      <c r="B320" s="2" t="s">
        <v>390</v>
      </c>
      <c r="C320" s="2" t="s">
        <v>20</v>
      </c>
      <c r="D320" s="2" t="s">
        <v>11</v>
      </c>
      <c r="E320" s="2" t="s">
        <v>282</v>
      </c>
    </row>
    <row r="321">
      <c r="A321" s="2">
        <v>9468824.0</v>
      </c>
      <c r="B321" s="2" t="s">
        <v>391</v>
      </c>
      <c r="C321" s="2" t="s">
        <v>20</v>
      </c>
      <c r="D321" s="2" t="s">
        <v>11</v>
      </c>
      <c r="E321" s="2" t="s">
        <v>282</v>
      </c>
    </row>
    <row r="322">
      <c r="A322" s="2">
        <v>9445349.0</v>
      </c>
      <c r="B322" s="2" t="s">
        <v>392</v>
      </c>
      <c r="C322" s="2" t="s">
        <v>100</v>
      </c>
      <c r="D322" s="2" t="s">
        <v>11</v>
      </c>
      <c r="E322" s="2" t="s">
        <v>282</v>
      </c>
    </row>
    <row r="323">
      <c r="A323" s="2">
        <v>9435326.0</v>
      </c>
      <c r="B323" s="2" t="s">
        <v>393</v>
      </c>
      <c r="C323" s="2" t="s">
        <v>10</v>
      </c>
      <c r="D323" s="2" t="s">
        <v>11</v>
      </c>
      <c r="E323" s="2" t="s">
        <v>282</v>
      </c>
    </row>
    <row r="324">
      <c r="A324" s="2">
        <v>9468825.0</v>
      </c>
      <c r="B324" s="2" t="s">
        <v>394</v>
      </c>
      <c r="C324" s="2" t="s">
        <v>10</v>
      </c>
      <c r="D324" s="2" t="s">
        <v>11</v>
      </c>
      <c r="E324" s="2" t="s">
        <v>282</v>
      </c>
    </row>
    <row r="325">
      <c r="A325" s="2">
        <v>9470284.0</v>
      </c>
      <c r="B325" s="2" t="s">
        <v>395</v>
      </c>
      <c r="C325" s="2" t="s">
        <v>10</v>
      </c>
      <c r="D325" s="2" t="s">
        <v>11</v>
      </c>
      <c r="E325" s="2" t="s">
        <v>282</v>
      </c>
    </row>
    <row r="326">
      <c r="A326" s="2">
        <v>9441278.0</v>
      </c>
      <c r="B326" s="2" t="s">
        <v>396</v>
      </c>
      <c r="C326" s="2" t="s">
        <v>20</v>
      </c>
      <c r="D326" s="2" t="s">
        <v>11</v>
      </c>
      <c r="E326" s="2" t="s">
        <v>136</v>
      </c>
    </row>
    <row r="327">
      <c r="A327" s="2">
        <v>9468504.0</v>
      </c>
      <c r="B327" s="2" t="s">
        <v>397</v>
      </c>
      <c r="C327" s="2" t="s">
        <v>94</v>
      </c>
      <c r="D327" s="2" t="s">
        <v>11</v>
      </c>
      <c r="E327" s="2" t="s">
        <v>398</v>
      </c>
    </row>
    <row r="328">
      <c r="A328" s="2">
        <v>9467173.0</v>
      </c>
      <c r="B328" s="2" t="s">
        <v>399</v>
      </c>
      <c r="C328" s="2" t="s">
        <v>400</v>
      </c>
      <c r="D328" s="2" t="s">
        <v>11</v>
      </c>
      <c r="E328" s="2" t="s">
        <v>398</v>
      </c>
    </row>
    <row r="329">
      <c r="A329" s="2">
        <v>9442984.0</v>
      </c>
      <c r="B329" s="2" t="s">
        <v>401</v>
      </c>
      <c r="C329" s="2" t="s">
        <v>400</v>
      </c>
      <c r="D329" s="2" t="s">
        <v>11</v>
      </c>
      <c r="E329" s="2" t="s">
        <v>402</v>
      </c>
    </row>
    <row r="330">
      <c r="A330" s="2">
        <v>9440912.0</v>
      </c>
      <c r="B330" s="2" t="s">
        <v>403</v>
      </c>
      <c r="C330" s="2" t="s">
        <v>400</v>
      </c>
      <c r="D330" s="2" t="s">
        <v>11</v>
      </c>
      <c r="E330" s="2" t="s">
        <v>402</v>
      </c>
    </row>
    <row r="331">
      <c r="A331" s="2">
        <v>9467175.0</v>
      </c>
      <c r="B331" s="2" t="s">
        <v>404</v>
      </c>
      <c r="C331" s="2" t="s">
        <v>10</v>
      </c>
      <c r="D331" s="2" t="s">
        <v>11</v>
      </c>
      <c r="E331" s="2" t="s">
        <v>103</v>
      </c>
    </row>
    <row r="332">
      <c r="A332" s="2">
        <v>9441062.0</v>
      </c>
      <c r="B332" s="2" t="s">
        <v>405</v>
      </c>
      <c r="C332" s="2" t="s">
        <v>10</v>
      </c>
      <c r="D332" s="2" t="s">
        <v>11</v>
      </c>
      <c r="E332" s="2" t="s">
        <v>103</v>
      </c>
    </row>
    <row r="333">
      <c r="A333" s="2">
        <v>9440907.0</v>
      </c>
      <c r="B333" s="2" t="s">
        <v>406</v>
      </c>
      <c r="C333" s="2" t="s">
        <v>10</v>
      </c>
      <c r="D333" s="2" t="s">
        <v>11</v>
      </c>
      <c r="E333" s="2" t="s">
        <v>103</v>
      </c>
    </row>
    <row r="334">
      <c r="A334" s="2">
        <v>9328254.0</v>
      </c>
      <c r="B334" s="2" t="s">
        <v>407</v>
      </c>
      <c r="C334" s="2" t="s">
        <v>10</v>
      </c>
      <c r="D334" s="2" t="s">
        <v>11</v>
      </c>
      <c r="E334" s="2" t="s">
        <v>103</v>
      </c>
    </row>
    <row r="335">
      <c r="A335" s="2">
        <v>9328255.0</v>
      </c>
      <c r="B335" s="2" t="s">
        <v>408</v>
      </c>
      <c r="C335" s="2" t="s">
        <v>10</v>
      </c>
      <c r="D335" s="2" t="s">
        <v>11</v>
      </c>
      <c r="E335" s="2" t="s">
        <v>103</v>
      </c>
    </row>
    <row r="336">
      <c r="A336" s="2">
        <v>9444254.0</v>
      </c>
      <c r="B336" s="2" t="s">
        <v>409</v>
      </c>
      <c r="C336" s="2" t="s">
        <v>10</v>
      </c>
      <c r="D336" s="2" t="s">
        <v>11</v>
      </c>
      <c r="E336" s="2" t="s">
        <v>103</v>
      </c>
    </row>
    <row r="337">
      <c r="A337" s="2">
        <v>9441423.0</v>
      </c>
      <c r="B337" s="2" t="s">
        <v>410</v>
      </c>
      <c r="C337" s="2" t="s">
        <v>20</v>
      </c>
      <c r="D337" s="2" t="s">
        <v>11</v>
      </c>
      <c r="E337" s="2" t="s">
        <v>167</v>
      </c>
    </row>
    <row r="338">
      <c r="A338" s="2">
        <v>9444006.0</v>
      </c>
      <c r="B338" s="2" t="s">
        <v>411</v>
      </c>
      <c r="C338" s="2" t="s">
        <v>20</v>
      </c>
      <c r="D338" s="2" t="s">
        <v>11</v>
      </c>
      <c r="E338" s="2" t="s">
        <v>167</v>
      </c>
    </row>
    <row r="339">
      <c r="A339" s="2">
        <v>8123323.0</v>
      </c>
      <c r="B339" s="2" t="s">
        <v>412</v>
      </c>
      <c r="C339" s="2" t="s">
        <v>20</v>
      </c>
      <c r="D339" s="2" t="s">
        <v>11</v>
      </c>
      <c r="E339" s="2" t="s">
        <v>167</v>
      </c>
    </row>
    <row r="340">
      <c r="A340" s="2">
        <v>9440828.0</v>
      </c>
      <c r="B340" s="2" t="s">
        <v>413</v>
      </c>
      <c r="C340" s="2" t="s">
        <v>20</v>
      </c>
      <c r="D340" s="2" t="s">
        <v>11</v>
      </c>
      <c r="E340" s="2" t="s">
        <v>167</v>
      </c>
    </row>
    <row r="341">
      <c r="A341" s="2">
        <v>9466891.0</v>
      </c>
      <c r="B341" s="2" t="s">
        <v>414</v>
      </c>
      <c r="C341" s="2" t="s">
        <v>172</v>
      </c>
      <c r="D341" s="2" t="s">
        <v>7</v>
      </c>
      <c r="E341" s="2" t="s">
        <v>167</v>
      </c>
    </row>
    <row r="342">
      <c r="A342" s="2">
        <v>9467056.0</v>
      </c>
      <c r="B342" s="2" t="s">
        <v>415</v>
      </c>
      <c r="C342" s="2" t="s">
        <v>265</v>
      </c>
      <c r="D342" s="2" t="s">
        <v>11</v>
      </c>
      <c r="E342" s="2" t="s">
        <v>167</v>
      </c>
    </row>
    <row r="343">
      <c r="A343" s="2">
        <v>9468142.0</v>
      </c>
      <c r="B343" s="2" t="s">
        <v>416</v>
      </c>
      <c r="C343" s="2" t="s">
        <v>265</v>
      </c>
      <c r="D343" s="2" t="s">
        <v>11</v>
      </c>
      <c r="E343" s="2" t="s">
        <v>167</v>
      </c>
    </row>
    <row r="344">
      <c r="A344" s="2">
        <v>9469979.0</v>
      </c>
      <c r="B344" s="2" t="s">
        <v>417</v>
      </c>
      <c r="C344" s="2" t="s">
        <v>418</v>
      </c>
      <c r="D344" s="2" t="s">
        <v>11</v>
      </c>
      <c r="E344" s="2" t="s">
        <v>167</v>
      </c>
    </row>
    <row r="345">
      <c r="A345" s="2">
        <v>9452857.0</v>
      </c>
      <c r="B345" s="2" t="s">
        <v>419</v>
      </c>
      <c r="C345" s="2" t="s">
        <v>265</v>
      </c>
      <c r="D345" s="2" t="s">
        <v>11</v>
      </c>
      <c r="E345" s="2" t="s">
        <v>167</v>
      </c>
    </row>
    <row r="346">
      <c r="A346" s="2">
        <v>9467057.0</v>
      </c>
      <c r="B346" s="2" t="s">
        <v>420</v>
      </c>
      <c r="C346" s="2" t="s">
        <v>265</v>
      </c>
      <c r="D346" s="2" t="s">
        <v>11</v>
      </c>
      <c r="E346" s="2" t="s">
        <v>167</v>
      </c>
    </row>
    <row r="347">
      <c r="A347" s="2">
        <v>9446638.0</v>
      </c>
      <c r="B347" s="2" t="s">
        <v>421</v>
      </c>
      <c r="C347" s="2" t="s">
        <v>265</v>
      </c>
      <c r="D347" s="2" t="s">
        <v>11</v>
      </c>
      <c r="E347" s="2" t="s">
        <v>167</v>
      </c>
    </row>
    <row r="348">
      <c r="A348" s="2">
        <v>9445526.0</v>
      </c>
      <c r="B348" s="2" t="s">
        <v>422</v>
      </c>
      <c r="C348" s="2" t="s">
        <v>265</v>
      </c>
      <c r="D348" s="2" t="s">
        <v>11</v>
      </c>
      <c r="E348" s="2" t="s">
        <v>167</v>
      </c>
    </row>
    <row r="349">
      <c r="A349" s="2">
        <v>9467726.0</v>
      </c>
      <c r="B349" s="2" t="s">
        <v>423</v>
      </c>
      <c r="C349" s="2" t="s">
        <v>265</v>
      </c>
      <c r="D349" s="2" t="s">
        <v>11</v>
      </c>
      <c r="E349" s="2" t="s">
        <v>167</v>
      </c>
    </row>
    <row r="350">
      <c r="A350" s="2">
        <v>9468130.0</v>
      </c>
      <c r="B350" s="2" t="s">
        <v>424</v>
      </c>
      <c r="C350" s="2" t="s">
        <v>265</v>
      </c>
      <c r="D350" s="2" t="s">
        <v>11</v>
      </c>
      <c r="E350" s="2" t="s">
        <v>167</v>
      </c>
    </row>
    <row r="351">
      <c r="A351" s="2">
        <v>9468418.0</v>
      </c>
      <c r="B351" s="2" t="s">
        <v>425</v>
      </c>
      <c r="C351" s="2" t="s">
        <v>265</v>
      </c>
      <c r="D351" s="2" t="s">
        <v>11</v>
      </c>
      <c r="E351" s="2" t="s">
        <v>167</v>
      </c>
    </row>
    <row r="352">
      <c r="A352" s="2">
        <v>9468477.0</v>
      </c>
      <c r="B352" s="2" t="s">
        <v>426</v>
      </c>
      <c r="C352" s="2" t="s">
        <v>265</v>
      </c>
      <c r="D352" s="2" t="s">
        <v>11</v>
      </c>
      <c r="E352" s="2" t="s">
        <v>167</v>
      </c>
    </row>
    <row r="353">
      <c r="A353" s="2">
        <v>9445255.0</v>
      </c>
      <c r="B353" s="2" t="s">
        <v>427</v>
      </c>
      <c r="C353" s="2" t="s">
        <v>100</v>
      </c>
      <c r="D353" s="2" t="s">
        <v>11</v>
      </c>
      <c r="E353" s="2" t="s">
        <v>167</v>
      </c>
    </row>
    <row r="354">
      <c r="A354" s="2">
        <v>9445668.0</v>
      </c>
      <c r="B354" s="2" t="s">
        <v>428</v>
      </c>
      <c r="C354" s="2" t="s">
        <v>100</v>
      </c>
      <c r="D354" s="2" t="s">
        <v>11</v>
      </c>
      <c r="E354" s="2" t="s">
        <v>167</v>
      </c>
    </row>
    <row r="355">
      <c r="A355" s="2">
        <v>9250292.0</v>
      </c>
      <c r="B355" s="2" t="s">
        <v>429</v>
      </c>
      <c r="C355" s="2" t="s">
        <v>10</v>
      </c>
      <c r="D355" s="2" t="s">
        <v>11</v>
      </c>
      <c r="E355" s="2" t="s">
        <v>167</v>
      </c>
    </row>
    <row r="356">
      <c r="A356" s="2">
        <v>9261126.0</v>
      </c>
      <c r="B356" s="2" t="s">
        <v>430</v>
      </c>
      <c r="C356" s="2" t="s">
        <v>10</v>
      </c>
      <c r="D356" s="2" t="s">
        <v>11</v>
      </c>
      <c r="E356" s="2" t="s">
        <v>167</v>
      </c>
    </row>
    <row r="357">
      <c r="A357" s="2">
        <v>9435339.0</v>
      </c>
      <c r="B357" s="2" t="s">
        <v>431</v>
      </c>
      <c r="C357" s="2" t="s">
        <v>10</v>
      </c>
      <c r="D357" s="2" t="s">
        <v>11</v>
      </c>
      <c r="E357" s="2" t="s">
        <v>167</v>
      </c>
    </row>
    <row r="358">
      <c r="A358" s="2">
        <v>7773056.0</v>
      </c>
      <c r="B358" s="2" t="s">
        <v>432</v>
      </c>
      <c r="C358" s="2" t="s">
        <v>10</v>
      </c>
      <c r="D358" s="2" t="s">
        <v>11</v>
      </c>
      <c r="E358" s="2" t="s">
        <v>167</v>
      </c>
    </row>
    <row r="359">
      <c r="A359" s="2">
        <v>9469907.0</v>
      </c>
      <c r="B359" s="2" t="s">
        <v>433</v>
      </c>
      <c r="C359" s="2" t="s">
        <v>10</v>
      </c>
      <c r="D359" s="2" t="s">
        <v>11</v>
      </c>
      <c r="E359" s="2" t="s">
        <v>167</v>
      </c>
    </row>
    <row r="360">
      <c r="A360" s="2">
        <v>9470006.0</v>
      </c>
      <c r="B360" s="2" t="s">
        <v>434</v>
      </c>
      <c r="C360" s="2" t="s">
        <v>10</v>
      </c>
      <c r="D360" s="2" t="s">
        <v>11</v>
      </c>
      <c r="E360" s="2" t="s">
        <v>167</v>
      </c>
    </row>
    <row r="361">
      <c r="A361" s="2">
        <v>7773058.0</v>
      </c>
      <c r="B361" s="2" t="s">
        <v>435</v>
      </c>
      <c r="C361" s="2" t="s">
        <v>10</v>
      </c>
      <c r="D361" s="2" t="s">
        <v>11</v>
      </c>
      <c r="E361" s="2" t="s">
        <v>167</v>
      </c>
    </row>
    <row r="362">
      <c r="A362" s="2">
        <v>9466466.0</v>
      </c>
      <c r="B362" s="2" t="s">
        <v>436</v>
      </c>
      <c r="C362" s="2" t="s">
        <v>10</v>
      </c>
      <c r="D362" s="2" t="s">
        <v>11</v>
      </c>
      <c r="E362" s="2" t="s">
        <v>167</v>
      </c>
    </row>
    <row r="363">
      <c r="A363" s="2">
        <v>9470206.0</v>
      </c>
      <c r="B363" s="2" t="s">
        <v>437</v>
      </c>
      <c r="C363" s="2" t="s">
        <v>10</v>
      </c>
      <c r="D363" s="2" t="s">
        <v>11</v>
      </c>
      <c r="E363" s="2" t="s">
        <v>167</v>
      </c>
    </row>
    <row r="364">
      <c r="A364" s="2">
        <v>9445337.0</v>
      </c>
      <c r="B364" s="2" t="s">
        <v>438</v>
      </c>
      <c r="C364" s="2" t="s">
        <v>10</v>
      </c>
      <c r="D364" s="2" t="s">
        <v>11</v>
      </c>
      <c r="E364" s="2" t="s">
        <v>167</v>
      </c>
    </row>
    <row r="365">
      <c r="A365" s="2">
        <v>7772706.0</v>
      </c>
      <c r="B365" s="2" t="s">
        <v>439</v>
      </c>
      <c r="C365" s="2" t="s">
        <v>10</v>
      </c>
      <c r="D365" s="2" t="s">
        <v>11</v>
      </c>
      <c r="E365" s="2" t="s">
        <v>167</v>
      </c>
    </row>
    <row r="366">
      <c r="A366" s="2">
        <v>8051799.0</v>
      </c>
      <c r="B366" s="2" t="s">
        <v>440</v>
      </c>
      <c r="C366" s="2" t="s">
        <v>10</v>
      </c>
      <c r="D366" s="2" t="s">
        <v>11</v>
      </c>
      <c r="E366" s="2" t="s">
        <v>167</v>
      </c>
    </row>
    <row r="367">
      <c r="A367" s="2">
        <v>7772727.0</v>
      </c>
      <c r="B367" s="2" t="s">
        <v>441</v>
      </c>
      <c r="C367" s="2" t="s">
        <v>10</v>
      </c>
      <c r="D367" s="2" t="s">
        <v>11</v>
      </c>
      <c r="E367" s="2" t="s">
        <v>167</v>
      </c>
    </row>
    <row r="368">
      <c r="A368" s="2">
        <v>8209212.0</v>
      </c>
      <c r="B368" s="2" t="s">
        <v>442</v>
      </c>
      <c r="C368" s="2" t="s">
        <v>10</v>
      </c>
      <c r="D368" s="2" t="s">
        <v>11</v>
      </c>
      <c r="E368" s="2" t="s">
        <v>167</v>
      </c>
    </row>
    <row r="369">
      <c r="A369" s="2">
        <v>9402272.0</v>
      </c>
      <c r="B369" s="2" t="s">
        <v>443</v>
      </c>
      <c r="C369" s="2" t="s">
        <v>10</v>
      </c>
      <c r="D369" s="2" t="s">
        <v>11</v>
      </c>
      <c r="E369" s="2" t="s">
        <v>167</v>
      </c>
    </row>
    <row r="370">
      <c r="A370" s="2">
        <v>9236208.0</v>
      </c>
      <c r="B370" s="2" t="s">
        <v>444</v>
      </c>
      <c r="C370" s="2" t="s">
        <v>10</v>
      </c>
      <c r="D370" s="2" t="s">
        <v>11</v>
      </c>
      <c r="E370" s="2" t="s">
        <v>167</v>
      </c>
    </row>
    <row r="371">
      <c r="A371" s="2">
        <v>9435348.0</v>
      </c>
      <c r="B371" s="2" t="s">
        <v>445</v>
      </c>
      <c r="C371" s="2" t="s">
        <v>10</v>
      </c>
      <c r="D371" s="2" t="s">
        <v>11</v>
      </c>
      <c r="E371" s="2" t="s">
        <v>167</v>
      </c>
    </row>
    <row r="372">
      <c r="A372" s="2">
        <v>9441533.0</v>
      </c>
      <c r="B372" s="2" t="s">
        <v>446</v>
      </c>
      <c r="C372" s="2" t="s">
        <v>10</v>
      </c>
      <c r="D372" s="2" t="s">
        <v>11</v>
      </c>
      <c r="E372" s="2" t="s">
        <v>167</v>
      </c>
    </row>
    <row r="373">
      <c r="A373" s="2">
        <v>9443111.0</v>
      </c>
      <c r="B373" s="2" t="s">
        <v>447</v>
      </c>
      <c r="C373" s="2" t="s">
        <v>10</v>
      </c>
      <c r="D373" s="2" t="s">
        <v>11</v>
      </c>
      <c r="E373" s="2" t="s">
        <v>167</v>
      </c>
    </row>
    <row r="374">
      <c r="A374" s="2">
        <v>9441783.0</v>
      </c>
      <c r="B374" s="2" t="s">
        <v>448</v>
      </c>
      <c r="C374" s="2" t="s">
        <v>10</v>
      </c>
      <c r="D374" s="2" t="s">
        <v>11</v>
      </c>
      <c r="E374" s="2" t="s">
        <v>167</v>
      </c>
    </row>
    <row r="375">
      <c r="A375" s="2">
        <v>9441680.0</v>
      </c>
      <c r="B375" s="2" t="s">
        <v>449</v>
      </c>
      <c r="C375" s="2" t="s">
        <v>10</v>
      </c>
      <c r="D375" s="2" t="s">
        <v>11</v>
      </c>
      <c r="E375" s="2" t="s">
        <v>167</v>
      </c>
    </row>
    <row r="376">
      <c r="A376" s="2">
        <v>9444539.0</v>
      </c>
      <c r="B376" s="2" t="s">
        <v>450</v>
      </c>
      <c r="C376" s="2" t="s">
        <v>10</v>
      </c>
      <c r="D376" s="2" t="s">
        <v>11</v>
      </c>
      <c r="E376" s="2" t="s">
        <v>167</v>
      </c>
    </row>
    <row r="377">
      <c r="A377" s="2">
        <v>9444082.0</v>
      </c>
      <c r="B377" s="2" t="s">
        <v>451</v>
      </c>
      <c r="C377" s="2" t="s">
        <v>10</v>
      </c>
      <c r="D377" s="2" t="s">
        <v>11</v>
      </c>
      <c r="E377" s="2" t="s">
        <v>167</v>
      </c>
    </row>
    <row r="378">
      <c r="A378" s="2">
        <v>9468417.0</v>
      </c>
      <c r="B378" s="2" t="s">
        <v>452</v>
      </c>
      <c r="C378" s="2" t="s">
        <v>10</v>
      </c>
      <c r="D378" s="2" t="s">
        <v>11</v>
      </c>
      <c r="E378" s="2" t="s">
        <v>167</v>
      </c>
    </row>
    <row r="379">
      <c r="A379" s="2">
        <v>9468403.0</v>
      </c>
      <c r="B379" s="2" t="s">
        <v>453</v>
      </c>
      <c r="C379" s="2" t="s">
        <v>10</v>
      </c>
      <c r="D379" s="2" t="s">
        <v>11</v>
      </c>
      <c r="E379" s="2" t="s">
        <v>167</v>
      </c>
    </row>
    <row r="380">
      <c r="A380" s="2">
        <v>9445669.0</v>
      </c>
      <c r="B380" s="2" t="s">
        <v>454</v>
      </c>
      <c r="C380" s="2" t="s">
        <v>10</v>
      </c>
      <c r="D380" s="2" t="s">
        <v>11</v>
      </c>
      <c r="E380" s="2" t="s">
        <v>167</v>
      </c>
    </row>
    <row r="381">
      <c r="A381" s="2">
        <v>9456360.0</v>
      </c>
      <c r="B381" s="2" t="s">
        <v>455</v>
      </c>
      <c r="C381" s="2" t="s">
        <v>10</v>
      </c>
      <c r="D381" s="2" t="s">
        <v>11</v>
      </c>
      <c r="E381" s="2" t="s">
        <v>167</v>
      </c>
    </row>
    <row r="382">
      <c r="A382" s="2">
        <v>9445509.0</v>
      </c>
      <c r="B382" s="2" t="s">
        <v>456</v>
      </c>
      <c r="C382" s="2" t="s">
        <v>265</v>
      </c>
      <c r="D382" s="2" t="s">
        <v>11</v>
      </c>
      <c r="E382" s="2" t="s">
        <v>167</v>
      </c>
    </row>
    <row r="383">
      <c r="A383" s="2">
        <v>9442487.0</v>
      </c>
      <c r="B383" s="2" t="s">
        <v>457</v>
      </c>
      <c r="C383" s="2" t="s">
        <v>265</v>
      </c>
      <c r="D383" s="2" t="s">
        <v>11</v>
      </c>
      <c r="E383" s="2" t="s">
        <v>167</v>
      </c>
    </row>
    <row r="384">
      <c r="A384" s="2">
        <v>9469513.0</v>
      </c>
      <c r="B384" s="2" t="s">
        <v>458</v>
      </c>
      <c r="C384" s="2" t="s">
        <v>265</v>
      </c>
      <c r="D384" s="2" t="s">
        <v>11</v>
      </c>
      <c r="E384" s="2" t="s">
        <v>167</v>
      </c>
    </row>
    <row r="385">
      <c r="A385" s="2">
        <v>9469514.0</v>
      </c>
      <c r="B385" s="2" t="s">
        <v>459</v>
      </c>
      <c r="C385" s="2" t="s">
        <v>265</v>
      </c>
      <c r="D385" s="2" t="s">
        <v>11</v>
      </c>
      <c r="E385" s="2" t="s">
        <v>167</v>
      </c>
    </row>
    <row r="386">
      <c r="A386" s="2">
        <v>9469515.0</v>
      </c>
      <c r="B386" s="2" t="s">
        <v>460</v>
      </c>
      <c r="C386" s="2" t="s">
        <v>265</v>
      </c>
      <c r="D386" s="2" t="s">
        <v>11</v>
      </c>
      <c r="E386" s="2" t="s">
        <v>167</v>
      </c>
    </row>
    <row r="387">
      <c r="A387" s="2">
        <v>9469512.0</v>
      </c>
      <c r="B387" s="2" t="s">
        <v>461</v>
      </c>
      <c r="C387" s="2" t="s">
        <v>265</v>
      </c>
      <c r="D387" s="2" t="s">
        <v>11</v>
      </c>
      <c r="E387" s="2" t="s">
        <v>167</v>
      </c>
    </row>
    <row r="388">
      <c r="A388" s="2">
        <v>9440581.0</v>
      </c>
      <c r="B388" s="2" t="s">
        <v>462</v>
      </c>
      <c r="C388" s="2" t="s">
        <v>100</v>
      </c>
      <c r="D388" s="2" t="s">
        <v>11</v>
      </c>
      <c r="E388" s="2" t="s">
        <v>167</v>
      </c>
    </row>
    <row r="389">
      <c r="A389" s="2">
        <v>9440582.0</v>
      </c>
      <c r="B389" s="2" t="s">
        <v>463</v>
      </c>
      <c r="C389" s="2" t="s">
        <v>100</v>
      </c>
      <c r="D389" s="2" t="s">
        <v>11</v>
      </c>
      <c r="E389" s="2" t="s">
        <v>167</v>
      </c>
    </row>
    <row r="390">
      <c r="A390" s="2">
        <v>9442269.0</v>
      </c>
      <c r="B390" s="2" t="s">
        <v>464</v>
      </c>
      <c r="C390" s="2" t="s">
        <v>100</v>
      </c>
      <c r="D390" s="2" t="s">
        <v>11</v>
      </c>
      <c r="E390" s="2" t="s">
        <v>167</v>
      </c>
    </row>
    <row r="391">
      <c r="A391" s="2">
        <v>9440869.0</v>
      </c>
      <c r="B391" s="2" t="s">
        <v>465</v>
      </c>
      <c r="C391" s="2" t="s">
        <v>100</v>
      </c>
      <c r="D391" s="2" t="s">
        <v>11</v>
      </c>
      <c r="E391" s="2" t="s">
        <v>167</v>
      </c>
    </row>
    <row r="392">
      <c r="A392" s="2">
        <v>9440762.0</v>
      </c>
      <c r="B392" s="2" t="s">
        <v>466</v>
      </c>
      <c r="C392" s="2" t="s">
        <v>100</v>
      </c>
      <c r="D392" s="2" t="s">
        <v>11</v>
      </c>
      <c r="E392" s="2" t="s">
        <v>167</v>
      </c>
    </row>
    <row r="393">
      <c r="A393" s="2">
        <v>9439034.0</v>
      </c>
      <c r="B393" s="2" t="s">
        <v>467</v>
      </c>
      <c r="C393" s="2" t="s">
        <v>10</v>
      </c>
      <c r="D393" s="2" t="s">
        <v>11</v>
      </c>
      <c r="E393" s="2" t="s">
        <v>167</v>
      </c>
    </row>
    <row r="394">
      <c r="A394" s="2">
        <v>9439697.0</v>
      </c>
      <c r="B394" s="2" t="s">
        <v>468</v>
      </c>
      <c r="C394" s="2" t="s">
        <v>10</v>
      </c>
      <c r="D394" s="2" t="s">
        <v>11</v>
      </c>
      <c r="E394" s="2" t="s">
        <v>167</v>
      </c>
    </row>
    <row r="395">
      <c r="A395" s="2">
        <v>9435943.0</v>
      </c>
      <c r="B395" s="2" t="s">
        <v>469</v>
      </c>
      <c r="C395" s="2" t="s">
        <v>10</v>
      </c>
      <c r="D395" s="2" t="s">
        <v>11</v>
      </c>
      <c r="E395" s="2" t="s">
        <v>167</v>
      </c>
    </row>
    <row r="396">
      <c r="A396" s="2">
        <v>9445135.0</v>
      </c>
      <c r="B396" s="2" t="s">
        <v>470</v>
      </c>
      <c r="C396" s="2" t="s">
        <v>10</v>
      </c>
      <c r="D396" s="2" t="s">
        <v>11</v>
      </c>
      <c r="E396" s="2" t="s">
        <v>167</v>
      </c>
    </row>
    <row r="397">
      <c r="A397" s="2">
        <v>9435029.0</v>
      </c>
      <c r="B397" s="2" t="s">
        <v>471</v>
      </c>
      <c r="C397" s="2" t="s">
        <v>10</v>
      </c>
      <c r="D397" s="2" t="s">
        <v>11</v>
      </c>
      <c r="E397" s="2" t="s">
        <v>167</v>
      </c>
    </row>
    <row r="398">
      <c r="A398" s="2">
        <v>9434601.0</v>
      </c>
      <c r="B398" s="2" t="s">
        <v>472</v>
      </c>
      <c r="C398" s="2" t="s">
        <v>10</v>
      </c>
      <c r="D398" s="2" t="s">
        <v>11</v>
      </c>
      <c r="E398" s="2" t="s">
        <v>167</v>
      </c>
    </row>
    <row r="399">
      <c r="A399" s="2">
        <v>9442302.0</v>
      </c>
      <c r="B399" s="2" t="s">
        <v>473</v>
      </c>
      <c r="C399" s="2" t="s">
        <v>10</v>
      </c>
      <c r="D399" s="2" t="s">
        <v>11</v>
      </c>
      <c r="E399" s="2" t="s">
        <v>167</v>
      </c>
    </row>
    <row r="400">
      <c r="A400" s="2">
        <v>9438078.0</v>
      </c>
      <c r="B400" s="2" t="s">
        <v>474</v>
      </c>
      <c r="C400" s="2" t="s">
        <v>10</v>
      </c>
      <c r="D400" s="2" t="s">
        <v>11</v>
      </c>
      <c r="E400" s="2" t="s">
        <v>167</v>
      </c>
    </row>
    <row r="401">
      <c r="A401" s="2">
        <v>9440636.0</v>
      </c>
      <c r="B401" s="2" t="s">
        <v>475</v>
      </c>
      <c r="C401" s="2" t="s">
        <v>10</v>
      </c>
      <c r="D401" s="2" t="s">
        <v>11</v>
      </c>
      <c r="E401" s="2" t="s">
        <v>167</v>
      </c>
    </row>
    <row r="402">
      <c r="A402" s="2">
        <v>9319775.0</v>
      </c>
      <c r="B402" s="2" t="s">
        <v>476</v>
      </c>
      <c r="C402" s="2" t="s">
        <v>10</v>
      </c>
      <c r="D402" s="2" t="s">
        <v>11</v>
      </c>
      <c r="E402" s="2" t="s">
        <v>167</v>
      </c>
    </row>
    <row r="403">
      <c r="A403" s="2">
        <v>9441179.0</v>
      </c>
      <c r="B403" s="2" t="s">
        <v>477</v>
      </c>
      <c r="C403" s="2" t="s">
        <v>10</v>
      </c>
      <c r="D403" s="2" t="s">
        <v>11</v>
      </c>
      <c r="E403" s="2" t="s">
        <v>167</v>
      </c>
    </row>
    <row r="404">
      <c r="A404" s="2">
        <v>9441589.0</v>
      </c>
      <c r="B404" s="2" t="s">
        <v>478</v>
      </c>
      <c r="C404" s="2" t="s">
        <v>10</v>
      </c>
      <c r="D404" s="2" t="s">
        <v>11</v>
      </c>
      <c r="E404" s="2" t="s">
        <v>167</v>
      </c>
    </row>
    <row r="405">
      <c r="A405" s="2">
        <v>9434591.0</v>
      </c>
      <c r="B405" s="2" t="s">
        <v>479</v>
      </c>
      <c r="C405" s="2" t="s">
        <v>10</v>
      </c>
      <c r="D405" s="2" t="s">
        <v>11</v>
      </c>
      <c r="E405" s="2" t="s">
        <v>167</v>
      </c>
    </row>
    <row r="406">
      <c r="A406" s="2">
        <v>9441878.0</v>
      </c>
      <c r="B406" s="2" t="s">
        <v>480</v>
      </c>
      <c r="C406" s="2" t="s">
        <v>10</v>
      </c>
      <c r="D406" s="2" t="s">
        <v>11</v>
      </c>
      <c r="E406" s="2" t="s">
        <v>167</v>
      </c>
    </row>
    <row r="407">
      <c r="A407" s="2">
        <v>9440012.0</v>
      </c>
      <c r="B407" s="2" t="s">
        <v>481</v>
      </c>
      <c r="C407" s="2" t="s">
        <v>10</v>
      </c>
      <c r="D407" s="2" t="s">
        <v>11</v>
      </c>
      <c r="E407" s="2" t="s">
        <v>167</v>
      </c>
    </row>
    <row r="408">
      <c r="A408" s="2">
        <v>9441552.0</v>
      </c>
      <c r="B408" s="2" t="s">
        <v>482</v>
      </c>
      <c r="C408" s="2" t="s">
        <v>10</v>
      </c>
      <c r="D408" s="2" t="s">
        <v>11</v>
      </c>
      <c r="E408" s="2" t="s">
        <v>167</v>
      </c>
    </row>
    <row r="409">
      <c r="A409" s="2">
        <v>9441708.0</v>
      </c>
      <c r="B409" s="2" t="s">
        <v>483</v>
      </c>
      <c r="C409" s="2" t="s">
        <v>10</v>
      </c>
      <c r="D409" s="2" t="s">
        <v>11</v>
      </c>
      <c r="E409" s="2" t="s">
        <v>167</v>
      </c>
    </row>
    <row r="410">
      <c r="A410" s="2">
        <v>9435536.0</v>
      </c>
      <c r="B410" s="2" t="s">
        <v>484</v>
      </c>
      <c r="C410" s="2" t="s">
        <v>10</v>
      </c>
      <c r="D410" s="2" t="s">
        <v>11</v>
      </c>
      <c r="E410" s="2" t="s">
        <v>167</v>
      </c>
    </row>
    <row r="411">
      <c r="A411" s="2">
        <v>9441336.0</v>
      </c>
      <c r="B411" s="2" t="s">
        <v>485</v>
      </c>
      <c r="C411" s="2" t="s">
        <v>10</v>
      </c>
      <c r="D411" s="2" t="s">
        <v>11</v>
      </c>
      <c r="E411" s="2" t="s">
        <v>167</v>
      </c>
    </row>
    <row r="412">
      <c r="A412" s="2">
        <v>9466535.0</v>
      </c>
      <c r="B412" s="2" t="s">
        <v>486</v>
      </c>
      <c r="C412" s="2" t="s">
        <v>10</v>
      </c>
      <c r="D412" s="2" t="s">
        <v>11</v>
      </c>
      <c r="E412" s="2" t="s">
        <v>167</v>
      </c>
    </row>
    <row r="413">
      <c r="A413" s="2">
        <v>9442368.0</v>
      </c>
      <c r="B413" s="2" t="s">
        <v>487</v>
      </c>
      <c r="C413" s="2" t="s">
        <v>10</v>
      </c>
      <c r="D413" s="2" t="s">
        <v>11</v>
      </c>
      <c r="E413" s="2" t="s">
        <v>167</v>
      </c>
    </row>
    <row r="414">
      <c r="A414" s="2">
        <v>9442400.0</v>
      </c>
      <c r="B414" s="2" t="s">
        <v>488</v>
      </c>
      <c r="C414" s="2" t="s">
        <v>10</v>
      </c>
      <c r="D414" s="2" t="s">
        <v>11</v>
      </c>
      <c r="E414" s="2" t="s">
        <v>167</v>
      </c>
    </row>
    <row r="415">
      <c r="A415" s="2">
        <v>9441894.0</v>
      </c>
      <c r="B415" s="2" t="s">
        <v>489</v>
      </c>
      <c r="C415" s="2" t="s">
        <v>10</v>
      </c>
      <c r="D415" s="2" t="s">
        <v>11</v>
      </c>
      <c r="E415" s="2" t="s">
        <v>167</v>
      </c>
    </row>
    <row r="416">
      <c r="A416" s="2">
        <v>9469556.0</v>
      </c>
      <c r="B416" s="2" t="s">
        <v>490</v>
      </c>
      <c r="C416" s="2" t="s">
        <v>10</v>
      </c>
      <c r="D416" s="2" t="s">
        <v>11</v>
      </c>
      <c r="E416" s="2" t="s">
        <v>167</v>
      </c>
    </row>
    <row r="417">
      <c r="A417" s="2">
        <v>9467176.0</v>
      </c>
      <c r="B417" s="2" t="s">
        <v>491</v>
      </c>
      <c r="C417" s="2" t="s">
        <v>105</v>
      </c>
      <c r="D417" s="2" t="s">
        <v>7</v>
      </c>
      <c r="E417" s="2" t="s">
        <v>167</v>
      </c>
    </row>
    <row r="418">
      <c r="A418" s="2">
        <v>9469051.0</v>
      </c>
      <c r="B418" s="2" t="s">
        <v>492</v>
      </c>
      <c r="C418" s="2" t="s">
        <v>78</v>
      </c>
      <c r="D418" s="2" t="s">
        <v>11</v>
      </c>
      <c r="E418" s="2" t="s">
        <v>167</v>
      </c>
    </row>
    <row r="419">
      <c r="A419" s="2">
        <v>9443706.0</v>
      </c>
      <c r="B419" s="2" t="s">
        <v>493</v>
      </c>
      <c r="C419" s="2" t="s">
        <v>10</v>
      </c>
      <c r="D419" s="2" t="s">
        <v>11</v>
      </c>
      <c r="E419" s="2" t="s">
        <v>494</v>
      </c>
    </row>
    <row r="420">
      <c r="A420" s="2">
        <v>9400153.0</v>
      </c>
      <c r="B420" s="2" t="s">
        <v>495</v>
      </c>
      <c r="C420" s="2" t="s">
        <v>10</v>
      </c>
      <c r="D420" s="2" t="s">
        <v>11</v>
      </c>
      <c r="E420" s="2" t="s">
        <v>494</v>
      </c>
    </row>
    <row r="421">
      <c r="A421" s="2">
        <v>7772569.0</v>
      </c>
      <c r="B421" s="2" t="s">
        <v>496</v>
      </c>
      <c r="C421" s="2" t="s">
        <v>10</v>
      </c>
      <c r="D421" s="2" t="s">
        <v>11</v>
      </c>
      <c r="E421" s="2" t="s">
        <v>494</v>
      </c>
    </row>
    <row r="422">
      <c r="A422" s="2">
        <v>9319773.0</v>
      </c>
      <c r="B422" s="2" t="s">
        <v>497</v>
      </c>
      <c r="C422" s="2" t="s">
        <v>10</v>
      </c>
      <c r="D422" s="2" t="s">
        <v>11</v>
      </c>
      <c r="E422" s="2" t="s">
        <v>494</v>
      </c>
    </row>
    <row r="423">
      <c r="A423" s="2">
        <v>9444097.0</v>
      </c>
      <c r="B423" s="2" t="s">
        <v>498</v>
      </c>
      <c r="C423" s="2" t="s">
        <v>10</v>
      </c>
      <c r="D423" s="2" t="s">
        <v>11</v>
      </c>
      <c r="E423" s="2" t="s">
        <v>494</v>
      </c>
    </row>
    <row r="424">
      <c r="A424" s="2">
        <v>9443908.0</v>
      </c>
      <c r="B424" s="2" t="s">
        <v>499</v>
      </c>
      <c r="C424" s="2" t="s">
        <v>10</v>
      </c>
      <c r="D424" s="2" t="s">
        <v>11</v>
      </c>
      <c r="E424" s="2" t="s">
        <v>494</v>
      </c>
    </row>
    <row r="425">
      <c r="A425" s="2">
        <v>9440791.0</v>
      </c>
      <c r="B425" s="2" t="s">
        <v>500</v>
      </c>
      <c r="C425" s="2" t="s">
        <v>10</v>
      </c>
      <c r="D425" s="2" t="s">
        <v>11</v>
      </c>
      <c r="E425" s="2" t="s">
        <v>494</v>
      </c>
    </row>
    <row r="426">
      <c r="A426" s="2">
        <v>9320171.0</v>
      </c>
      <c r="B426" s="2" t="s">
        <v>501</v>
      </c>
      <c r="C426" s="2" t="s">
        <v>10</v>
      </c>
      <c r="D426" s="2" t="s">
        <v>11</v>
      </c>
      <c r="E426" s="2" t="s">
        <v>494</v>
      </c>
    </row>
    <row r="427">
      <c r="A427" s="2">
        <v>9441957.0</v>
      </c>
      <c r="B427" s="2" t="s">
        <v>502</v>
      </c>
      <c r="C427" s="2" t="s">
        <v>10</v>
      </c>
      <c r="D427" s="2" t="s">
        <v>11</v>
      </c>
      <c r="E427" s="2" t="s">
        <v>494</v>
      </c>
    </row>
    <row r="428">
      <c r="A428" s="2">
        <v>9264112.0</v>
      </c>
      <c r="B428" s="2" t="s">
        <v>503</v>
      </c>
      <c r="C428" s="2" t="s">
        <v>10</v>
      </c>
      <c r="D428" s="2" t="s">
        <v>11</v>
      </c>
      <c r="E428" s="2" t="s">
        <v>494</v>
      </c>
    </row>
    <row r="429">
      <c r="A429" s="2">
        <v>9444098.0</v>
      </c>
      <c r="B429" s="2" t="s">
        <v>504</v>
      </c>
      <c r="C429" s="2" t="s">
        <v>10</v>
      </c>
      <c r="D429" s="2" t="s">
        <v>11</v>
      </c>
      <c r="E429" s="2" t="s">
        <v>494</v>
      </c>
    </row>
    <row r="430">
      <c r="A430" s="2">
        <v>9466735.0</v>
      </c>
      <c r="B430" s="2" t="s">
        <v>505</v>
      </c>
      <c r="C430" s="2" t="s">
        <v>10</v>
      </c>
      <c r="D430" s="2" t="s">
        <v>11</v>
      </c>
      <c r="E430" s="2" t="s">
        <v>494</v>
      </c>
    </row>
    <row r="431">
      <c r="A431" s="2">
        <v>9468295.0</v>
      </c>
      <c r="B431" s="2" t="s">
        <v>506</v>
      </c>
      <c r="C431" s="2" t="s">
        <v>10</v>
      </c>
      <c r="D431" s="2" t="s">
        <v>11</v>
      </c>
      <c r="E431" s="2" t="s">
        <v>494</v>
      </c>
    </row>
    <row r="432">
      <c r="A432" s="2">
        <v>9444186.0</v>
      </c>
      <c r="B432" s="2" t="s">
        <v>507</v>
      </c>
      <c r="C432" s="2" t="s">
        <v>10</v>
      </c>
      <c r="D432" s="2" t="s">
        <v>11</v>
      </c>
      <c r="E432" s="2" t="s">
        <v>494</v>
      </c>
    </row>
    <row r="433">
      <c r="A433" s="2">
        <v>9469550.0</v>
      </c>
      <c r="B433" s="2" t="s">
        <v>508</v>
      </c>
      <c r="C433" s="2" t="s">
        <v>10</v>
      </c>
      <c r="D433" s="2" t="s">
        <v>11</v>
      </c>
      <c r="E433" s="2" t="s">
        <v>494</v>
      </c>
    </row>
    <row r="434">
      <c r="A434" s="2">
        <v>9445616.0</v>
      </c>
      <c r="B434" s="2" t="s">
        <v>509</v>
      </c>
      <c r="C434" s="2" t="s">
        <v>100</v>
      </c>
      <c r="D434" s="2" t="s">
        <v>11</v>
      </c>
      <c r="E434" s="2" t="s">
        <v>282</v>
      </c>
    </row>
    <row r="435">
      <c r="A435" s="2">
        <v>9468537.0</v>
      </c>
      <c r="B435" s="2" t="s">
        <v>510</v>
      </c>
      <c r="C435" s="2" t="s">
        <v>100</v>
      </c>
      <c r="D435" s="2" t="s">
        <v>11</v>
      </c>
      <c r="E435" s="2" t="s">
        <v>282</v>
      </c>
    </row>
    <row r="436">
      <c r="A436" s="2">
        <v>9468535.0</v>
      </c>
      <c r="B436" s="2" t="s">
        <v>511</v>
      </c>
      <c r="C436" s="2" t="s">
        <v>100</v>
      </c>
      <c r="D436" s="2" t="s">
        <v>11</v>
      </c>
      <c r="E436" s="2" t="s">
        <v>282</v>
      </c>
    </row>
    <row r="437">
      <c r="A437" s="2">
        <v>9470037.0</v>
      </c>
      <c r="B437" s="2" t="s">
        <v>512</v>
      </c>
      <c r="C437" s="2" t="s">
        <v>100</v>
      </c>
      <c r="D437" s="2" t="s">
        <v>11</v>
      </c>
      <c r="E437" s="2" t="s">
        <v>282</v>
      </c>
    </row>
    <row r="438">
      <c r="A438" s="2">
        <v>9468538.0</v>
      </c>
      <c r="B438" s="2" t="s">
        <v>513</v>
      </c>
      <c r="C438" s="2" t="s">
        <v>100</v>
      </c>
      <c r="D438" s="2" t="s">
        <v>11</v>
      </c>
      <c r="E438" s="2" t="s">
        <v>282</v>
      </c>
    </row>
    <row r="439">
      <c r="A439" s="2">
        <v>9237033.0</v>
      </c>
      <c r="B439" s="2" t="s">
        <v>514</v>
      </c>
      <c r="C439" s="2" t="s">
        <v>10</v>
      </c>
      <c r="D439" s="2" t="s">
        <v>11</v>
      </c>
      <c r="E439" s="2" t="s">
        <v>64</v>
      </c>
    </row>
    <row r="440">
      <c r="A440" s="2">
        <v>9435048.0</v>
      </c>
      <c r="B440" s="2" t="s">
        <v>515</v>
      </c>
      <c r="C440" s="2" t="s">
        <v>10</v>
      </c>
      <c r="D440" s="2" t="s">
        <v>11</v>
      </c>
      <c r="E440" s="2" t="s">
        <v>85</v>
      </c>
    </row>
    <row r="441">
      <c r="A441" s="2">
        <v>9466998.0</v>
      </c>
      <c r="B441" s="2" t="s">
        <v>516</v>
      </c>
      <c r="C441" s="2" t="s">
        <v>10</v>
      </c>
      <c r="D441" s="2" t="s">
        <v>11</v>
      </c>
      <c r="E441" s="2" t="s">
        <v>85</v>
      </c>
    </row>
    <row r="442">
      <c r="A442" s="2">
        <v>9466578.0</v>
      </c>
      <c r="B442" s="2" t="s">
        <v>517</v>
      </c>
      <c r="C442" s="2" t="s">
        <v>20</v>
      </c>
      <c r="D442" s="2" t="s">
        <v>11</v>
      </c>
      <c r="E442" s="2" t="s">
        <v>284</v>
      </c>
    </row>
    <row r="443">
      <c r="A443" s="2">
        <v>9442160.0</v>
      </c>
      <c r="B443" s="2" t="s">
        <v>518</v>
      </c>
      <c r="C443" s="2" t="s">
        <v>100</v>
      </c>
      <c r="D443" s="2" t="s">
        <v>11</v>
      </c>
      <c r="E443" s="2" t="s">
        <v>136</v>
      </c>
    </row>
    <row r="444">
      <c r="A444" s="2">
        <v>9442905.0</v>
      </c>
      <c r="B444" s="2" t="s">
        <v>519</v>
      </c>
      <c r="C444" s="2" t="s">
        <v>100</v>
      </c>
      <c r="D444" s="2" t="s">
        <v>11</v>
      </c>
      <c r="E444" s="2" t="s">
        <v>136</v>
      </c>
    </row>
    <row r="445">
      <c r="A445" s="2">
        <v>9442656.0</v>
      </c>
      <c r="B445" s="2" t="s">
        <v>520</v>
      </c>
      <c r="C445" s="2" t="s">
        <v>294</v>
      </c>
      <c r="D445" s="2" t="s">
        <v>17</v>
      </c>
      <c r="E445" s="2" t="s">
        <v>136</v>
      </c>
    </row>
    <row r="446">
      <c r="A446" s="2">
        <v>9441019.0</v>
      </c>
      <c r="B446" s="2" t="s">
        <v>521</v>
      </c>
      <c r="C446" s="2" t="s">
        <v>522</v>
      </c>
      <c r="D446" s="2" t="s">
        <v>11</v>
      </c>
      <c r="E446" s="2" t="s">
        <v>254</v>
      </c>
    </row>
    <row r="447">
      <c r="A447" s="2">
        <v>9467182.0</v>
      </c>
      <c r="B447" s="2" t="s">
        <v>523</v>
      </c>
      <c r="C447" s="2" t="s">
        <v>20</v>
      </c>
      <c r="D447" s="2" t="s">
        <v>11</v>
      </c>
      <c r="E447" s="2" t="s">
        <v>103</v>
      </c>
    </row>
    <row r="448">
      <c r="A448" s="2">
        <v>9467184.0</v>
      </c>
      <c r="B448" s="2" t="s">
        <v>524</v>
      </c>
      <c r="C448" s="2" t="s">
        <v>20</v>
      </c>
      <c r="D448" s="2" t="s">
        <v>11</v>
      </c>
      <c r="E448" s="2" t="s">
        <v>103</v>
      </c>
    </row>
    <row r="449">
      <c r="A449" s="2">
        <v>9467185.0</v>
      </c>
      <c r="B449" s="2" t="s">
        <v>525</v>
      </c>
      <c r="C449" s="2" t="s">
        <v>20</v>
      </c>
      <c r="D449" s="2" t="s">
        <v>11</v>
      </c>
      <c r="E449" s="2" t="s">
        <v>103</v>
      </c>
    </row>
    <row r="450">
      <c r="A450" s="2">
        <v>9466902.0</v>
      </c>
      <c r="B450" s="2" t="s">
        <v>526</v>
      </c>
      <c r="C450" s="2" t="s">
        <v>76</v>
      </c>
      <c r="D450" s="2" t="s">
        <v>7</v>
      </c>
      <c r="E450" s="2" t="s">
        <v>167</v>
      </c>
    </row>
    <row r="451">
      <c r="A451" s="2">
        <v>9468655.0</v>
      </c>
      <c r="B451" s="2" t="s">
        <v>527</v>
      </c>
      <c r="C451" s="2" t="s">
        <v>528</v>
      </c>
      <c r="D451" s="2" t="s">
        <v>72</v>
      </c>
      <c r="E451" s="2" t="s">
        <v>254</v>
      </c>
    </row>
    <row r="452">
      <c r="A452" s="2">
        <v>9467759.0</v>
      </c>
      <c r="B452" s="2" t="s">
        <v>529</v>
      </c>
      <c r="C452" s="2" t="s">
        <v>294</v>
      </c>
      <c r="D452" s="2" t="s">
        <v>17</v>
      </c>
      <c r="E452" s="2" t="s">
        <v>295</v>
      </c>
    </row>
    <row r="453">
      <c r="A453" s="2">
        <v>9467758.0</v>
      </c>
      <c r="B453" s="2" t="s">
        <v>530</v>
      </c>
      <c r="C453" s="2" t="s">
        <v>294</v>
      </c>
      <c r="D453" s="2" t="s">
        <v>17</v>
      </c>
      <c r="E453" s="2" t="s">
        <v>295</v>
      </c>
    </row>
    <row r="454">
      <c r="A454" s="2">
        <v>9467192.0</v>
      </c>
      <c r="B454" s="2" t="s">
        <v>531</v>
      </c>
      <c r="C454" s="2" t="s">
        <v>94</v>
      </c>
      <c r="D454" s="2" t="s">
        <v>11</v>
      </c>
      <c r="E454" s="2" t="s">
        <v>532</v>
      </c>
    </row>
    <row r="455">
      <c r="A455" s="2">
        <v>9468866.0</v>
      </c>
      <c r="B455" s="2" t="s">
        <v>533</v>
      </c>
      <c r="C455" s="2" t="s">
        <v>94</v>
      </c>
      <c r="D455" s="2" t="s">
        <v>11</v>
      </c>
      <c r="E455" s="2" t="s">
        <v>532</v>
      </c>
    </row>
    <row r="456">
      <c r="A456" s="2">
        <v>9442961.0</v>
      </c>
      <c r="B456" s="2" t="s">
        <v>534</v>
      </c>
      <c r="C456" s="2" t="s">
        <v>94</v>
      </c>
      <c r="D456" s="2" t="s">
        <v>11</v>
      </c>
      <c r="E456" s="2" t="s">
        <v>167</v>
      </c>
    </row>
    <row r="457">
      <c r="A457" s="2">
        <v>9468860.0</v>
      </c>
      <c r="B457" s="2" t="s">
        <v>535</v>
      </c>
      <c r="C457" s="2" t="s">
        <v>536</v>
      </c>
      <c r="D457" s="2" t="s">
        <v>11</v>
      </c>
      <c r="E457" s="2" t="s">
        <v>167</v>
      </c>
    </row>
    <row r="458">
      <c r="A458" s="2">
        <v>9446767.0</v>
      </c>
      <c r="B458" s="2" t="s">
        <v>537</v>
      </c>
      <c r="C458" s="2" t="s">
        <v>94</v>
      </c>
      <c r="D458" s="2" t="s">
        <v>11</v>
      </c>
      <c r="E458" s="2" t="s">
        <v>167</v>
      </c>
    </row>
    <row r="459">
      <c r="A459" s="2">
        <v>9443636.0</v>
      </c>
      <c r="B459" s="2" t="s">
        <v>538</v>
      </c>
      <c r="C459" s="2" t="s">
        <v>10</v>
      </c>
      <c r="D459" s="2" t="s">
        <v>11</v>
      </c>
      <c r="E459" s="2" t="s">
        <v>8</v>
      </c>
    </row>
    <row r="460">
      <c r="A460" s="2">
        <v>9441922.0</v>
      </c>
      <c r="B460" s="2" t="s">
        <v>539</v>
      </c>
      <c r="C460" s="2" t="s">
        <v>10</v>
      </c>
      <c r="D460" s="2" t="s">
        <v>11</v>
      </c>
      <c r="E460" s="2" t="s">
        <v>8</v>
      </c>
    </row>
    <row r="461">
      <c r="A461" s="2">
        <v>9444779.0</v>
      </c>
      <c r="B461" s="2" t="s">
        <v>540</v>
      </c>
      <c r="C461" s="2" t="s">
        <v>10</v>
      </c>
      <c r="D461" s="2" t="s">
        <v>11</v>
      </c>
      <c r="E461" s="2" t="s">
        <v>541</v>
      </c>
    </row>
    <row r="462">
      <c r="A462" s="2">
        <v>9469687.0</v>
      </c>
      <c r="B462" s="2" t="s">
        <v>542</v>
      </c>
      <c r="C462" s="2" t="s">
        <v>10</v>
      </c>
      <c r="D462" s="2" t="s">
        <v>11</v>
      </c>
      <c r="E462" s="2" t="s">
        <v>541</v>
      </c>
    </row>
    <row r="463">
      <c r="A463" s="2">
        <v>9469147.0</v>
      </c>
      <c r="B463" s="2" t="s">
        <v>543</v>
      </c>
      <c r="C463" s="2" t="s">
        <v>71</v>
      </c>
      <c r="D463" s="2" t="s">
        <v>72</v>
      </c>
      <c r="E463" s="2" t="s">
        <v>18</v>
      </c>
    </row>
    <row r="464">
      <c r="A464" s="2">
        <v>9467074.0</v>
      </c>
      <c r="B464" s="2" t="s">
        <v>544</v>
      </c>
      <c r="C464" s="2" t="s">
        <v>71</v>
      </c>
      <c r="D464" s="2" t="s">
        <v>72</v>
      </c>
      <c r="E464" s="2" t="s">
        <v>18</v>
      </c>
    </row>
    <row r="465">
      <c r="A465" s="2">
        <v>9467075.0</v>
      </c>
      <c r="B465" s="2" t="s">
        <v>544</v>
      </c>
      <c r="C465" s="2" t="s">
        <v>528</v>
      </c>
      <c r="D465" s="2" t="s">
        <v>72</v>
      </c>
      <c r="E465" s="2" t="s">
        <v>18</v>
      </c>
    </row>
    <row r="466">
      <c r="A466" s="2">
        <v>9316801.0</v>
      </c>
      <c r="B466" s="2" t="s">
        <v>545</v>
      </c>
      <c r="C466" s="2" t="s">
        <v>71</v>
      </c>
      <c r="D466" s="2" t="s">
        <v>72</v>
      </c>
      <c r="E466" s="2" t="s">
        <v>18</v>
      </c>
    </row>
    <row r="467">
      <c r="A467" s="2">
        <v>9444269.0</v>
      </c>
      <c r="B467" s="2" t="s">
        <v>546</v>
      </c>
      <c r="C467" s="2" t="s">
        <v>528</v>
      </c>
      <c r="D467" s="2" t="s">
        <v>72</v>
      </c>
      <c r="E467" s="2" t="s">
        <v>18</v>
      </c>
    </row>
    <row r="468">
      <c r="A468" s="2">
        <v>8123329.0</v>
      </c>
      <c r="B468" s="2" t="s">
        <v>547</v>
      </c>
      <c r="C468" s="2" t="s">
        <v>10</v>
      </c>
      <c r="D468" s="2" t="s">
        <v>11</v>
      </c>
      <c r="E468" s="2" t="s">
        <v>548</v>
      </c>
    </row>
    <row r="469">
      <c r="A469" s="2">
        <v>9396380.0</v>
      </c>
      <c r="B469" s="2" t="s">
        <v>549</v>
      </c>
      <c r="C469" s="2" t="s">
        <v>10</v>
      </c>
      <c r="D469" s="2" t="s">
        <v>11</v>
      </c>
      <c r="E469" s="2" t="s">
        <v>548</v>
      </c>
    </row>
    <row r="470">
      <c r="A470" s="2">
        <v>9327562.0</v>
      </c>
      <c r="B470" s="2" t="s">
        <v>550</v>
      </c>
      <c r="C470" s="2" t="s">
        <v>71</v>
      </c>
      <c r="D470" s="2" t="s">
        <v>72</v>
      </c>
      <c r="E470" s="2" t="s">
        <v>18</v>
      </c>
    </row>
    <row r="471">
      <c r="A471" s="2">
        <v>9467156.0</v>
      </c>
      <c r="B471" s="2" t="s">
        <v>551</v>
      </c>
      <c r="C471" s="2" t="s">
        <v>71</v>
      </c>
      <c r="D471" s="2" t="s">
        <v>72</v>
      </c>
      <c r="E471" s="2" t="s">
        <v>18</v>
      </c>
    </row>
    <row r="472">
      <c r="A472" s="2">
        <v>9469031.0</v>
      </c>
      <c r="B472" s="2" t="s">
        <v>552</v>
      </c>
      <c r="C472" s="2" t="s">
        <v>528</v>
      </c>
      <c r="D472" s="2" t="s">
        <v>72</v>
      </c>
      <c r="E472" s="2" t="s">
        <v>18</v>
      </c>
    </row>
    <row r="473">
      <c r="A473" s="2">
        <v>9326995.0</v>
      </c>
      <c r="B473" s="2" t="s">
        <v>553</v>
      </c>
      <c r="C473" s="2" t="s">
        <v>528</v>
      </c>
      <c r="D473" s="2" t="s">
        <v>72</v>
      </c>
      <c r="E473" s="2" t="s">
        <v>18</v>
      </c>
    </row>
    <row r="474">
      <c r="A474" s="2">
        <v>9441919.0</v>
      </c>
      <c r="B474" s="2" t="s">
        <v>554</v>
      </c>
      <c r="C474" s="2" t="s">
        <v>71</v>
      </c>
      <c r="D474" s="2" t="s">
        <v>72</v>
      </c>
      <c r="E474" s="2" t="s">
        <v>18</v>
      </c>
    </row>
    <row r="475">
      <c r="A475" s="2">
        <v>9469030.0</v>
      </c>
      <c r="B475" s="2" t="s">
        <v>555</v>
      </c>
      <c r="C475" s="2" t="s">
        <v>71</v>
      </c>
      <c r="D475" s="2" t="s">
        <v>72</v>
      </c>
      <c r="E475" s="2" t="s">
        <v>18</v>
      </c>
    </row>
    <row r="476">
      <c r="A476" s="2">
        <v>9443315.0</v>
      </c>
      <c r="B476" s="2" t="s">
        <v>556</v>
      </c>
      <c r="C476" s="2" t="s">
        <v>71</v>
      </c>
      <c r="D476" s="2" t="s">
        <v>72</v>
      </c>
      <c r="E476" s="2" t="s">
        <v>18</v>
      </c>
    </row>
    <row r="477">
      <c r="A477" s="2">
        <v>9441844.0</v>
      </c>
      <c r="B477" s="2" t="s">
        <v>557</v>
      </c>
      <c r="C477" s="2" t="s">
        <v>71</v>
      </c>
      <c r="D477" s="2" t="s">
        <v>72</v>
      </c>
      <c r="E477" s="2" t="s">
        <v>18</v>
      </c>
    </row>
    <row r="478">
      <c r="A478" s="2">
        <v>9399800.0</v>
      </c>
      <c r="B478" s="2" t="s">
        <v>558</v>
      </c>
      <c r="C478" s="2" t="s">
        <v>94</v>
      </c>
      <c r="D478" s="2" t="s">
        <v>11</v>
      </c>
      <c r="E478" s="2" t="s">
        <v>559</v>
      </c>
    </row>
    <row r="479">
      <c r="A479" s="2">
        <v>9401076.0</v>
      </c>
      <c r="B479" s="2" t="s">
        <v>560</v>
      </c>
      <c r="C479" s="2" t="s">
        <v>94</v>
      </c>
      <c r="D479" s="2" t="s">
        <v>11</v>
      </c>
      <c r="E479" s="2" t="s">
        <v>559</v>
      </c>
    </row>
    <row r="480">
      <c r="A480" s="2">
        <v>9441845.0</v>
      </c>
      <c r="B480" s="2" t="s">
        <v>561</v>
      </c>
      <c r="C480" s="2" t="s">
        <v>528</v>
      </c>
      <c r="D480" s="2" t="s">
        <v>72</v>
      </c>
      <c r="E480" s="2" t="s">
        <v>18</v>
      </c>
    </row>
    <row r="481">
      <c r="A481" s="2">
        <v>9445320.0</v>
      </c>
      <c r="B481" s="2" t="s">
        <v>557</v>
      </c>
      <c r="C481" s="2" t="s">
        <v>528</v>
      </c>
      <c r="D481" s="2" t="s">
        <v>72</v>
      </c>
      <c r="E481" s="2" t="s">
        <v>18</v>
      </c>
    </row>
    <row r="482">
      <c r="A482" s="2">
        <v>9468494.0</v>
      </c>
      <c r="B482" s="2" t="s">
        <v>562</v>
      </c>
      <c r="C482" s="2" t="s">
        <v>528</v>
      </c>
      <c r="D482" s="2" t="s">
        <v>72</v>
      </c>
      <c r="E482" s="2" t="s">
        <v>18</v>
      </c>
    </row>
    <row r="483">
      <c r="A483" s="2">
        <v>9468551.0</v>
      </c>
      <c r="B483" s="2" t="s">
        <v>563</v>
      </c>
      <c r="C483" s="2" t="s">
        <v>71</v>
      </c>
      <c r="D483" s="2" t="s">
        <v>72</v>
      </c>
      <c r="E483" s="2" t="s">
        <v>18</v>
      </c>
    </row>
    <row r="484">
      <c r="A484" s="2">
        <v>9470256.0</v>
      </c>
      <c r="B484" s="2" t="s">
        <v>564</v>
      </c>
      <c r="C484" s="2" t="s">
        <v>71</v>
      </c>
      <c r="D484" s="2" t="s">
        <v>11</v>
      </c>
      <c r="E484" s="2" t="s">
        <v>18</v>
      </c>
    </row>
    <row r="485">
      <c r="A485" s="2">
        <v>9444270.0</v>
      </c>
      <c r="B485" s="2" t="s">
        <v>565</v>
      </c>
      <c r="C485" s="2" t="s">
        <v>528</v>
      </c>
      <c r="D485" s="2" t="s">
        <v>72</v>
      </c>
      <c r="E485" s="2" t="s">
        <v>18</v>
      </c>
    </row>
    <row r="486">
      <c r="A486" s="2">
        <v>9442659.0</v>
      </c>
      <c r="B486" s="2" t="s">
        <v>566</v>
      </c>
      <c r="C486" s="2" t="s">
        <v>528</v>
      </c>
      <c r="D486" s="2" t="s">
        <v>72</v>
      </c>
      <c r="E486" s="2" t="s">
        <v>559</v>
      </c>
    </row>
    <row r="487">
      <c r="A487" s="2">
        <v>9442660.0</v>
      </c>
      <c r="B487" s="2" t="s">
        <v>567</v>
      </c>
      <c r="C487" s="2" t="s">
        <v>71</v>
      </c>
      <c r="D487" s="2" t="s">
        <v>72</v>
      </c>
      <c r="E487" s="2" t="s">
        <v>568</v>
      </c>
    </row>
    <row r="488">
      <c r="A488" s="2">
        <v>9444271.0</v>
      </c>
      <c r="B488" s="2" t="s">
        <v>569</v>
      </c>
      <c r="C488" s="2" t="s">
        <v>528</v>
      </c>
      <c r="D488" s="2" t="s">
        <v>72</v>
      </c>
      <c r="E488" s="2" t="s">
        <v>18</v>
      </c>
    </row>
    <row r="489">
      <c r="A489" s="2">
        <v>9445285.0</v>
      </c>
      <c r="B489" s="2" t="s">
        <v>570</v>
      </c>
      <c r="C489" s="2" t="s">
        <v>94</v>
      </c>
      <c r="D489" s="2" t="s">
        <v>11</v>
      </c>
      <c r="E489" s="2" t="s">
        <v>559</v>
      </c>
    </row>
    <row r="490">
      <c r="A490" s="2">
        <v>9467959.0</v>
      </c>
      <c r="B490" s="2" t="s">
        <v>571</v>
      </c>
      <c r="C490" s="2" t="s">
        <v>71</v>
      </c>
      <c r="D490" s="2" t="s">
        <v>72</v>
      </c>
      <c r="E490" s="2" t="s">
        <v>568</v>
      </c>
    </row>
    <row r="491">
      <c r="A491" s="2">
        <v>9467003.0</v>
      </c>
      <c r="B491" s="2" t="s">
        <v>572</v>
      </c>
      <c r="C491" s="2" t="s">
        <v>20</v>
      </c>
      <c r="D491" s="2" t="s">
        <v>11</v>
      </c>
      <c r="E491" s="2" t="s">
        <v>106</v>
      </c>
    </row>
    <row r="492">
      <c r="A492" s="2">
        <v>9467005.0</v>
      </c>
      <c r="B492" s="2" t="s">
        <v>573</v>
      </c>
      <c r="C492" s="2" t="s">
        <v>20</v>
      </c>
      <c r="D492" s="2" t="s">
        <v>11</v>
      </c>
      <c r="E492" s="2" t="s">
        <v>106</v>
      </c>
    </row>
    <row r="493">
      <c r="A493" s="2">
        <v>9467200.0</v>
      </c>
      <c r="B493" s="2" t="s">
        <v>574</v>
      </c>
      <c r="C493" s="2" t="s">
        <v>172</v>
      </c>
      <c r="D493" s="2" t="s">
        <v>7</v>
      </c>
      <c r="E493" s="2" t="s">
        <v>21</v>
      </c>
    </row>
    <row r="494">
      <c r="A494" s="2">
        <v>9467201.0</v>
      </c>
      <c r="B494" s="2" t="s">
        <v>575</v>
      </c>
      <c r="C494" s="2" t="s">
        <v>172</v>
      </c>
      <c r="D494" s="2" t="s">
        <v>7</v>
      </c>
      <c r="E494" s="2" t="s">
        <v>21</v>
      </c>
    </row>
    <row r="495">
      <c r="A495" s="2">
        <v>9468524.0</v>
      </c>
      <c r="B495" s="2" t="s">
        <v>576</v>
      </c>
      <c r="C495" s="2" t="s">
        <v>100</v>
      </c>
      <c r="D495" s="2" t="s">
        <v>11</v>
      </c>
      <c r="E495" s="2" t="s">
        <v>282</v>
      </c>
    </row>
    <row r="496">
      <c r="A496" s="2">
        <v>9468247.0</v>
      </c>
      <c r="B496" s="2" t="s">
        <v>577</v>
      </c>
      <c r="C496" s="2" t="s">
        <v>100</v>
      </c>
      <c r="D496" s="2" t="s">
        <v>11</v>
      </c>
      <c r="E496" s="2" t="s">
        <v>282</v>
      </c>
    </row>
    <row r="497">
      <c r="A497" s="2">
        <v>9468525.0</v>
      </c>
      <c r="B497" s="2" t="s">
        <v>578</v>
      </c>
      <c r="C497" s="2" t="s">
        <v>100</v>
      </c>
      <c r="D497" s="2" t="s">
        <v>11</v>
      </c>
      <c r="E497" s="2" t="s">
        <v>282</v>
      </c>
    </row>
    <row r="498">
      <c r="A498" s="2">
        <v>9468934.0</v>
      </c>
      <c r="B498" s="2" t="s">
        <v>579</v>
      </c>
      <c r="C498" s="2" t="s">
        <v>100</v>
      </c>
      <c r="D498" s="2" t="s">
        <v>11</v>
      </c>
      <c r="E498" s="2" t="s">
        <v>282</v>
      </c>
    </row>
    <row r="499">
      <c r="A499" s="2">
        <v>9469007.0</v>
      </c>
      <c r="B499" s="2" t="s">
        <v>580</v>
      </c>
      <c r="C499" s="2" t="s">
        <v>581</v>
      </c>
      <c r="D499" s="2" t="s">
        <v>11</v>
      </c>
      <c r="E499" s="2" t="s">
        <v>398</v>
      </c>
    </row>
    <row r="500">
      <c r="A500" s="2">
        <v>9470265.0</v>
      </c>
      <c r="B500" s="2" t="s">
        <v>582</v>
      </c>
      <c r="C500" s="2" t="s">
        <v>100</v>
      </c>
      <c r="D500" s="2" t="s">
        <v>11</v>
      </c>
      <c r="E500" s="2" t="s">
        <v>398</v>
      </c>
    </row>
    <row r="501">
      <c r="A501" s="2">
        <v>8170057.0</v>
      </c>
      <c r="B501" s="2" t="s">
        <v>583</v>
      </c>
      <c r="C501" s="2" t="s">
        <v>10</v>
      </c>
      <c r="D501" s="2" t="s">
        <v>11</v>
      </c>
      <c r="E501" s="2" t="s">
        <v>398</v>
      </c>
    </row>
    <row r="502">
      <c r="A502" s="2">
        <v>9437833.0</v>
      </c>
      <c r="B502" s="2" t="s">
        <v>584</v>
      </c>
      <c r="C502" s="2" t="s">
        <v>10</v>
      </c>
      <c r="D502" s="2" t="s">
        <v>11</v>
      </c>
      <c r="E502" s="2" t="s">
        <v>398</v>
      </c>
    </row>
    <row r="503">
      <c r="A503" s="2">
        <v>9250802.0</v>
      </c>
      <c r="B503" s="2" t="s">
        <v>585</v>
      </c>
      <c r="C503" s="2" t="s">
        <v>10</v>
      </c>
      <c r="D503" s="2" t="s">
        <v>11</v>
      </c>
      <c r="E503" s="2" t="s">
        <v>398</v>
      </c>
    </row>
    <row r="504">
      <c r="A504" s="2">
        <v>9250287.0</v>
      </c>
      <c r="B504" s="2" t="s">
        <v>586</v>
      </c>
      <c r="C504" s="2" t="s">
        <v>10</v>
      </c>
      <c r="D504" s="2" t="s">
        <v>11</v>
      </c>
      <c r="E504" s="2" t="s">
        <v>398</v>
      </c>
    </row>
    <row r="505">
      <c r="A505" s="2">
        <v>9445645.0</v>
      </c>
      <c r="B505" s="2" t="s">
        <v>587</v>
      </c>
      <c r="C505" s="2" t="s">
        <v>10</v>
      </c>
      <c r="D505" s="2" t="s">
        <v>11</v>
      </c>
      <c r="E505" s="2" t="s">
        <v>398</v>
      </c>
    </row>
    <row r="506">
      <c r="A506" s="2">
        <v>9441923.0</v>
      </c>
      <c r="B506" s="2" t="s">
        <v>588</v>
      </c>
      <c r="C506" s="2" t="s">
        <v>10</v>
      </c>
      <c r="D506" s="2" t="s">
        <v>11</v>
      </c>
      <c r="E506" s="2" t="s">
        <v>398</v>
      </c>
    </row>
    <row r="507">
      <c r="A507" s="2">
        <v>8169922.0</v>
      </c>
      <c r="B507" s="2" t="s">
        <v>589</v>
      </c>
      <c r="C507" s="2" t="s">
        <v>10</v>
      </c>
      <c r="D507" s="2" t="s">
        <v>11</v>
      </c>
      <c r="E507" s="2" t="s">
        <v>398</v>
      </c>
    </row>
    <row r="508">
      <c r="A508" s="2">
        <v>9469626.0</v>
      </c>
      <c r="B508" s="2" t="s">
        <v>590</v>
      </c>
      <c r="C508" s="2" t="s">
        <v>10</v>
      </c>
      <c r="D508" s="2" t="s">
        <v>11</v>
      </c>
      <c r="E508" s="2" t="s">
        <v>398</v>
      </c>
    </row>
    <row r="509">
      <c r="A509" s="2">
        <v>9445335.0</v>
      </c>
      <c r="B509" s="2" t="s">
        <v>591</v>
      </c>
      <c r="C509" s="2" t="s">
        <v>10</v>
      </c>
      <c r="D509" s="2" t="s">
        <v>11</v>
      </c>
      <c r="E509" s="2" t="s">
        <v>398</v>
      </c>
    </row>
    <row r="510">
      <c r="A510" s="2">
        <v>9440792.0</v>
      </c>
      <c r="B510" s="2" t="s">
        <v>592</v>
      </c>
      <c r="C510" s="2" t="s">
        <v>10</v>
      </c>
      <c r="D510" s="2" t="s">
        <v>11</v>
      </c>
      <c r="E510" s="2" t="s">
        <v>398</v>
      </c>
    </row>
    <row r="511">
      <c r="A511" s="2">
        <v>9401101.0</v>
      </c>
      <c r="B511" s="2" t="s">
        <v>593</v>
      </c>
      <c r="C511" s="2" t="s">
        <v>10</v>
      </c>
      <c r="D511" s="2" t="s">
        <v>11</v>
      </c>
      <c r="E511" s="2" t="s">
        <v>398</v>
      </c>
    </row>
    <row r="512">
      <c r="A512" s="2">
        <v>9442668.0</v>
      </c>
      <c r="B512" s="2" t="s">
        <v>594</v>
      </c>
      <c r="C512" s="2" t="s">
        <v>10</v>
      </c>
      <c r="D512" s="2" t="s">
        <v>11</v>
      </c>
      <c r="E512" s="2" t="s">
        <v>398</v>
      </c>
    </row>
    <row r="513">
      <c r="A513" s="2">
        <v>9443856.0</v>
      </c>
      <c r="B513" s="2" t="s">
        <v>595</v>
      </c>
      <c r="C513" s="2" t="s">
        <v>10</v>
      </c>
      <c r="D513" s="2" t="s">
        <v>11</v>
      </c>
      <c r="E513" s="2" t="s">
        <v>398</v>
      </c>
    </row>
    <row r="514">
      <c r="A514" s="2">
        <v>9466723.0</v>
      </c>
      <c r="B514" s="2" t="s">
        <v>596</v>
      </c>
      <c r="C514" s="2" t="s">
        <v>10</v>
      </c>
      <c r="D514" s="2" t="s">
        <v>11</v>
      </c>
      <c r="E514" s="2" t="s">
        <v>398</v>
      </c>
    </row>
    <row r="515">
      <c r="A515" s="2">
        <v>9443857.0</v>
      </c>
      <c r="B515" s="2" t="s">
        <v>597</v>
      </c>
      <c r="C515" s="2" t="s">
        <v>10</v>
      </c>
      <c r="D515" s="2" t="s">
        <v>11</v>
      </c>
      <c r="E515" s="2" t="s">
        <v>398</v>
      </c>
    </row>
    <row r="516">
      <c r="A516" s="2">
        <v>9463618.0</v>
      </c>
      <c r="B516" s="2" t="s">
        <v>598</v>
      </c>
      <c r="C516" s="2" t="s">
        <v>10</v>
      </c>
      <c r="D516" s="2" t="s">
        <v>11</v>
      </c>
      <c r="E516" s="2" t="s">
        <v>398</v>
      </c>
    </row>
    <row r="517">
      <c r="A517" s="2">
        <v>9442567.0</v>
      </c>
      <c r="B517" s="2" t="s">
        <v>599</v>
      </c>
      <c r="C517" s="2" t="s">
        <v>94</v>
      </c>
      <c r="D517" s="2" t="s">
        <v>11</v>
      </c>
      <c r="E517" s="2" t="s">
        <v>600</v>
      </c>
    </row>
    <row r="518">
      <c r="A518" s="2">
        <v>9467204.0</v>
      </c>
      <c r="B518" s="2" t="s">
        <v>601</v>
      </c>
      <c r="C518" s="2" t="s">
        <v>536</v>
      </c>
      <c r="D518" s="2" t="s">
        <v>11</v>
      </c>
      <c r="E518" s="2" t="s">
        <v>600</v>
      </c>
    </row>
    <row r="519">
      <c r="A519" s="2">
        <v>9442911.0</v>
      </c>
      <c r="B519" s="2" t="s">
        <v>602</v>
      </c>
      <c r="C519" s="2" t="s">
        <v>20</v>
      </c>
      <c r="D519" s="2" t="s">
        <v>11</v>
      </c>
      <c r="E519" s="2" t="s">
        <v>136</v>
      </c>
    </row>
    <row r="520">
      <c r="A520" s="2">
        <v>9442910.0</v>
      </c>
      <c r="B520" s="2" t="s">
        <v>603</v>
      </c>
      <c r="C520" s="2" t="s">
        <v>20</v>
      </c>
      <c r="D520" s="2" t="s">
        <v>11</v>
      </c>
      <c r="E520" s="2" t="s">
        <v>136</v>
      </c>
    </row>
    <row r="521">
      <c r="A521" s="2">
        <v>9468682.0</v>
      </c>
      <c r="B521" s="2" t="s">
        <v>604</v>
      </c>
      <c r="C521" s="2" t="s">
        <v>10</v>
      </c>
      <c r="D521" s="2" t="s">
        <v>11</v>
      </c>
      <c r="E521" s="2" t="s">
        <v>136</v>
      </c>
    </row>
    <row r="522">
      <c r="A522" s="2">
        <v>9469420.0</v>
      </c>
      <c r="B522" s="2" t="s">
        <v>605</v>
      </c>
      <c r="C522" s="2" t="s">
        <v>10</v>
      </c>
      <c r="D522" s="2" t="s">
        <v>11</v>
      </c>
      <c r="E522" s="2" t="s">
        <v>136</v>
      </c>
    </row>
    <row r="523">
      <c r="A523" s="2">
        <v>9469421.0</v>
      </c>
      <c r="B523" s="2" t="s">
        <v>606</v>
      </c>
      <c r="C523" s="2" t="s">
        <v>10</v>
      </c>
      <c r="D523" s="2" t="s">
        <v>11</v>
      </c>
      <c r="E523" s="2" t="s">
        <v>136</v>
      </c>
    </row>
    <row r="524">
      <c r="A524" s="2">
        <v>7772981.0</v>
      </c>
      <c r="B524" s="2" t="s">
        <v>607</v>
      </c>
      <c r="C524" s="2" t="s">
        <v>10</v>
      </c>
      <c r="D524" s="2" t="s">
        <v>11</v>
      </c>
      <c r="E524" s="2" t="s">
        <v>608</v>
      </c>
    </row>
    <row r="525">
      <c r="A525" s="2">
        <v>9467807.0</v>
      </c>
      <c r="B525" s="2" t="s">
        <v>609</v>
      </c>
      <c r="C525" s="2" t="s">
        <v>80</v>
      </c>
      <c r="D525" s="2" t="s">
        <v>11</v>
      </c>
      <c r="E525" s="2" t="s">
        <v>144</v>
      </c>
    </row>
    <row r="526">
      <c r="A526" s="2">
        <v>9437851.0</v>
      </c>
      <c r="B526" s="2" t="s">
        <v>610</v>
      </c>
      <c r="C526" s="2" t="s">
        <v>100</v>
      </c>
      <c r="D526" s="2" t="s">
        <v>11</v>
      </c>
      <c r="E526" s="2" t="s">
        <v>144</v>
      </c>
    </row>
    <row r="527">
      <c r="A527" s="2">
        <v>9445109.0</v>
      </c>
      <c r="B527" s="2" t="s">
        <v>611</v>
      </c>
      <c r="C527" s="2" t="s">
        <v>10</v>
      </c>
      <c r="D527" s="2" t="s">
        <v>11</v>
      </c>
      <c r="E527" s="2" t="s">
        <v>103</v>
      </c>
    </row>
    <row r="528">
      <c r="A528" s="2">
        <v>9444492.0</v>
      </c>
      <c r="B528" s="2" t="s">
        <v>612</v>
      </c>
      <c r="C528" s="2" t="s">
        <v>10</v>
      </c>
      <c r="D528" s="2" t="s">
        <v>11</v>
      </c>
      <c r="E528" s="2" t="s">
        <v>103</v>
      </c>
    </row>
    <row r="529">
      <c r="A529" s="2">
        <v>8123330.0</v>
      </c>
      <c r="B529" s="2" t="s">
        <v>613</v>
      </c>
      <c r="C529" s="2" t="s">
        <v>10</v>
      </c>
      <c r="D529" s="2" t="s">
        <v>11</v>
      </c>
      <c r="E529" s="2" t="s">
        <v>103</v>
      </c>
    </row>
    <row r="530">
      <c r="A530" s="2">
        <v>9469616.0</v>
      </c>
      <c r="B530" s="2" t="s">
        <v>614</v>
      </c>
      <c r="C530" s="2" t="s">
        <v>10</v>
      </c>
      <c r="D530" s="2" t="s">
        <v>11</v>
      </c>
      <c r="E530" s="2" t="s">
        <v>103</v>
      </c>
    </row>
    <row r="531">
      <c r="A531" s="2">
        <v>9445128.0</v>
      </c>
      <c r="B531" s="2" t="s">
        <v>615</v>
      </c>
      <c r="C531" s="2" t="s">
        <v>10</v>
      </c>
      <c r="D531" s="2" t="s">
        <v>11</v>
      </c>
      <c r="E531" s="2" t="s">
        <v>103</v>
      </c>
    </row>
    <row r="532">
      <c r="A532" s="2">
        <v>8203640.0</v>
      </c>
      <c r="B532" s="2" t="s">
        <v>616</v>
      </c>
      <c r="C532" s="2" t="s">
        <v>10</v>
      </c>
      <c r="D532" s="2" t="s">
        <v>11</v>
      </c>
      <c r="E532" s="2" t="s">
        <v>103</v>
      </c>
    </row>
    <row r="533">
      <c r="A533" s="2">
        <v>9445150.0</v>
      </c>
      <c r="B533" s="2" t="s">
        <v>617</v>
      </c>
      <c r="C533" s="2" t="s">
        <v>10</v>
      </c>
      <c r="D533" s="2" t="s">
        <v>11</v>
      </c>
      <c r="E533" s="2" t="s">
        <v>103</v>
      </c>
    </row>
    <row r="534">
      <c r="A534" s="2">
        <v>8123331.0</v>
      </c>
      <c r="B534" s="2" t="s">
        <v>618</v>
      </c>
      <c r="C534" s="2" t="s">
        <v>10</v>
      </c>
      <c r="D534" s="2" t="s">
        <v>11</v>
      </c>
      <c r="E534" s="2" t="s">
        <v>103</v>
      </c>
    </row>
    <row r="535">
      <c r="A535" s="2">
        <v>9470108.0</v>
      </c>
      <c r="B535" s="2" t="s">
        <v>619</v>
      </c>
      <c r="C535" s="2" t="s">
        <v>10</v>
      </c>
      <c r="D535" s="2" t="s">
        <v>11</v>
      </c>
      <c r="E535" s="2" t="s">
        <v>103</v>
      </c>
    </row>
    <row r="536">
      <c r="A536" s="2">
        <v>9444099.0</v>
      </c>
      <c r="B536" s="2" t="s">
        <v>620</v>
      </c>
      <c r="C536" s="2" t="s">
        <v>10</v>
      </c>
      <c r="D536" s="2" t="s">
        <v>11</v>
      </c>
      <c r="E536" s="2" t="s">
        <v>103</v>
      </c>
    </row>
    <row r="537">
      <c r="A537" s="2">
        <v>9443858.0</v>
      </c>
      <c r="B537" s="2" t="s">
        <v>621</v>
      </c>
      <c r="C537" s="2" t="s">
        <v>10</v>
      </c>
      <c r="D537" s="2" t="s">
        <v>11</v>
      </c>
      <c r="E537" s="2" t="s">
        <v>103</v>
      </c>
    </row>
    <row r="538">
      <c r="A538" s="2">
        <v>9440793.0</v>
      </c>
      <c r="B538" s="2" t="s">
        <v>622</v>
      </c>
      <c r="C538" s="2" t="s">
        <v>10</v>
      </c>
      <c r="D538" s="2" t="s">
        <v>11</v>
      </c>
      <c r="E538" s="2" t="s">
        <v>103</v>
      </c>
    </row>
    <row r="539">
      <c r="A539" s="2">
        <v>8209244.0</v>
      </c>
      <c r="B539" s="2" t="s">
        <v>623</v>
      </c>
      <c r="C539" s="2" t="s">
        <v>10</v>
      </c>
      <c r="D539" s="2" t="s">
        <v>11</v>
      </c>
      <c r="E539" s="2" t="s">
        <v>103</v>
      </c>
    </row>
    <row r="540">
      <c r="A540" s="2">
        <v>9440813.0</v>
      </c>
      <c r="B540" s="2" t="s">
        <v>624</v>
      </c>
      <c r="C540" s="2" t="s">
        <v>10</v>
      </c>
      <c r="D540" s="2" t="s">
        <v>11</v>
      </c>
      <c r="E540" s="2" t="s">
        <v>103</v>
      </c>
    </row>
    <row r="541">
      <c r="A541" s="2">
        <v>9444112.0</v>
      </c>
      <c r="B541" s="2" t="s">
        <v>625</v>
      </c>
      <c r="C541" s="2" t="s">
        <v>10</v>
      </c>
      <c r="D541" s="2" t="s">
        <v>11</v>
      </c>
      <c r="E541" s="2" t="s">
        <v>103</v>
      </c>
    </row>
    <row r="542">
      <c r="A542" s="2">
        <v>9470107.0</v>
      </c>
      <c r="B542" s="2" t="s">
        <v>626</v>
      </c>
      <c r="C542" s="2" t="s">
        <v>10</v>
      </c>
      <c r="D542" s="2" t="s">
        <v>11</v>
      </c>
      <c r="E542" s="2" t="s">
        <v>103</v>
      </c>
    </row>
    <row r="543">
      <c r="A543" s="2">
        <v>9467326.0</v>
      </c>
      <c r="B543" s="2" t="s">
        <v>627</v>
      </c>
      <c r="C543" s="2" t="s">
        <v>10</v>
      </c>
      <c r="D543" s="2" t="s">
        <v>11</v>
      </c>
      <c r="E543" s="2" t="s">
        <v>103</v>
      </c>
    </row>
    <row r="544">
      <c r="A544" s="2">
        <v>9470177.0</v>
      </c>
      <c r="B544" s="2" t="s">
        <v>628</v>
      </c>
      <c r="C544" s="2" t="s">
        <v>10</v>
      </c>
      <c r="D544" s="2" t="s">
        <v>11</v>
      </c>
      <c r="E544" s="2" t="s">
        <v>103</v>
      </c>
    </row>
    <row r="545">
      <c r="A545" s="2">
        <v>9470178.0</v>
      </c>
      <c r="B545" s="2" t="s">
        <v>629</v>
      </c>
      <c r="C545" s="2" t="s">
        <v>10</v>
      </c>
      <c r="D545" s="2" t="s">
        <v>11</v>
      </c>
      <c r="E545" s="2" t="s">
        <v>103</v>
      </c>
    </row>
    <row r="546">
      <c r="A546" s="2">
        <v>9470179.0</v>
      </c>
      <c r="B546" s="2" t="s">
        <v>630</v>
      </c>
      <c r="C546" s="2" t="s">
        <v>10</v>
      </c>
      <c r="D546" s="2" t="s">
        <v>11</v>
      </c>
      <c r="E546" s="2" t="s">
        <v>103</v>
      </c>
    </row>
    <row r="547">
      <c r="A547" s="2">
        <v>9470241.0</v>
      </c>
      <c r="B547" s="2" t="s">
        <v>631</v>
      </c>
      <c r="C547" s="2" t="s">
        <v>10</v>
      </c>
      <c r="D547" s="2" t="s">
        <v>11</v>
      </c>
      <c r="E547" s="2" t="s">
        <v>103</v>
      </c>
    </row>
    <row r="548">
      <c r="A548" s="2">
        <v>9470180.0</v>
      </c>
      <c r="B548" s="2" t="s">
        <v>632</v>
      </c>
      <c r="C548" s="2" t="s">
        <v>10</v>
      </c>
      <c r="D548" s="2" t="s">
        <v>11</v>
      </c>
      <c r="E548" s="2" t="s">
        <v>103</v>
      </c>
    </row>
    <row r="549">
      <c r="A549" s="2">
        <v>9444281.0</v>
      </c>
      <c r="B549" s="2" t="s">
        <v>633</v>
      </c>
      <c r="C549" s="2" t="s">
        <v>10</v>
      </c>
      <c r="D549" s="2" t="s">
        <v>11</v>
      </c>
      <c r="E549" s="2" t="s">
        <v>103</v>
      </c>
    </row>
    <row r="550">
      <c r="A550" s="2">
        <v>9466527.0</v>
      </c>
      <c r="B550" s="2" t="s">
        <v>634</v>
      </c>
      <c r="C550" s="2" t="s">
        <v>10</v>
      </c>
      <c r="D550" s="2" t="s">
        <v>11</v>
      </c>
      <c r="E550" s="2" t="s">
        <v>103</v>
      </c>
    </row>
    <row r="551">
      <c r="A551" s="2">
        <v>9441005.0</v>
      </c>
      <c r="B551" s="2" t="s">
        <v>635</v>
      </c>
      <c r="C551" s="2" t="s">
        <v>10</v>
      </c>
      <c r="D551" s="2" t="s">
        <v>11</v>
      </c>
      <c r="E551" s="2" t="s">
        <v>103</v>
      </c>
    </row>
    <row r="552">
      <c r="A552" s="2">
        <v>9278885.0</v>
      </c>
      <c r="B552" s="2" t="s">
        <v>636</v>
      </c>
      <c r="C552" s="2" t="s">
        <v>10</v>
      </c>
      <c r="D552" s="2" t="s">
        <v>11</v>
      </c>
      <c r="E552" s="2" t="s">
        <v>103</v>
      </c>
    </row>
    <row r="553">
      <c r="A553" s="2">
        <v>9444100.0</v>
      </c>
      <c r="B553" s="2" t="s">
        <v>637</v>
      </c>
      <c r="C553" s="2" t="s">
        <v>10</v>
      </c>
      <c r="D553" s="2" t="s">
        <v>11</v>
      </c>
      <c r="E553" s="2" t="s">
        <v>103</v>
      </c>
    </row>
    <row r="554">
      <c r="A554" s="2">
        <v>9466526.0</v>
      </c>
      <c r="B554" s="2" t="s">
        <v>638</v>
      </c>
      <c r="C554" s="2" t="s">
        <v>10</v>
      </c>
      <c r="D554" s="2" t="s">
        <v>11</v>
      </c>
      <c r="E554" s="2" t="s">
        <v>103</v>
      </c>
    </row>
    <row r="555">
      <c r="A555" s="2">
        <v>9445090.0</v>
      </c>
      <c r="B555" s="2" t="s">
        <v>639</v>
      </c>
      <c r="C555" s="2" t="s">
        <v>10</v>
      </c>
      <c r="D555" s="2" t="s">
        <v>11</v>
      </c>
      <c r="E555" s="2" t="s">
        <v>103</v>
      </c>
    </row>
    <row r="556">
      <c r="A556" s="2">
        <v>9445089.0</v>
      </c>
      <c r="B556" s="2" t="s">
        <v>640</v>
      </c>
      <c r="C556" s="2" t="s">
        <v>10</v>
      </c>
      <c r="D556" s="2" t="s">
        <v>11</v>
      </c>
      <c r="E556" s="2" t="s">
        <v>103</v>
      </c>
    </row>
    <row r="557">
      <c r="A557" s="2">
        <v>8222392.0</v>
      </c>
      <c r="B557" s="2" t="s">
        <v>641</v>
      </c>
      <c r="C557" s="2" t="s">
        <v>10</v>
      </c>
      <c r="D557" s="2" t="s">
        <v>11</v>
      </c>
      <c r="E557" s="2" t="s">
        <v>103</v>
      </c>
    </row>
    <row r="558">
      <c r="A558" s="2">
        <v>9443859.0</v>
      </c>
      <c r="B558" s="2" t="s">
        <v>642</v>
      </c>
      <c r="C558" s="2" t="s">
        <v>10</v>
      </c>
      <c r="D558" s="2" t="s">
        <v>11</v>
      </c>
      <c r="E558" s="2" t="s">
        <v>103</v>
      </c>
    </row>
    <row r="559">
      <c r="A559" s="2">
        <v>8222394.0</v>
      </c>
      <c r="B559" s="2" t="s">
        <v>643</v>
      </c>
      <c r="C559" s="2" t="s">
        <v>10</v>
      </c>
      <c r="D559" s="2" t="s">
        <v>11</v>
      </c>
      <c r="E559" s="2" t="s">
        <v>103</v>
      </c>
    </row>
    <row r="560">
      <c r="A560" s="2">
        <v>9278884.0</v>
      </c>
      <c r="B560" s="2" t="s">
        <v>644</v>
      </c>
      <c r="C560" s="2" t="s">
        <v>10</v>
      </c>
      <c r="D560" s="2" t="s">
        <v>11</v>
      </c>
      <c r="E560" s="2" t="s">
        <v>103</v>
      </c>
    </row>
    <row r="561">
      <c r="A561" s="2">
        <v>9442672.0</v>
      </c>
      <c r="B561" s="2" t="s">
        <v>645</v>
      </c>
      <c r="C561" s="2" t="s">
        <v>10</v>
      </c>
      <c r="D561" s="2" t="s">
        <v>11</v>
      </c>
      <c r="E561" s="2" t="s">
        <v>103</v>
      </c>
    </row>
    <row r="562">
      <c r="A562" s="2">
        <v>9444101.0</v>
      </c>
      <c r="B562" s="2" t="s">
        <v>646</v>
      </c>
      <c r="C562" s="2" t="s">
        <v>10</v>
      </c>
      <c r="D562" s="2" t="s">
        <v>11</v>
      </c>
      <c r="E562" s="2" t="s">
        <v>103</v>
      </c>
    </row>
    <row r="563">
      <c r="A563" s="2">
        <v>9440889.0</v>
      </c>
      <c r="B563" s="2" t="s">
        <v>647</v>
      </c>
      <c r="C563" s="2" t="s">
        <v>10</v>
      </c>
      <c r="D563" s="2" t="s">
        <v>11</v>
      </c>
      <c r="E563" s="2" t="s">
        <v>103</v>
      </c>
    </row>
    <row r="564">
      <c r="A564" s="2">
        <v>9468630.0</v>
      </c>
      <c r="B564" s="2" t="s">
        <v>648</v>
      </c>
      <c r="C564" s="2" t="s">
        <v>10</v>
      </c>
      <c r="D564" s="2" t="s">
        <v>11</v>
      </c>
      <c r="E564" s="2" t="s">
        <v>103</v>
      </c>
    </row>
    <row r="565">
      <c r="A565" s="2">
        <v>9230447.0</v>
      </c>
      <c r="B565" s="2" t="s">
        <v>649</v>
      </c>
      <c r="C565" s="2" t="s">
        <v>10</v>
      </c>
      <c r="D565" s="2" t="s">
        <v>11</v>
      </c>
      <c r="E565" s="2" t="s">
        <v>103</v>
      </c>
    </row>
    <row r="566">
      <c r="A566" s="2">
        <v>9444279.0</v>
      </c>
      <c r="B566" s="2" t="s">
        <v>650</v>
      </c>
      <c r="C566" s="2" t="s">
        <v>10</v>
      </c>
      <c r="D566" s="2" t="s">
        <v>11</v>
      </c>
      <c r="E566" s="2" t="s">
        <v>103</v>
      </c>
    </row>
    <row r="567">
      <c r="A567" s="2">
        <v>9467740.0</v>
      </c>
      <c r="B567" s="2" t="s">
        <v>651</v>
      </c>
      <c r="C567" s="2" t="s">
        <v>10</v>
      </c>
      <c r="D567" s="2" t="s">
        <v>11</v>
      </c>
      <c r="E567" s="2" t="s">
        <v>103</v>
      </c>
    </row>
    <row r="568">
      <c r="A568" s="2">
        <v>9444487.0</v>
      </c>
      <c r="B568" s="2" t="s">
        <v>652</v>
      </c>
      <c r="C568" s="2" t="s">
        <v>10</v>
      </c>
      <c r="D568" s="2" t="s">
        <v>11</v>
      </c>
      <c r="E568" s="2" t="s">
        <v>103</v>
      </c>
    </row>
    <row r="569">
      <c r="A569" s="2">
        <v>9467738.0</v>
      </c>
      <c r="B569" s="2" t="s">
        <v>653</v>
      </c>
      <c r="C569" s="2" t="s">
        <v>10</v>
      </c>
      <c r="D569" s="2" t="s">
        <v>11</v>
      </c>
      <c r="E569" s="2" t="s">
        <v>103</v>
      </c>
    </row>
    <row r="570">
      <c r="A570" s="2">
        <v>9444461.0</v>
      </c>
      <c r="B570" s="2" t="s">
        <v>654</v>
      </c>
      <c r="C570" s="2" t="s">
        <v>10</v>
      </c>
      <c r="D570" s="2" t="s">
        <v>11</v>
      </c>
      <c r="E570" s="2" t="s">
        <v>103</v>
      </c>
    </row>
    <row r="571">
      <c r="A571" s="2">
        <v>9466627.0</v>
      </c>
      <c r="B571" s="2" t="s">
        <v>655</v>
      </c>
      <c r="C571" s="2" t="s">
        <v>10</v>
      </c>
      <c r="D571" s="2" t="s">
        <v>11</v>
      </c>
      <c r="E571" s="2" t="s">
        <v>103</v>
      </c>
    </row>
    <row r="572">
      <c r="A572" s="2">
        <v>9320300.0</v>
      </c>
      <c r="B572" s="2" t="s">
        <v>656</v>
      </c>
      <c r="C572" s="2" t="s">
        <v>10</v>
      </c>
      <c r="D572" s="2" t="s">
        <v>11</v>
      </c>
      <c r="E572" s="2" t="s">
        <v>103</v>
      </c>
    </row>
    <row r="573">
      <c r="A573" s="2">
        <v>9319488.0</v>
      </c>
      <c r="B573" s="2" t="s">
        <v>657</v>
      </c>
      <c r="C573" s="2" t="s">
        <v>10</v>
      </c>
      <c r="D573" s="2" t="s">
        <v>11</v>
      </c>
      <c r="E573" s="2" t="s">
        <v>103</v>
      </c>
    </row>
    <row r="574">
      <c r="A574" s="2">
        <v>9319489.0</v>
      </c>
      <c r="B574" s="2" t="s">
        <v>658</v>
      </c>
      <c r="C574" s="2" t="s">
        <v>10</v>
      </c>
      <c r="D574" s="2" t="s">
        <v>11</v>
      </c>
      <c r="E574" s="2" t="s">
        <v>103</v>
      </c>
    </row>
    <row r="575">
      <c r="A575" s="2">
        <v>9320299.0</v>
      </c>
      <c r="B575" s="2" t="s">
        <v>659</v>
      </c>
      <c r="C575" s="2" t="s">
        <v>10</v>
      </c>
      <c r="D575" s="2" t="s">
        <v>11</v>
      </c>
      <c r="E575" s="2" t="s">
        <v>103</v>
      </c>
    </row>
    <row r="576">
      <c r="A576" s="2">
        <v>9441105.0</v>
      </c>
      <c r="B576" s="2" t="s">
        <v>660</v>
      </c>
      <c r="C576" s="2" t="s">
        <v>10</v>
      </c>
      <c r="D576" s="2" t="s">
        <v>11</v>
      </c>
      <c r="E576" s="2" t="s">
        <v>103</v>
      </c>
    </row>
    <row r="577">
      <c r="A577" s="2">
        <v>9441103.0</v>
      </c>
      <c r="B577" s="2" t="s">
        <v>661</v>
      </c>
      <c r="C577" s="2" t="s">
        <v>10</v>
      </c>
      <c r="D577" s="2" t="s">
        <v>11</v>
      </c>
      <c r="E577" s="2" t="s">
        <v>103</v>
      </c>
    </row>
    <row r="578">
      <c r="A578" s="2">
        <v>9468294.0</v>
      </c>
      <c r="B578" s="2" t="s">
        <v>662</v>
      </c>
      <c r="C578" s="2" t="s">
        <v>10</v>
      </c>
      <c r="D578" s="2" t="s">
        <v>11</v>
      </c>
      <c r="E578" s="2" t="s">
        <v>103</v>
      </c>
    </row>
    <row r="579">
      <c r="A579" s="2">
        <v>9444026.0</v>
      </c>
      <c r="B579" s="2" t="s">
        <v>663</v>
      </c>
      <c r="C579" s="2" t="s">
        <v>10</v>
      </c>
      <c r="D579" s="2" t="s">
        <v>11</v>
      </c>
      <c r="E579" s="2" t="s">
        <v>103</v>
      </c>
    </row>
    <row r="580">
      <c r="A580" s="2">
        <v>9444027.0</v>
      </c>
      <c r="B580" s="2" t="s">
        <v>664</v>
      </c>
      <c r="C580" s="2" t="s">
        <v>10</v>
      </c>
      <c r="D580" s="2" t="s">
        <v>11</v>
      </c>
      <c r="E580" s="2" t="s">
        <v>103</v>
      </c>
    </row>
    <row r="581">
      <c r="A581" s="2">
        <v>9467207.0</v>
      </c>
      <c r="B581" s="2" t="s">
        <v>665</v>
      </c>
      <c r="C581" s="2" t="s">
        <v>10</v>
      </c>
      <c r="D581" s="2" t="s">
        <v>11</v>
      </c>
      <c r="E581" s="2" t="s">
        <v>21</v>
      </c>
    </row>
    <row r="582">
      <c r="A582" s="2">
        <v>9467208.0</v>
      </c>
      <c r="B582" s="2" t="s">
        <v>666</v>
      </c>
      <c r="C582" s="2" t="s">
        <v>10</v>
      </c>
      <c r="D582" s="2" t="s">
        <v>11</v>
      </c>
      <c r="E582" s="2" t="s">
        <v>21</v>
      </c>
    </row>
    <row r="583">
      <c r="A583" s="2">
        <v>9468700.0</v>
      </c>
      <c r="B583" s="2" t="s">
        <v>667</v>
      </c>
      <c r="C583" s="2" t="s">
        <v>100</v>
      </c>
      <c r="D583" s="2" t="s">
        <v>11</v>
      </c>
      <c r="E583" s="2" t="s">
        <v>136</v>
      </c>
    </row>
    <row r="584">
      <c r="A584" s="2">
        <v>9468486.0</v>
      </c>
      <c r="B584" s="2" t="s">
        <v>668</v>
      </c>
      <c r="C584" s="2" t="s">
        <v>20</v>
      </c>
      <c r="D584" s="2" t="s">
        <v>11</v>
      </c>
      <c r="E584" s="2" t="s">
        <v>282</v>
      </c>
    </row>
    <row r="585">
      <c r="A585" s="2">
        <v>9468715.0</v>
      </c>
      <c r="B585" s="2" t="s">
        <v>669</v>
      </c>
      <c r="C585" s="2" t="s">
        <v>20</v>
      </c>
      <c r="D585" s="2" t="s">
        <v>11</v>
      </c>
      <c r="E585" s="2" t="s">
        <v>282</v>
      </c>
    </row>
    <row r="586">
      <c r="A586" s="2">
        <v>9466970.0</v>
      </c>
      <c r="B586" s="2" t="s">
        <v>670</v>
      </c>
      <c r="C586" s="2" t="s">
        <v>94</v>
      </c>
      <c r="D586" s="2" t="s">
        <v>11</v>
      </c>
      <c r="E586" s="2" t="s">
        <v>600</v>
      </c>
    </row>
    <row r="587">
      <c r="A587" s="2">
        <v>9468882.0</v>
      </c>
      <c r="B587" s="2" t="s">
        <v>671</v>
      </c>
      <c r="C587" s="2" t="s">
        <v>536</v>
      </c>
      <c r="D587" s="2" t="s">
        <v>11</v>
      </c>
      <c r="E587" s="2" t="s">
        <v>600</v>
      </c>
    </row>
    <row r="588">
      <c r="A588" s="2">
        <v>9401214.0</v>
      </c>
      <c r="B588" s="2" t="s">
        <v>672</v>
      </c>
      <c r="C588" s="2" t="s">
        <v>94</v>
      </c>
      <c r="D588" s="2" t="s">
        <v>11</v>
      </c>
      <c r="E588" s="2" t="s">
        <v>600</v>
      </c>
    </row>
    <row r="589">
      <c r="A589" s="2">
        <v>9466971.0</v>
      </c>
      <c r="B589" s="2" t="s">
        <v>673</v>
      </c>
      <c r="C589" s="2" t="s">
        <v>94</v>
      </c>
      <c r="D589" s="2" t="s">
        <v>11</v>
      </c>
      <c r="E589" s="2" t="s">
        <v>600</v>
      </c>
    </row>
    <row r="590">
      <c r="A590" s="2">
        <v>9468950.0</v>
      </c>
      <c r="B590" s="2" t="s">
        <v>674</v>
      </c>
      <c r="C590" s="2" t="s">
        <v>94</v>
      </c>
      <c r="D590" s="2" t="s">
        <v>11</v>
      </c>
      <c r="E590" s="2" t="s">
        <v>600</v>
      </c>
    </row>
    <row r="591">
      <c r="A591" s="2">
        <v>9469588.0</v>
      </c>
      <c r="B591" s="2" t="s">
        <v>675</v>
      </c>
      <c r="C591" s="2" t="s">
        <v>98</v>
      </c>
      <c r="D591" s="2" t="s">
        <v>11</v>
      </c>
      <c r="E591" s="2" t="s">
        <v>600</v>
      </c>
    </row>
    <row r="592">
      <c r="A592" s="2">
        <v>9468871.0</v>
      </c>
      <c r="B592" s="2" t="s">
        <v>676</v>
      </c>
      <c r="C592" s="2" t="s">
        <v>94</v>
      </c>
      <c r="D592" s="2" t="s">
        <v>11</v>
      </c>
      <c r="E592" s="2" t="s">
        <v>600</v>
      </c>
    </row>
    <row r="593">
      <c r="A593" s="2">
        <v>9441732.0</v>
      </c>
      <c r="B593" s="2" t="s">
        <v>677</v>
      </c>
      <c r="C593" s="2" t="s">
        <v>94</v>
      </c>
      <c r="D593" s="2" t="s">
        <v>11</v>
      </c>
      <c r="E593" s="2" t="s">
        <v>600</v>
      </c>
    </row>
    <row r="594">
      <c r="A594" s="2">
        <v>9468364.0</v>
      </c>
      <c r="B594" s="2" t="s">
        <v>678</v>
      </c>
      <c r="C594" s="2" t="s">
        <v>94</v>
      </c>
      <c r="D594" s="2" t="s">
        <v>11</v>
      </c>
      <c r="E594" s="2" t="s">
        <v>600</v>
      </c>
    </row>
    <row r="595">
      <c r="A595" s="2">
        <v>9468951.0</v>
      </c>
      <c r="B595" s="2" t="s">
        <v>679</v>
      </c>
      <c r="C595" s="2" t="s">
        <v>680</v>
      </c>
      <c r="D595" s="2" t="s">
        <v>11</v>
      </c>
      <c r="E595" s="2" t="s">
        <v>600</v>
      </c>
    </row>
    <row r="596">
      <c r="A596" s="2">
        <v>9469591.0</v>
      </c>
      <c r="B596" s="2" t="s">
        <v>681</v>
      </c>
      <c r="C596" s="2" t="s">
        <v>94</v>
      </c>
      <c r="D596" s="2" t="s">
        <v>11</v>
      </c>
      <c r="E596" s="2" t="s">
        <v>600</v>
      </c>
    </row>
    <row r="597">
      <c r="A597" s="2">
        <v>9468574.0</v>
      </c>
      <c r="B597" s="2" t="s">
        <v>682</v>
      </c>
      <c r="C597" s="2" t="s">
        <v>94</v>
      </c>
      <c r="D597" s="2" t="s">
        <v>11</v>
      </c>
      <c r="E597" s="2" t="s">
        <v>600</v>
      </c>
    </row>
    <row r="598">
      <c r="A598" s="2">
        <v>9441735.0</v>
      </c>
      <c r="B598" s="2" t="s">
        <v>683</v>
      </c>
      <c r="C598" s="2" t="s">
        <v>94</v>
      </c>
      <c r="D598" s="2" t="s">
        <v>11</v>
      </c>
      <c r="E598" s="2" t="s">
        <v>600</v>
      </c>
    </row>
    <row r="599">
      <c r="A599" s="2">
        <v>9445105.0</v>
      </c>
      <c r="B599" s="2" t="s">
        <v>684</v>
      </c>
      <c r="C599" s="2" t="s">
        <v>10</v>
      </c>
      <c r="D599" s="2" t="s">
        <v>11</v>
      </c>
      <c r="E599" s="2" t="s">
        <v>139</v>
      </c>
    </row>
    <row r="600">
      <c r="A600" s="2">
        <v>9470002.0</v>
      </c>
      <c r="B600" s="2" t="s">
        <v>685</v>
      </c>
      <c r="C600" s="2" t="s">
        <v>10</v>
      </c>
      <c r="D600" s="2" t="s">
        <v>11</v>
      </c>
      <c r="E600" s="2" t="s">
        <v>139</v>
      </c>
    </row>
    <row r="601">
      <c r="A601" s="2">
        <v>7772934.0</v>
      </c>
      <c r="B601" s="2" t="s">
        <v>686</v>
      </c>
      <c r="C601" s="2" t="s">
        <v>10</v>
      </c>
      <c r="D601" s="2" t="s">
        <v>11</v>
      </c>
      <c r="E601" s="2" t="s">
        <v>139</v>
      </c>
    </row>
    <row r="602">
      <c r="A602" s="2">
        <v>9443927.0</v>
      </c>
      <c r="B602" s="2" t="s">
        <v>687</v>
      </c>
      <c r="C602" s="2" t="s">
        <v>10</v>
      </c>
      <c r="D602" s="2" t="s">
        <v>11</v>
      </c>
      <c r="E602" s="2" t="s">
        <v>139</v>
      </c>
    </row>
    <row r="603">
      <c r="A603" s="2">
        <v>9441290.0</v>
      </c>
      <c r="B603" s="2" t="s">
        <v>688</v>
      </c>
      <c r="C603" s="2" t="s">
        <v>10</v>
      </c>
      <c r="D603" s="2" t="s">
        <v>11</v>
      </c>
      <c r="E603" s="2" t="s">
        <v>139</v>
      </c>
    </row>
    <row r="604">
      <c r="A604" s="2">
        <v>9443839.0</v>
      </c>
      <c r="B604" s="2" t="s">
        <v>689</v>
      </c>
      <c r="C604" s="2" t="s">
        <v>10</v>
      </c>
      <c r="D604" s="2" t="s">
        <v>11</v>
      </c>
      <c r="E604" s="2" t="s">
        <v>139</v>
      </c>
    </row>
    <row r="605">
      <c r="A605" s="2">
        <v>7773050.0</v>
      </c>
      <c r="B605" s="2" t="s">
        <v>690</v>
      </c>
      <c r="C605" s="2" t="s">
        <v>10</v>
      </c>
      <c r="D605" s="2" t="s">
        <v>11</v>
      </c>
      <c r="E605" s="2" t="s">
        <v>139</v>
      </c>
    </row>
    <row r="606">
      <c r="A606" s="2">
        <v>9443926.0</v>
      </c>
      <c r="B606" s="2" t="s">
        <v>691</v>
      </c>
      <c r="C606" s="2" t="s">
        <v>10</v>
      </c>
      <c r="D606" s="2" t="s">
        <v>11</v>
      </c>
      <c r="E606" s="2" t="s">
        <v>139</v>
      </c>
    </row>
    <row r="607">
      <c r="A607" s="2">
        <v>9440732.0</v>
      </c>
      <c r="B607" s="2" t="s">
        <v>692</v>
      </c>
      <c r="C607" s="2" t="s">
        <v>94</v>
      </c>
      <c r="D607" s="2" t="s">
        <v>11</v>
      </c>
      <c r="E607" s="2" t="s">
        <v>600</v>
      </c>
    </row>
    <row r="608">
      <c r="A608" s="2">
        <v>9399687.0</v>
      </c>
      <c r="B608" s="2" t="s">
        <v>693</v>
      </c>
      <c r="C608" s="2" t="s">
        <v>94</v>
      </c>
      <c r="D608" s="2" t="s">
        <v>11</v>
      </c>
      <c r="E608" s="2" t="s">
        <v>600</v>
      </c>
    </row>
    <row r="609">
      <c r="A609" s="2">
        <v>9441810.0</v>
      </c>
      <c r="B609" s="2" t="s">
        <v>694</v>
      </c>
      <c r="C609" s="2" t="s">
        <v>100</v>
      </c>
      <c r="D609" s="2" t="s">
        <v>11</v>
      </c>
      <c r="E609" s="2" t="s">
        <v>64</v>
      </c>
    </row>
    <row r="610">
      <c r="A610" s="2">
        <v>9443289.0</v>
      </c>
      <c r="B610" s="2" t="s">
        <v>695</v>
      </c>
      <c r="C610" s="2" t="s">
        <v>100</v>
      </c>
      <c r="D610" s="2" t="s">
        <v>11</v>
      </c>
      <c r="E610" s="2" t="s">
        <v>64</v>
      </c>
    </row>
    <row r="611">
      <c r="A611" s="2">
        <v>9444805.0</v>
      </c>
      <c r="B611" s="2" t="s">
        <v>696</v>
      </c>
      <c r="C611" s="2" t="s">
        <v>100</v>
      </c>
      <c r="D611" s="2" t="s">
        <v>11</v>
      </c>
      <c r="E611" s="2" t="s">
        <v>64</v>
      </c>
    </row>
    <row r="612">
      <c r="A612" s="2">
        <v>9442674.0</v>
      </c>
      <c r="B612" s="2" t="s">
        <v>697</v>
      </c>
      <c r="C612" s="2" t="s">
        <v>10</v>
      </c>
      <c r="D612" s="2" t="s">
        <v>11</v>
      </c>
      <c r="E612" s="2" t="s">
        <v>698</v>
      </c>
    </row>
    <row r="613">
      <c r="A613" s="2">
        <v>9446929.0</v>
      </c>
      <c r="B613" s="2" t="s">
        <v>699</v>
      </c>
      <c r="C613" s="2" t="s">
        <v>10</v>
      </c>
      <c r="D613" s="2" t="s">
        <v>11</v>
      </c>
      <c r="E613" s="2" t="s">
        <v>698</v>
      </c>
    </row>
    <row r="614">
      <c r="A614" s="2">
        <v>9444295.0</v>
      </c>
      <c r="B614" s="2" t="s">
        <v>700</v>
      </c>
      <c r="C614" s="2" t="s">
        <v>400</v>
      </c>
      <c r="D614" s="2" t="s">
        <v>11</v>
      </c>
      <c r="E614" s="2" t="s">
        <v>64</v>
      </c>
    </row>
    <row r="615">
      <c r="A615" s="2">
        <v>9441060.0</v>
      </c>
      <c r="B615" s="2" t="s">
        <v>701</v>
      </c>
      <c r="C615" s="2" t="s">
        <v>702</v>
      </c>
      <c r="D615" s="2" t="s">
        <v>11</v>
      </c>
      <c r="E615" s="2" t="s">
        <v>64</v>
      </c>
    </row>
    <row r="616">
      <c r="A616" s="2">
        <v>9467209.0</v>
      </c>
      <c r="B616" s="2" t="s">
        <v>703</v>
      </c>
      <c r="C616" s="2" t="s">
        <v>702</v>
      </c>
      <c r="D616" s="2" t="s">
        <v>11</v>
      </c>
      <c r="E616" s="2" t="s">
        <v>64</v>
      </c>
    </row>
    <row r="617">
      <c r="A617" s="2">
        <v>9467210.0</v>
      </c>
      <c r="B617" s="2" t="s">
        <v>704</v>
      </c>
      <c r="C617" s="2" t="s">
        <v>10</v>
      </c>
      <c r="D617" s="2" t="s">
        <v>11</v>
      </c>
      <c r="E617" s="2" t="s">
        <v>64</v>
      </c>
    </row>
    <row r="618">
      <c r="A618" s="2">
        <v>9468745.0</v>
      </c>
      <c r="B618" s="2" t="s">
        <v>705</v>
      </c>
      <c r="C618" s="2" t="s">
        <v>706</v>
      </c>
      <c r="D618" s="2" t="s">
        <v>707</v>
      </c>
      <c r="E618" s="2" t="s">
        <v>708</v>
      </c>
    </row>
    <row r="619">
      <c r="A619" s="2">
        <v>9442305.0</v>
      </c>
      <c r="B619" s="2" t="s">
        <v>709</v>
      </c>
      <c r="C619" s="2" t="s">
        <v>706</v>
      </c>
      <c r="D619" s="2" t="s">
        <v>707</v>
      </c>
      <c r="E619" s="2" t="s">
        <v>708</v>
      </c>
    </row>
    <row r="620">
      <c r="A620" s="2">
        <v>9442676.0</v>
      </c>
      <c r="B620" s="2" t="s">
        <v>710</v>
      </c>
      <c r="C620" s="2" t="s">
        <v>69</v>
      </c>
      <c r="D620" s="2" t="s">
        <v>11</v>
      </c>
      <c r="E620" s="2" t="s">
        <v>708</v>
      </c>
    </row>
    <row r="621">
      <c r="A621" s="2">
        <v>9444289.0</v>
      </c>
      <c r="B621" s="2" t="s">
        <v>711</v>
      </c>
      <c r="C621" s="2" t="s">
        <v>69</v>
      </c>
      <c r="D621" s="2" t="s">
        <v>11</v>
      </c>
      <c r="E621" s="2" t="s">
        <v>708</v>
      </c>
    </row>
    <row r="622">
      <c r="A622" s="2">
        <v>9444290.0</v>
      </c>
      <c r="B622" s="2" t="s">
        <v>712</v>
      </c>
      <c r="C622" s="2" t="s">
        <v>69</v>
      </c>
      <c r="D622" s="2" t="s">
        <v>11</v>
      </c>
      <c r="E622" s="2" t="s">
        <v>708</v>
      </c>
    </row>
    <row r="623">
      <c r="A623" s="2">
        <v>9444291.0</v>
      </c>
      <c r="B623" s="2" t="s">
        <v>713</v>
      </c>
      <c r="C623" s="2" t="s">
        <v>69</v>
      </c>
      <c r="D623" s="2" t="s">
        <v>11</v>
      </c>
      <c r="E623" s="2" t="s">
        <v>708</v>
      </c>
    </row>
    <row r="624">
      <c r="A624" s="2">
        <v>9467212.0</v>
      </c>
      <c r="B624" s="2" t="s">
        <v>714</v>
      </c>
      <c r="C624" s="2" t="s">
        <v>105</v>
      </c>
      <c r="D624" s="2" t="s">
        <v>7</v>
      </c>
      <c r="E624" s="2" t="s">
        <v>103</v>
      </c>
    </row>
    <row r="625">
      <c r="A625" s="2">
        <v>9467211.0</v>
      </c>
      <c r="B625" s="2" t="s">
        <v>715</v>
      </c>
      <c r="C625" s="2" t="s">
        <v>10</v>
      </c>
      <c r="D625" s="2" t="s">
        <v>11</v>
      </c>
      <c r="E625" s="2" t="s">
        <v>103</v>
      </c>
    </row>
    <row r="626">
      <c r="A626" s="2">
        <v>9467213.0</v>
      </c>
      <c r="B626" s="2" t="s">
        <v>716</v>
      </c>
      <c r="C626" s="2" t="s">
        <v>10</v>
      </c>
      <c r="D626" s="2" t="s">
        <v>11</v>
      </c>
      <c r="E626" s="2" t="s">
        <v>103</v>
      </c>
    </row>
    <row r="627">
      <c r="A627" s="2">
        <v>9466898.0</v>
      </c>
      <c r="B627" s="2" t="s">
        <v>717</v>
      </c>
      <c r="C627" s="2" t="s">
        <v>76</v>
      </c>
      <c r="D627" s="2" t="s">
        <v>7</v>
      </c>
      <c r="E627" s="2" t="s">
        <v>718</v>
      </c>
    </row>
    <row r="628">
      <c r="A628" s="2">
        <v>9443231.0</v>
      </c>
      <c r="B628" s="2" t="s">
        <v>719</v>
      </c>
      <c r="C628" s="2" t="s">
        <v>159</v>
      </c>
      <c r="D628" s="2" t="s">
        <v>11</v>
      </c>
      <c r="E628" s="2" t="s">
        <v>64</v>
      </c>
    </row>
    <row r="629">
      <c r="A629" s="2">
        <v>9468131.0</v>
      </c>
      <c r="B629" s="2" t="s">
        <v>720</v>
      </c>
      <c r="C629" s="2" t="s">
        <v>100</v>
      </c>
      <c r="D629" s="2" t="s">
        <v>11</v>
      </c>
      <c r="E629" s="2" t="s">
        <v>64</v>
      </c>
    </row>
    <row r="630">
      <c r="A630" s="2">
        <v>9466639.0</v>
      </c>
      <c r="B630" s="2" t="s">
        <v>721</v>
      </c>
      <c r="C630" s="2" t="s">
        <v>100</v>
      </c>
      <c r="D630" s="2" t="s">
        <v>11</v>
      </c>
      <c r="E630" s="2" t="s">
        <v>64</v>
      </c>
    </row>
    <row r="631">
      <c r="A631" s="2">
        <v>9469032.0</v>
      </c>
      <c r="B631" s="2" t="s">
        <v>722</v>
      </c>
      <c r="C631" s="2" t="s">
        <v>100</v>
      </c>
      <c r="D631" s="2" t="s">
        <v>11</v>
      </c>
      <c r="E631" s="2" t="s">
        <v>64</v>
      </c>
    </row>
    <row r="632">
      <c r="A632" s="2">
        <v>9440664.0</v>
      </c>
      <c r="B632" s="2" t="s">
        <v>723</v>
      </c>
      <c r="C632" s="2" t="s">
        <v>100</v>
      </c>
      <c r="D632" s="2" t="s">
        <v>11</v>
      </c>
      <c r="E632" s="2" t="s">
        <v>64</v>
      </c>
    </row>
    <row r="633">
      <c r="A633" s="2">
        <v>9466683.0</v>
      </c>
      <c r="B633" s="2" t="s">
        <v>724</v>
      </c>
      <c r="C633" s="2" t="s">
        <v>100</v>
      </c>
      <c r="D633" s="2" t="s">
        <v>11</v>
      </c>
      <c r="E633" s="2" t="s">
        <v>64</v>
      </c>
    </row>
    <row r="634">
      <c r="A634" s="2">
        <v>9466684.0</v>
      </c>
      <c r="B634" s="2" t="s">
        <v>725</v>
      </c>
      <c r="C634" s="2" t="s">
        <v>100</v>
      </c>
      <c r="D634" s="2" t="s">
        <v>11</v>
      </c>
      <c r="E634" s="2" t="s">
        <v>64</v>
      </c>
    </row>
    <row r="635">
      <c r="A635" s="2">
        <v>9469048.0</v>
      </c>
      <c r="B635" s="2" t="s">
        <v>726</v>
      </c>
      <c r="C635" s="2" t="s">
        <v>100</v>
      </c>
      <c r="D635" s="2" t="s">
        <v>11</v>
      </c>
      <c r="E635" s="2" t="s">
        <v>64</v>
      </c>
    </row>
    <row r="636">
      <c r="A636" s="2">
        <v>9468488.0</v>
      </c>
      <c r="B636" s="2" t="s">
        <v>727</v>
      </c>
      <c r="C636" s="2" t="s">
        <v>100</v>
      </c>
      <c r="D636" s="2" t="s">
        <v>11</v>
      </c>
      <c r="E636" s="2" t="s">
        <v>64</v>
      </c>
    </row>
    <row r="637">
      <c r="A637" s="2">
        <v>9399400.0</v>
      </c>
      <c r="B637" s="2" t="s">
        <v>728</v>
      </c>
      <c r="C637" s="2" t="s">
        <v>10</v>
      </c>
      <c r="D637" s="2" t="s">
        <v>11</v>
      </c>
      <c r="E637" s="2" t="s">
        <v>64</v>
      </c>
    </row>
    <row r="638">
      <c r="A638" s="2">
        <v>9443232.0</v>
      </c>
      <c r="B638" s="2" t="s">
        <v>729</v>
      </c>
      <c r="C638" s="2" t="s">
        <v>10</v>
      </c>
      <c r="D638" s="2" t="s">
        <v>11</v>
      </c>
      <c r="E638" s="2" t="s">
        <v>64</v>
      </c>
    </row>
    <row r="639">
      <c r="A639" s="2">
        <v>9443938.0</v>
      </c>
      <c r="B639" s="2" t="s">
        <v>730</v>
      </c>
      <c r="C639" s="2" t="s">
        <v>10</v>
      </c>
      <c r="D639" s="2" t="s">
        <v>11</v>
      </c>
      <c r="E639" s="2" t="s">
        <v>64</v>
      </c>
    </row>
    <row r="640">
      <c r="A640" s="2">
        <v>9445360.0</v>
      </c>
      <c r="B640" s="2" t="s">
        <v>731</v>
      </c>
      <c r="C640" s="2" t="s">
        <v>100</v>
      </c>
      <c r="D640" s="2" t="s">
        <v>11</v>
      </c>
      <c r="E640" s="2" t="s">
        <v>136</v>
      </c>
    </row>
    <row r="641">
      <c r="A641" s="2">
        <v>9467214.0</v>
      </c>
      <c r="B641" s="2" t="s">
        <v>732</v>
      </c>
      <c r="C641" s="2" t="s">
        <v>10</v>
      </c>
      <c r="D641" s="2" t="s">
        <v>11</v>
      </c>
      <c r="E641" s="2" t="s">
        <v>698</v>
      </c>
    </row>
    <row r="642">
      <c r="A642" s="2">
        <v>9470082.0</v>
      </c>
      <c r="B642" s="2" t="s">
        <v>733</v>
      </c>
      <c r="C642" s="2" t="s">
        <v>10</v>
      </c>
      <c r="D642" s="2" t="s">
        <v>11</v>
      </c>
      <c r="E642" s="2" t="s">
        <v>698</v>
      </c>
    </row>
    <row r="643">
      <c r="A643" s="2">
        <v>9468767.0</v>
      </c>
      <c r="B643" s="2" t="s">
        <v>734</v>
      </c>
      <c r="C643" s="2" t="s">
        <v>10</v>
      </c>
      <c r="D643" s="2" t="s">
        <v>11</v>
      </c>
      <c r="E643" s="2" t="s">
        <v>26</v>
      </c>
    </row>
    <row r="644">
      <c r="A644" s="2">
        <v>9442853.0</v>
      </c>
      <c r="B644" s="2" t="s">
        <v>735</v>
      </c>
      <c r="C644" s="2" t="s">
        <v>528</v>
      </c>
      <c r="D644" s="2" t="s">
        <v>72</v>
      </c>
      <c r="E644" s="2" t="s">
        <v>18</v>
      </c>
    </row>
    <row r="645">
      <c r="A645" s="2">
        <v>9441450.0</v>
      </c>
      <c r="B645" s="2" t="s">
        <v>736</v>
      </c>
      <c r="C645" s="2" t="s">
        <v>20</v>
      </c>
      <c r="D645" s="2" t="s">
        <v>11</v>
      </c>
      <c r="E645" s="2" t="s">
        <v>737</v>
      </c>
    </row>
    <row r="646">
      <c r="A646" s="2">
        <v>9443861.0</v>
      </c>
      <c r="B646" s="2" t="s">
        <v>738</v>
      </c>
      <c r="C646" s="2" t="s">
        <v>20</v>
      </c>
      <c r="D646" s="2" t="s">
        <v>11</v>
      </c>
      <c r="E646" s="2" t="s">
        <v>737</v>
      </c>
    </row>
    <row r="647">
      <c r="A647" s="2">
        <v>9441211.0</v>
      </c>
      <c r="B647" s="2" t="s">
        <v>739</v>
      </c>
      <c r="C647" s="2" t="s">
        <v>20</v>
      </c>
      <c r="D647" s="2" t="s">
        <v>11</v>
      </c>
      <c r="E647" s="2" t="s">
        <v>737</v>
      </c>
    </row>
    <row r="648">
      <c r="A648" s="2">
        <v>9466688.0</v>
      </c>
      <c r="B648" s="2" t="s">
        <v>740</v>
      </c>
      <c r="C648" s="2" t="s">
        <v>20</v>
      </c>
      <c r="D648" s="2" t="s">
        <v>11</v>
      </c>
      <c r="E648" s="2" t="s">
        <v>737</v>
      </c>
    </row>
    <row r="649">
      <c r="A649" s="2">
        <v>9467257.0</v>
      </c>
      <c r="B649" s="2" t="s">
        <v>741</v>
      </c>
      <c r="C649" s="2" t="s">
        <v>76</v>
      </c>
      <c r="D649" s="2" t="s">
        <v>7</v>
      </c>
      <c r="E649" s="2" t="s">
        <v>737</v>
      </c>
    </row>
    <row r="650">
      <c r="A650" s="2">
        <v>9467715.0</v>
      </c>
      <c r="B650" s="2" t="s">
        <v>742</v>
      </c>
      <c r="C650" s="2" t="s">
        <v>10</v>
      </c>
      <c r="D650" s="2" t="s">
        <v>11</v>
      </c>
      <c r="E650" s="2" t="s">
        <v>8</v>
      </c>
    </row>
    <row r="651">
      <c r="A651" s="2">
        <v>9469043.0</v>
      </c>
      <c r="B651" s="2" t="s">
        <v>743</v>
      </c>
      <c r="C651" s="2" t="s">
        <v>10</v>
      </c>
      <c r="D651" s="2" t="s">
        <v>11</v>
      </c>
      <c r="E651" s="2" t="s">
        <v>8</v>
      </c>
    </row>
    <row r="652">
      <c r="A652" s="2">
        <v>9466523.0</v>
      </c>
      <c r="B652" s="2" t="s">
        <v>744</v>
      </c>
      <c r="C652" s="2" t="s">
        <v>10</v>
      </c>
      <c r="D652" s="2" t="s">
        <v>11</v>
      </c>
      <c r="E652" s="2" t="s">
        <v>8</v>
      </c>
    </row>
    <row r="653">
      <c r="A653" s="2">
        <v>9469953.0</v>
      </c>
      <c r="B653" s="2" t="s">
        <v>745</v>
      </c>
      <c r="C653" s="2" t="s">
        <v>10</v>
      </c>
      <c r="D653" s="2" t="s">
        <v>11</v>
      </c>
      <c r="E653" s="2" t="s">
        <v>8</v>
      </c>
    </row>
    <row r="654">
      <c r="A654" s="2">
        <v>9469998.0</v>
      </c>
      <c r="B654" s="2" t="s">
        <v>746</v>
      </c>
      <c r="C654" s="2" t="s">
        <v>10</v>
      </c>
      <c r="D654" s="2" t="s">
        <v>11</v>
      </c>
      <c r="E654" s="2" t="s">
        <v>8</v>
      </c>
    </row>
    <row r="655">
      <c r="A655" s="2">
        <v>9445527.0</v>
      </c>
      <c r="B655" s="2" t="s">
        <v>747</v>
      </c>
      <c r="C655" s="2" t="s">
        <v>10</v>
      </c>
      <c r="D655" s="2" t="s">
        <v>11</v>
      </c>
      <c r="E655" s="2" t="s">
        <v>8</v>
      </c>
    </row>
    <row r="656">
      <c r="A656" s="2">
        <v>9325134.0</v>
      </c>
      <c r="B656" s="2" t="s">
        <v>748</v>
      </c>
      <c r="C656" s="2" t="s">
        <v>10</v>
      </c>
      <c r="D656" s="2" t="s">
        <v>11</v>
      </c>
      <c r="E656" s="2" t="s">
        <v>8</v>
      </c>
    </row>
    <row r="657">
      <c r="A657" s="2">
        <v>9470165.0</v>
      </c>
      <c r="B657" s="2" t="s">
        <v>749</v>
      </c>
      <c r="C657" s="2" t="s">
        <v>10</v>
      </c>
      <c r="D657" s="2" t="s">
        <v>11</v>
      </c>
      <c r="E657" s="2" t="s">
        <v>8</v>
      </c>
    </row>
    <row r="658">
      <c r="A658" s="2">
        <v>9466657.0</v>
      </c>
      <c r="B658" s="2" t="s">
        <v>750</v>
      </c>
      <c r="C658" s="2" t="s">
        <v>10</v>
      </c>
      <c r="D658" s="2" t="s">
        <v>11</v>
      </c>
      <c r="E658" s="2" t="s">
        <v>8</v>
      </c>
    </row>
    <row r="659">
      <c r="A659" s="2">
        <v>9467713.0</v>
      </c>
      <c r="B659" s="2" t="s">
        <v>751</v>
      </c>
      <c r="C659" s="2" t="s">
        <v>10</v>
      </c>
      <c r="D659" s="2" t="s">
        <v>11</v>
      </c>
      <c r="E659" s="2" t="s">
        <v>8</v>
      </c>
    </row>
    <row r="660">
      <c r="A660" s="2">
        <v>9468648.0</v>
      </c>
      <c r="B660" s="2" t="s">
        <v>752</v>
      </c>
      <c r="C660" s="2" t="s">
        <v>10</v>
      </c>
      <c r="D660" s="2" t="s">
        <v>11</v>
      </c>
      <c r="E660" s="2" t="s">
        <v>8</v>
      </c>
    </row>
    <row r="661">
      <c r="A661" s="2">
        <v>9445704.0</v>
      </c>
      <c r="B661" s="2" t="s">
        <v>753</v>
      </c>
      <c r="C661" s="2" t="s">
        <v>10</v>
      </c>
      <c r="D661" s="2" t="s">
        <v>11</v>
      </c>
      <c r="E661" s="2" t="s">
        <v>8</v>
      </c>
    </row>
    <row r="662">
      <c r="A662" s="2">
        <v>9468472.0</v>
      </c>
      <c r="B662" s="2" t="s">
        <v>754</v>
      </c>
      <c r="C662" s="2" t="s">
        <v>10</v>
      </c>
      <c r="D662" s="2" t="s">
        <v>11</v>
      </c>
      <c r="E662" s="2" t="s">
        <v>8</v>
      </c>
    </row>
    <row r="663">
      <c r="A663" s="2">
        <v>9468400.0</v>
      </c>
      <c r="B663" s="2" t="s">
        <v>755</v>
      </c>
      <c r="C663" s="2" t="s">
        <v>10</v>
      </c>
      <c r="D663" s="2" t="s">
        <v>11</v>
      </c>
      <c r="E663" s="2" t="s">
        <v>8</v>
      </c>
    </row>
    <row r="664">
      <c r="A664" s="2">
        <v>9469902.0</v>
      </c>
      <c r="B664" s="2" t="s">
        <v>756</v>
      </c>
      <c r="C664" s="2" t="s">
        <v>10</v>
      </c>
      <c r="D664" s="2" t="s">
        <v>11</v>
      </c>
      <c r="E664" s="2" t="s">
        <v>8</v>
      </c>
    </row>
    <row r="665">
      <c r="A665" s="2">
        <v>9460302.0</v>
      </c>
      <c r="B665" s="2" t="s">
        <v>757</v>
      </c>
      <c r="C665" s="2" t="s">
        <v>10</v>
      </c>
      <c r="D665" s="2" t="s">
        <v>11</v>
      </c>
      <c r="E665" s="2" t="s">
        <v>8</v>
      </c>
    </row>
    <row r="666">
      <c r="A666" s="2">
        <v>9469901.0</v>
      </c>
      <c r="B666" s="2" t="s">
        <v>758</v>
      </c>
      <c r="C666" s="2" t="s">
        <v>10</v>
      </c>
      <c r="D666" s="2" t="s">
        <v>11</v>
      </c>
      <c r="E666" s="2" t="s">
        <v>8</v>
      </c>
    </row>
    <row r="667">
      <c r="A667" s="2">
        <v>9469910.0</v>
      </c>
      <c r="B667" s="2" t="s">
        <v>759</v>
      </c>
      <c r="C667" s="2" t="s">
        <v>10</v>
      </c>
      <c r="D667" s="2" t="s">
        <v>11</v>
      </c>
      <c r="E667" s="2" t="s">
        <v>8</v>
      </c>
    </row>
    <row r="668">
      <c r="A668" s="2">
        <v>9445542.0</v>
      </c>
      <c r="B668" s="2" t="s">
        <v>760</v>
      </c>
      <c r="C668" s="2" t="s">
        <v>10</v>
      </c>
      <c r="D668" s="2" t="s">
        <v>11</v>
      </c>
      <c r="E668" s="2" t="s">
        <v>8</v>
      </c>
    </row>
    <row r="669">
      <c r="A669" s="2">
        <v>9466733.0</v>
      </c>
      <c r="B669" s="2" t="s">
        <v>761</v>
      </c>
      <c r="C669" s="2" t="s">
        <v>10</v>
      </c>
      <c r="D669" s="2" t="s">
        <v>11</v>
      </c>
      <c r="E669" s="2" t="s">
        <v>8</v>
      </c>
    </row>
    <row r="670">
      <c r="A670" s="2">
        <v>9466734.0</v>
      </c>
      <c r="B670" s="2" t="s">
        <v>762</v>
      </c>
      <c r="C670" s="2" t="s">
        <v>10</v>
      </c>
      <c r="D670" s="2" t="s">
        <v>11</v>
      </c>
      <c r="E670" s="2" t="s">
        <v>8</v>
      </c>
    </row>
    <row r="671">
      <c r="A671" s="2">
        <v>9444885.0</v>
      </c>
      <c r="B671" s="2" t="s">
        <v>763</v>
      </c>
      <c r="C671" s="2" t="s">
        <v>20</v>
      </c>
      <c r="D671" s="2" t="s">
        <v>11</v>
      </c>
      <c r="E671" s="2" t="s">
        <v>8</v>
      </c>
    </row>
    <row r="672">
      <c r="A672" s="2">
        <v>9444471.0</v>
      </c>
      <c r="B672" s="2" t="s">
        <v>764</v>
      </c>
      <c r="C672" s="2" t="s">
        <v>10</v>
      </c>
      <c r="D672" s="2" t="s">
        <v>11</v>
      </c>
      <c r="E672" s="2" t="s">
        <v>8</v>
      </c>
    </row>
    <row r="673">
      <c r="A673" s="2">
        <v>9469415.0</v>
      </c>
      <c r="B673" s="2" t="s">
        <v>765</v>
      </c>
      <c r="C673" s="2" t="s">
        <v>10</v>
      </c>
      <c r="D673" s="2" t="s">
        <v>11</v>
      </c>
      <c r="E673" s="2" t="s">
        <v>8</v>
      </c>
    </row>
    <row r="674">
      <c r="A674" s="2">
        <v>9443484.0</v>
      </c>
      <c r="B674" s="2" t="s">
        <v>766</v>
      </c>
      <c r="C674" s="2" t="s">
        <v>111</v>
      </c>
      <c r="D674" s="2" t="s">
        <v>11</v>
      </c>
      <c r="E674" s="2" t="s">
        <v>8</v>
      </c>
    </row>
    <row r="675">
      <c r="A675" s="2">
        <v>9443039.0</v>
      </c>
      <c r="B675" s="2" t="s">
        <v>767</v>
      </c>
      <c r="C675" s="2" t="s">
        <v>10</v>
      </c>
      <c r="D675" s="2" t="s">
        <v>11</v>
      </c>
      <c r="E675" s="2" t="s">
        <v>8</v>
      </c>
    </row>
    <row r="676">
      <c r="A676" s="2">
        <v>9466726.0</v>
      </c>
      <c r="B676" s="2" t="s">
        <v>768</v>
      </c>
      <c r="C676" s="2" t="s">
        <v>100</v>
      </c>
      <c r="D676" s="2" t="s">
        <v>11</v>
      </c>
      <c r="E676" s="2" t="s">
        <v>8</v>
      </c>
    </row>
    <row r="677">
      <c r="A677" s="2">
        <v>9444008.0</v>
      </c>
      <c r="B677" s="2" t="s">
        <v>769</v>
      </c>
      <c r="C677" s="2" t="s">
        <v>10</v>
      </c>
      <c r="D677" s="2" t="s">
        <v>11</v>
      </c>
      <c r="E677" s="2" t="s">
        <v>8</v>
      </c>
    </row>
    <row r="678">
      <c r="A678" s="2">
        <v>9328393.0</v>
      </c>
      <c r="B678" s="2" t="s">
        <v>770</v>
      </c>
      <c r="C678" s="2" t="s">
        <v>10</v>
      </c>
      <c r="D678" s="2" t="s">
        <v>11</v>
      </c>
      <c r="E678" s="2" t="s">
        <v>8</v>
      </c>
    </row>
    <row r="679">
      <c r="A679" s="2">
        <v>9440836.0</v>
      </c>
      <c r="B679" s="2" t="s">
        <v>771</v>
      </c>
      <c r="C679" s="2" t="s">
        <v>10</v>
      </c>
      <c r="D679" s="2" t="s">
        <v>11</v>
      </c>
      <c r="E679" s="2" t="s">
        <v>8</v>
      </c>
    </row>
    <row r="680">
      <c r="A680" s="2">
        <v>9469434.0</v>
      </c>
      <c r="B680" s="2" t="s">
        <v>772</v>
      </c>
      <c r="C680" s="2" t="s">
        <v>10</v>
      </c>
      <c r="D680" s="2" t="s">
        <v>11</v>
      </c>
      <c r="E680" s="2" t="s">
        <v>8</v>
      </c>
    </row>
    <row r="681">
      <c r="A681" s="2">
        <v>9467216.0</v>
      </c>
      <c r="B681" s="2" t="s">
        <v>773</v>
      </c>
      <c r="C681" s="2" t="s">
        <v>10</v>
      </c>
      <c r="D681" s="2" t="s">
        <v>11</v>
      </c>
      <c r="E681" s="2" t="s">
        <v>8</v>
      </c>
    </row>
    <row r="682">
      <c r="A682" s="2">
        <v>9468828.0</v>
      </c>
      <c r="B682" s="2" t="s">
        <v>774</v>
      </c>
      <c r="C682" s="2" t="s">
        <v>10</v>
      </c>
      <c r="D682" s="2" t="s">
        <v>11</v>
      </c>
      <c r="E682" s="2" t="s">
        <v>8</v>
      </c>
    </row>
    <row r="683">
      <c r="A683" s="2">
        <v>9467706.0</v>
      </c>
      <c r="B683" s="2" t="s">
        <v>775</v>
      </c>
      <c r="C683" s="2" t="s">
        <v>10</v>
      </c>
      <c r="D683" s="2" t="s">
        <v>11</v>
      </c>
      <c r="E683" s="2" t="s">
        <v>8</v>
      </c>
    </row>
    <row r="684">
      <c r="A684" s="2">
        <v>9443792.0</v>
      </c>
      <c r="B684" s="2" t="s">
        <v>776</v>
      </c>
      <c r="C684" s="2" t="s">
        <v>10</v>
      </c>
      <c r="D684" s="2" t="s">
        <v>11</v>
      </c>
      <c r="E684" s="2" t="s">
        <v>8</v>
      </c>
    </row>
    <row r="685">
      <c r="A685" s="2">
        <v>9441226.0</v>
      </c>
      <c r="B685" s="2" t="s">
        <v>777</v>
      </c>
      <c r="C685" s="2" t="s">
        <v>10</v>
      </c>
      <c r="D685" s="2" t="s">
        <v>11</v>
      </c>
      <c r="E685" s="2" t="s">
        <v>8</v>
      </c>
    </row>
    <row r="686">
      <c r="A686" s="2">
        <v>7772704.0</v>
      </c>
      <c r="B686" s="2" t="s">
        <v>778</v>
      </c>
      <c r="C686" s="2" t="s">
        <v>10</v>
      </c>
      <c r="D686" s="2" t="s">
        <v>11</v>
      </c>
      <c r="E686" s="2" t="s">
        <v>8</v>
      </c>
    </row>
    <row r="687">
      <c r="A687" s="2">
        <v>9441434.0</v>
      </c>
      <c r="B687" s="2" t="s">
        <v>779</v>
      </c>
      <c r="C687" s="2" t="s">
        <v>10</v>
      </c>
      <c r="D687" s="2" t="s">
        <v>11</v>
      </c>
      <c r="E687" s="2" t="s">
        <v>8</v>
      </c>
    </row>
    <row r="688">
      <c r="A688" s="2">
        <v>9435933.0</v>
      </c>
      <c r="B688" s="2" t="s">
        <v>780</v>
      </c>
      <c r="C688" s="2" t="s">
        <v>10</v>
      </c>
      <c r="D688" s="2" t="s">
        <v>11</v>
      </c>
      <c r="E688" s="2" t="s">
        <v>8</v>
      </c>
    </row>
    <row r="689">
      <c r="A689" s="2">
        <v>9441827.0</v>
      </c>
      <c r="B689" s="2" t="s">
        <v>781</v>
      </c>
      <c r="C689" s="2" t="s">
        <v>10</v>
      </c>
      <c r="D689" s="2" t="s">
        <v>11</v>
      </c>
      <c r="E689" s="2" t="s">
        <v>8</v>
      </c>
    </row>
    <row r="690">
      <c r="A690" s="2">
        <v>9441015.0</v>
      </c>
      <c r="B690" s="2" t="s">
        <v>782</v>
      </c>
      <c r="C690" s="2" t="s">
        <v>10</v>
      </c>
      <c r="D690" s="2" t="s">
        <v>11</v>
      </c>
      <c r="E690" s="2" t="s">
        <v>8</v>
      </c>
    </row>
    <row r="691">
      <c r="A691" s="2">
        <v>9444510.0</v>
      </c>
      <c r="B691" s="2" t="s">
        <v>783</v>
      </c>
      <c r="C691" s="2" t="s">
        <v>10</v>
      </c>
      <c r="D691" s="2" t="s">
        <v>11</v>
      </c>
      <c r="E691" s="2" t="s">
        <v>8</v>
      </c>
    </row>
    <row r="692">
      <c r="A692" s="2">
        <v>9441231.0</v>
      </c>
      <c r="B692" s="2" t="s">
        <v>784</v>
      </c>
      <c r="C692" s="2" t="s">
        <v>10</v>
      </c>
      <c r="D692" s="2" t="s">
        <v>11</v>
      </c>
      <c r="E692" s="2" t="s">
        <v>8</v>
      </c>
    </row>
    <row r="693">
      <c r="A693" s="2">
        <v>9441549.0</v>
      </c>
      <c r="B693" s="2" t="s">
        <v>785</v>
      </c>
      <c r="C693" s="2" t="s">
        <v>10</v>
      </c>
      <c r="D693" s="2" t="s">
        <v>11</v>
      </c>
      <c r="E693" s="2" t="s">
        <v>8</v>
      </c>
    </row>
    <row r="694">
      <c r="A694" s="2">
        <v>9468650.0</v>
      </c>
      <c r="B694" s="2" t="s">
        <v>786</v>
      </c>
      <c r="C694" s="2" t="s">
        <v>10</v>
      </c>
      <c r="D694" s="2" t="s">
        <v>11</v>
      </c>
      <c r="E694" s="2" t="s">
        <v>8</v>
      </c>
    </row>
    <row r="695">
      <c r="A695" s="2">
        <v>9468252.0</v>
      </c>
      <c r="B695" s="2" t="s">
        <v>787</v>
      </c>
      <c r="C695" s="2" t="s">
        <v>10</v>
      </c>
      <c r="D695" s="2" t="s">
        <v>11</v>
      </c>
      <c r="E695" s="2" t="s">
        <v>8</v>
      </c>
    </row>
    <row r="696">
      <c r="A696" s="2">
        <v>9441568.0</v>
      </c>
      <c r="B696" s="2" t="s">
        <v>788</v>
      </c>
      <c r="C696" s="2" t="s">
        <v>10</v>
      </c>
      <c r="D696" s="2" t="s">
        <v>11</v>
      </c>
      <c r="E696" s="2" t="s">
        <v>8</v>
      </c>
    </row>
    <row r="697">
      <c r="A697" s="2">
        <v>9466621.0</v>
      </c>
      <c r="B697" s="2" t="s">
        <v>789</v>
      </c>
      <c r="C697" s="2" t="s">
        <v>10</v>
      </c>
      <c r="D697" s="2" t="s">
        <v>11</v>
      </c>
      <c r="E697" s="2" t="s">
        <v>8</v>
      </c>
    </row>
    <row r="698">
      <c r="A698" s="2">
        <v>9442315.0</v>
      </c>
      <c r="B698" s="2" t="s">
        <v>790</v>
      </c>
      <c r="C698" s="2" t="s">
        <v>10</v>
      </c>
      <c r="D698" s="2" t="s">
        <v>11</v>
      </c>
      <c r="E698" s="2" t="s">
        <v>8</v>
      </c>
    </row>
    <row r="699">
      <c r="A699" s="2">
        <v>9442317.0</v>
      </c>
      <c r="B699" s="2" t="s">
        <v>791</v>
      </c>
      <c r="C699" s="2" t="s">
        <v>10</v>
      </c>
      <c r="D699" s="2" t="s">
        <v>11</v>
      </c>
      <c r="E699" s="2" t="s">
        <v>8</v>
      </c>
    </row>
    <row r="700">
      <c r="A700" s="2">
        <v>9438082.0</v>
      </c>
      <c r="B700" s="2" t="s">
        <v>792</v>
      </c>
      <c r="C700" s="2" t="s">
        <v>10</v>
      </c>
      <c r="D700" s="2" t="s">
        <v>11</v>
      </c>
      <c r="E700" s="2" t="s">
        <v>8</v>
      </c>
    </row>
    <row r="701">
      <c r="A701" s="2">
        <v>9468606.0</v>
      </c>
      <c r="B701" s="2" t="s">
        <v>793</v>
      </c>
      <c r="C701" s="2" t="s">
        <v>10</v>
      </c>
      <c r="D701" s="2" t="s">
        <v>11</v>
      </c>
      <c r="E701" s="2" t="s">
        <v>8</v>
      </c>
    </row>
    <row r="702">
      <c r="A702" s="2">
        <v>9468673.0</v>
      </c>
      <c r="B702" s="2" t="s">
        <v>794</v>
      </c>
      <c r="C702" s="2" t="s">
        <v>10</v>
      </c>
      <c r="D702" s="2" t="s">
        <v>11</v>
      </c>
      <c r="E702" s="2" t="s">
        <v>8</v>
      </c>
    </row>
    <row r="703">
      <c r="A703" s="2">
        <v>9468322.0</v>
      </c>
      <c r="B703" s="2" t="s">
        <v>795</v>
      </c>
      <c r="C703" s="2" t="s">
        <v>10</v>
      </c>
      <c r="D703" s="2" t="s">
        <v>11</v>
      </c>
      <c r="E703" s="2" t="s">
        <v>8</v>
      </c>
    </row>
    <row r="704">
      <c r="A704" s="2">
        <v>9235830.0</v>
      </c>
      <c r="B704" s="2" t="s">
        <v>796</v>
      </c>
      <c r="C704" s="2" t="s">
        <v>10</v>
      </c>
      <c r="D704" s="2" t="s">
        <v>11</v>
      </c>
      <c r="E704" s="2" t="s">
        <v>8</v>
      </c>
    </row>
    <row r="705">
      <c r="A705" s="2">
        <v>8125349.0</v>
      </c>
      <c r="B705" s="2" t="s">
        <v>797</v>
      </c>
      <c r="C705" s="2" t="s">
        <v>10</v>
      </c>
      <c r="D705" s="2" t="s">
        <v>11</v>
      </c>
      <c r="E705" s="2" t="s">
        <v>8</v>
      </c>
    </row>
    <row r="706">
      <c r="A706" s="2">
        <v>8118597.0</v>
      </c>
      <c r="B706" s="2" t="s">
        <v>798</v>
      </c>
      <c r="C706" s="2" t="s">
        <v>10</v>
      </c>
      <c r="D706" s="2" t="s">
        <v>11</v>
      </c>
      <c r="E706" s="2" t="s">
        <v>8</v>
      </c>
    </row>
    <row r="707">
      <c r="A707" s="2">
        <v>9441542.0</v>
      </c>
      <c r="B707" s="2" t="s">
        <v>799</v>
      </c>
      <c r="C707" s="2" t="s">
        <v>10</v>
      </c>
      <c r="D707" s="2" t="s">
        <v>11</v>
      </c>
      <c r="E707" s="2" t="s">
        <v>8</v>
      </c>
    </row>
    <row r="708">
      <c r="A708" s="2">
        <v>9441941.0</v>
      </c>
      <c r="B708" s="2" t="s">
        <v>800</v>
      </c>
      <c r="C708" s="2" t="s">
        <v>10</v>
      </c>
      <c r="D708" s="2" t="s">
        <v>11</v>
      </c>
      <c r="E708" s="2" t="s">
        <v>8</v>
      </c>
    </row>
    <row r="709">
      <c r="A709" s="2">
        <v>9445414.0</v>
      </c>
      <c r="B709" s="2" t="s">
        <v>801</v>
      </c>
      <c r="C709" s="2" t="s">
        <v>10</v>
      </c>
      <c r="D709" s="2" t="s">
        <v>11</v>
      </c>
      <c r="E709" s="2" t="s">
        <v>8</v>
      </c>
    </row>
    <row r="710">
      <c r="A710" s="2">
        <v>9444113.0</v>
      </c>
      <c r="B710" s="2" t="s">
        <v>802</v>
      </c>
      <c r="C710" s="2" t="s">
        <v>10</v>
      </c>
      <c r="D710" s="2" t="s">
        <v>11</v>
      </c>
      <c r="E710" s="2" t="s">
        <v>8</v>
      </c>
    </row>
    <row r="711">
      <c r="A711" s="2">
        <v>9445250.0</v>
      </c>
      <c r="B711" s="2" t="s">
        <v>803</v>
      </c>
      <c r="C711" s="2" t="s">
        <v>10</v>
      </c>
      <c r="D711" s="2" t="s">
        <v>11</v>
      </c>
      <c r="E711" s="2" t="s">
        <v>8</v>
      </c>
    </row>
    <row r="712">
      <c r="A712" s="2">
        <v>9468888.0</v>
      </c>
      <c r="B712" s="2" t="s">
        <v>804</v>
      </c>
      <c r="C712" s="2" t="s">
        <v>10</v>
      </c>
      <c r="D712" s="2" t="s">
        <v>11</v>
      </c>
      <c r="E712" s="2" t="s">
        <v>8</v>
      </c>
    </row>
    <row r="713">
      <c r="A713" s="2">
        <v>9445543.0</v>
      </c>
      <c r="B713" s="2" t="s">
        <v>805</v>
      </c>
      <c r="C713" s="2" t="s">
        <v>10</v>
      </c>
      <c r="D713" s="2" t="s">
        <v>11</v>
      </c>
      <c r="E713" s="2" t="s">
        <v>8</v>
      </c>
    </row>
    <row r="714">
      <c r="A714" s="2">
        <v>9445703.0</v>
      </c>
      <c r="B714" s="2" t="s">
        <v>806</v>
      </c>
      <c r="C714" s="2" t="s">
        <v>10</v>
      </c>
      <c r="D714" s="2" t="s">
        <v>11</v>
      </c>
      <c r="E714" s="2" t="s">
        <v>8</v>
      </c>
    </row>
    <row r="715">
      <c r="A715" s="2">
        <v>9466481.0</v>
      </c>
      <c r="B715" s="2" t="s">
        <v>807</v>
      </c>
      <c r="C715" s="2" t="s">
        <v>10</v>
      </c>
      <c r="D715" s="2" t="s">
        <v>11</v>
      </c>
      <c r="E715" s="2" t="s">
        <v>8</v>
      </c>
    </row>
    <row r="716">
      <c r="A716" s="2">
        <v>9468958.0</v>
      </c>
      <c r="B716" s="2" t="s">
        <v>808</v>
      </c>
      <c r="C716" s="2" t="s">
        <v>10</v>
      </c>
      <c r="D716" s="2" t="s">
        <v>11</v>
      </c>
      <c r="E716" s="2" t="s">
        <v>8</v>
      </c>
    </row>
    <row r="717">
      <c r="A717" s="2">
        <v>9470263.0</v>
      </c>
      <c r="B717" s="2" t="s">
        <v>809</v>
      </c>
      <c r="C717" s="2" t="s">
        <v>10</v>
      </c>
      <c r="D717" s="2" t="s">
        <v>11</v>
      </c>
      <c r="E717" s="2" t="s">
        <v>8</v>
      </c>
    </row>
    <row r="718">
      <c r="A718" s="2">
        <v>9470283.0</v>
      </c>
      <c r="B718" s="2" t="s">
        <v>810</v>
      </c>
      <c r="C718" s="2" t="s">
        <v>10</v>
      </c>
      <c r="D718" s="2" t="s">
        <v>11</v>
      </c>
      <c r="E718" s="2" t="s">
        <v>8</v>
      </c>
    </row>
    <row r="719">
      <c r="A719" s="2">
        <v>9470285.0</v>
      </c>
      <c r="B719" s="2" t="s">
        <v>811</v>
      </c>
      <c r="C719" s="2" t="s">
        <v>10</v>
      </c>
      <c r="D719" s="2" t="s">
        <v>11</v>
      </c>
      <c r="E719" s="2" t="s">
        <v>8</v>
      </c>
    </row>
    <row r="720">
      <c r="A720" s="2">
        <v>8125311.0</v>
      </c>
      <c r="B720" s="2" t="s">
        <v>812</v>
      </c>
      <c r="C720" s="2" t="s">
        <v>10</v>
      </c>
      <c r="D720" s="2" t="s">
        <v>11</v>
      </c>
      <c r="E720" s="2" t="s">
        <v>8</v>
      </c>
    </row>
    <row r="721">
      <c r="A721" s="2">
        <v>9401661.0</v>
      </c>
      <c r="B721" s="2" t="s">
        <v>813</v>
      </c>
      <c r="C721" s="2" t="s">
        <v>10</v>
      </c>
      <c r="D721" s="2" t="s">
        <v>11</v>
      </c>
      <c r="E721" s="2" t="s">
        <v>8</v>
      </c>
    </row>
    <row r="722">
      <c r="A722" s="2">
        <v>9466638.0</v>
      </c>
      <c r="B722" s="2" t="s">
        <v>814</v>
      </c>
      <c r="C722" s="2" t="s">
        <v>10</v>
      </c>
      <c r="D722" s="2" t="s">
        <v>11</v>
      </c>
      <c r="E722" s="2" t="s">
        <v>8</v>
      </c>
    </row>
    <row r="723">
      <c r="A723" s="2">
        <v>9445119.0</v>
      </c>
      <c r="B723" s="2" t="s">
        <v>815</v>
      </c>
      <c r="C723" s="2" t="s">
        <v>10</v>
      </c>
      <c r="D723" s="2" t="s">
        <v>11</v>
      </c>
      <c r="E723" s="2" t="s">
        <v>8</v>
      </c>
    </row>
    <row r="724">
      <c r="A724" s="2">
        <v>9441820.0</v>
      </c>
      <c r="B724" s="2" t="s">
        <v>816</v>
      </c>
      <c r="C724" s="2" t="s">
        <v>10</v>
      </c>
      <c r="D724" s="2" t="s">
        <v>11</v>
      </c>
      <c r="E724" s="2" t="s">
        <v>8</v>
      </c>
    </row>
    <row r="725">
      <c r="A725" s="2">
        <v>9466628.0</v>
      </c>
      <c r="B725" s="2" t="s">
        <v>817</v>
      </c>
      <c r="C725" s="2" t="s">
        <v>10</v>
      </c>
      <c r="D725" s="2" t="s">
        <v>11</v>
      </c>
      <c r="E725" s="2" t="s">
        <v>8</v>
      </c>
    </row>
    <row r="726">
      <c r="A726" s="2">
        <v>9440490.0</v>
      </c>
      <c r="B726" s="2" t="s">
        <v>818</v>
      </c>
      <c r="C726" s="2" t="s">
        <v>10</v>
      </c>
      <c r="D726" s="2" t="s">
        <v>11</v>
      </c>
      <c r="E726" s="2" t="s">
        <v>8</v>
      </c>
    </row>
    <row r="727">
      <c r="A727" s="2">
        <v>9442316.0</v>
      </c>
      <c r="B727" s="2" t="s">
        <v>819</v>
      </c>
      <c r="C727" s="2" t="s">
        <v>10</v>
      </c>
      <c r="D727" s="2" t="s">
        <v>11</v>
      </c>
      <c r="E727" s="2" t="s">
        <v>8</v>
      </c>
    </row>
    <row r="728">
      <c r="A728" s="2">
        <v>9470113.0</v>
      </c>
      <c r="B728" s="2" t="s">
        <v>820</v>
      </c>
      <c r="C728" s="2" t="s">
        <v>10</v>
      </c>
      <c r="D728" s="2" t="s">
        <v>11</v>
      </c>
      <c r="E728" s="2" t="s">
        <v>8</v>
      </c>
    </row>
    <row r="729">
      <c r="A729" s="2">
        <v>9441433.0</v>
      </c>
      <c r="B729" s="2" t="s">
        <v>821</v>
      </c>
      <c r="C729" s="2" t="s">
        <v>10</v>
      </c>
      <c r="D729" s="2" t="s">
        <v>11</v>
      </c>
      <c r="E729" s="2" t="s">
        <v>8</v>
      </c>
    </row>
    <row r="730">
      <c r="A730" s="2">
        <v>9441612.0</v>
      </c>
      <c r="B730" s="2" t="s">
        <v>822</v>
      </c>
      <c r="C730" s="2" t="s">
        <v>10</v>
      </c>
      <c r="D730" s="2" t="s">
        <v>11</v>
      </c>
      <c r="E730" s="2" t="s">
        <v>8</v>
      </c>
    </row>
    <row r="731">
      <c r="A731" s="2">
        <v>9442206.0</v>
      </c>
      <c r="B731" s="2" t="s">
        <v>823</v>
      </c>
      <c r="C731" s="2" t="s">
        <v>10</v>
      </c>
      <c r="D731" s="2" t="s">
        <v>11</v>
      </c>
      <c r="E731" s="2" t="s">
        <v>8</v>
      </c>
    </row>
    <row r="732">
      <c r="A732" s="2">
        <v>9445413.0</v>
      </c>
      <c r="B732" s="2" t="s">
        <v>824</v>
      </c>
      <c r="C732" s="2" t="s">
        <v>10</v>
      </c>
      <c r="D732" s="2" t="s">
        <v>11</v>
      </c>
      <c r="E732" s="2" t="s">
        <v>8</v>
      </c>
    </row>
    <row r="733">
      <c r="A733" s="2">
        <v>9446884.0</v>
      </c>
      <c r="B733" s="2" t="s">
        <v>825</v>
      </c>
      <c r="C733" s="2" t="s">
        <v>10</v>
      </c>
      <c r="D733" s="2" t="s">
        <v>11</v>
      </c>
      <c r="E733" s="2" t="s">
        <v>8</v>
      </c>
    </row>
    <row r="734">
      <c r="A734" s="2">
        <v>9467016.0</v>
      </c>
      <c r="B734" s="2" t="s">
        <v>826</v>
      </c>
      <c r="C734" s="2" t="s">
        <v>10</v>
      </c>
      <c r="D734" s="2" t="s">
        <v>11</v>
      </c>
      <c r="E734" s="2" t="s">
        <v>8</v>
      </c>
    </row>
    <row r="735">
      <c r="A735" s="2">
        <v>9398312.0</v>
      </c>
      <c r="B735" s="2" t="s">
        <v>827</v>
      </c>
      <c r="C735" s="2" t="s">
        <v>10</v>
      </c>
      <c r="D735" s="2" t="s">
        <v>11</v>
      </c>
      <c r="E735" s="2" t="s">
        <v>8</v>
      </c>
    </row>
    <row r="736">
      <c r="A736" s="2">
        <v>9444515.0</v>
      </c>
      <c r="B736" s="2" t="s">
        <v>828</v>
      </c>
      <c r="C736" s="2" t="s">
        <v>10</v>
      </c>
      <c r="D736" s="2" t="s">
        <v>11</v>
      </c>
      <c r="E736" s="2" t="s">
        <v>8</v>
      </c>
    </row>
    <row r="737">
      <c r="A737" s="2">
        <v>9441153.0</v>
      </c>
      <c r="B737" s="2" t="s">
        <v>829</v>
      </c>
      <c r="C737" s="2" t="s">
        <v>10</v>
      </c>
      <c r="D737" s="2" t="s">
        <v>11</v>
      </c>
      <c r="E737" s="2" t="s">
        <v>8</v>
      </c>
    </row>
    <row r="738">
      <c r="A738" s="2">
        <v>9442484.0</v>
      </c>
      <c r="B738" s="2" t="s">
        <v>830</v>
      </c>
      <c r="C738" s="2" t="s">
        <v>10</v>
      </c>
      <c r="D738" s="2" t="s">
        <v>11</v>
      </c>
      <c r="E738" s="2" t="s">
        <v>8</v>
      </c>
    </row>
    <row r="739">
      <c r="A739" s="2">
        <v>9441042.0</v>
      </c>
      <c r="B739" s="2" t="s">
        <v>831</v>
      </c>
      <c r="C739" s="2" t="s">
        <v>10</v>
      </c>
      <c r="D739" s="2" t="s">
        <v>11</v>
      </c>
      <c r="E739" s="2" t="s">
        <v>8</v>
      </c>
    </row>
    <row r="740">
      <c r="A740" s="2">
        <v>7947331.0</v>
      </c>
      <c r="B740" s="2" t="s">
        <v>832</v>
      </c>
      <c r="C740" s="2" t="s">
        <v>10</v>
      </c>
      <c r="D740" s="2" t="s">
        <v>11</v>
      </c>
      <c r="E740" s="2" t="s">
        <v>8</v>
      </c>
    </row>
    <row r="741">
      <c r="A741" s="2">
        <v>8125293.0</v>
      </c>
      <c r="B741" s="2" t="s">
        <v>833</v>
      </c>
      <c r="C741" s="2" t="s">
        <v>10</v>
      </c>
      <c r="D741" s="2" t="s">
        <v>11</v>
      </c>
      <c r="E741" s="2" t="s">
        <v>8</v>
      </c>
    </row>
    <row r="742">
      <c r="A742" s="2">
        <v>9444116.0</v>
      </c>
      <c r="B742" s="2" t="s">
        <v>834</v>
      </c>
      <c r="C742" s="2" t="s">
        <v>10</v>
      </c>
      <c r="D742" s="2" t="s">
        <v>11</v>
      </c>
      <c r="E742" s="2" t="s">
        <v>8</v>
      </c>
    </row>
    <row r="743">
      <c r="A743" s="2">
        <v>8123405.0</v>
      </c>
      <c r="B743" s="2" t="s">
        <v>835</v>
      </c>
      <c r="C743" s="2" t="s">
        <v>10</v>
      </c>
      <c r="D743" s="2" t="s">
        <v>11</v>
      </c>
      <c r="E743" s="2" t="s">
        <v>8</v>
      </c>
    </row>
    <row r="744">
      <c r="A744" s="2">
        <v>9442684.0</v>
      </c>
      <c r="B744" s="2" t="s">
        <v>836</v>
      </c>
      <c r="C744" s="2" t="s">
        <v>10</v>
      </c>
      <c r="D744" s="2" t="s">
        <v>11</v>
      </c>
      <c r="E744" s="2" t="s">
        <v>8</v>
      </c>
    </row>
    <row r="745">
      <c r="A745" s="2">
        <v>8125337.0</v>
      </c>
      <c r="B745" s="2" t="s">
        <v>837</v>
      </c>
      <c r="C745" s="2" t="s">
        <v>10</v>
      </c>
      <c r="D745" s="2" t="s">
        <v>11</v>
      </c>
      <c r="E745" s="2" t="s">
        <v>8</v>
      </c>
    </row>
    <row r="746">
      <c r="A746" s="2">
        <v>9469974.0</v>
      </c>
      <c r="B746" s="2" t="s">
        <v>838</v>
      </c>
      <c r="C746" s="2" t="s">
        <v>10</v>
      </c>
      <c r="D746" s="2" t="s">
        <v>11</v>
      </c>
      <c r="E746" s="2" t="s">
        <v>8</v>
      </c>
    </row>
    <row r="747">
      <c r="A747" s="2">
        <v>9434593.0</v>
      </c>
      <c r="B747" s="2" t="s">
        <v>839</v>
      </c>
      <c r="C747" s="2" t="s">
        <v>10</v>
      </c>
      <c r="D747" s="2" t="s">
        <v>11</v>
      </c>
      <c r="E747" s="2" t="s">
        <v>8</v>
      </c>
    </row>
    <row r="748">
      <c r="A748" s="2">
        <v>9439017.0</v>
      </c>
      <c r="B748" s="2" t="s">
        <v>840</v>
      </c>
      <c r="C748" s="2" t="s">
        <v>10</v>
      </c>
      <c r="D748" s="2" t="s">
        <v>11</v>
      </c>
      <c r="E748" s="2" t="s">
        <v>8</v>
      </c>
    </row>
    <row r="749">
      <c r="A749" s="2">
        <v>9469262.0</v>
      </c>
      <c r="B749" s="2" t="s">
        <v>841</v>
      </c>
      <c r="C749" s="2" t="s">
        <v>10</v>
      </c>
      <c r="D749" s="2" t="s">
        <v>11</v>
      </c>
      <c r="E749" s="2" t="s">
        <v>8</v>
      </c>
    </row>
    <row r="750">
      <c r="A750" s="2">
        <v>9441130.0</v>
      </c>
      <c r="B750" s="2" t="s">
        <v>842</v>
      </c>
      <c r="C750" s="2" t="s">
        <v>10</v>
      </c>
      <c r="D750" s="2" t="s">
        <v>11</v>
      </c>
      <c r="E750" s="2" t="s">
        <v>8</v>
      </c>
    </row>
    <row r="751">
      <c r="A751" s="2">
        <v>9441144.0</v>
      </c>
      <c r="B751" s="2" t="s">
        <v>843</v>
      </c>
      <c r="C751" s="2" t="s">
        <v>10</v>
      </c>
      <c r="D751" s="2" t="s">
        <v>11</v>
      </c>
      <c r="E751" s="2" t="s">
        <v>8</v>
      </c>
    </row>
    <row r="752">
      <c r="A752" s="2">
        <v>9321824.0</v>
      </c>
      <c r="B752" s="2" t="s">
        <v>844</v>
      </c>
      <c r="C752" s="2" t="s">
        <v>10</v>
      </c>
      <c r="D752" s="2" t="s">
        <v>11</v>
      </c>
      <c r="E752" s="2" t="s">
        <v>8</v>
      </c>
    </row>
    <row r="753">
      <c r="A753" s="2">
        <v>9467345.0</v>
      </c>
      <c r="B753" s="2" t="s">
        <v>845</v>
      </c>
      <c r="C753" s="2" t="s">
        <v>10</v>
      </c>
      <c r="D753" s="2" t="s">
        <v>11</v>
      </c>
      <c r="E753" s="2" t="s">
        <v>8</v>
      </c>
    </row>
    <row r="754">
      <c r="A754" s="2">
        <v>9469005.0</v>
      </c>
      <c r="B754" s="2" t="s">
        <v>846</v>
      </c>
      <c r="C754" s="2" t="s">
        <v>10</v>
      </c>
      <c r="D754" s="2" t="s">
        <v>11</v>
      </c>
      <c r="E754" s="2" t="s">
        <v>8</v>
      </c>
    </row>
    <row r="755">
      <c r="A755" s="2">
        <v>8118748.0</v>
      </c>
      <c r="B755" s="2" t="s">
        <v>847</v>
      </c>
      <c r="C755" s="2" t="s">
        <v>10</v>
      </c>
      <c r="D755" s="2" t="s">
        <v>11</v>
      </c>
      <c r="E755" s="2" t="s">
        <v>8</v>
      </c>
    </row>
    <row r="756">
      <c r="A756" s="2">
        <v>9468237.0</v>
      </c>
      <c r="B756" s="2" t="s">
        <v>848</v>
      </c>
      <c r="C756" s="2" t="s">
        <v>10</v>
      </c>
      <c r="D756" s="2" t="s">
        <v>11</v>
      </c>
      <c r="E756" s="2" t="s">
        <v>8</v>
      </c>
    </row>
    <row r="757">
      <c r="A757" s="2">
        <v>8234563.0</v>
      </c>
      <c r="B757" s="2" t="s">
        <v>849</v>
      </c>
      <c r="C757" s="2" t="s">
        <v>10</v>
      </c>
      <c r="D757" s="2" t="s">
        <v>11</v>
      </c>
      <c r="E757" s="2" t="s">
        <v>8</v>
      </c>
    </row>
    <row r="758">
      <c r="A758" s="2">
        <v>9444237.0</v>
      </c>
      <c r="B758" s="2" t="s">
        <v>850</v>
      </c>
      <c r="C758" s="2" t="s">
        <v>10</v>
      </c>
      <c r="D758" s="2" t="s">
        <v>11</v>
      </c>
      <c r="E758" s="2" t="s">
        <v>8</v>
      </c>
    </row>
    <row r="759">
      <c r="A759" s="2">
        <v>9441039.0</v>
      </c>
      <c r="B759" s="2" t="s">
        <v>851</v>
      </c>
      <c r="C759" s="2" t="s">
        <v>10</v>
      </c>
      <c r="D759" s="2" t="s">
        <v>11</v>
      </c>
      <c r="E759" s="2" t="s">
        <v>8</v>
      </c>
    </row>
    <row r="760">
      <c r="A760" s="2">
        <v>9439015.0</v>
      </c>
      <c r="B760" s="2" t="s">
        <v>852</v>
      </c>
      <c r="C760" s="2" t="s">
        <v>10</v>
      </c>
      <c r="D760" s="2" t="s">
        <v>11</v>
      </c>
      <c r="E760" s="2" t="s">
        <v>8</v>
      </c>
    </row>
    <row r="761">
      <c r="A761" s="2">
        <v>9435033.0</v>
      </c>
      <c r="B761" s="2" t="s">
        <v>853</v>
      </c>
      <c r="C761" s="2" t="s">
        <v>10</v>
      </c>
      <c r="D761" s="2" t="s">
        <v>11</v>
      </c>
      <c r="E761" s="2" t="s">
        <v>8</v>
      </c>
    </row>
    <row r="762">
      <c r="A762" s="2">
        <v>9441101.0</v>
      </c>
      <c r="B762" s="2" t="s">
        <v>854</v>
      </c>
      <c r="C762" s="2" t="s">
        <v>10</v>
      </c>
      <c r="D762" s="2" t="s">
        <v>11</v>
      </c>
      <c r="E762" s="2" t="s">
        <v>8</v>
      </c>
    </row>
    <row r="763">
      <c r="A763" s="2">
        <v>9444300.0</v>
      </c>
      <c r="B763" s="2" t="s">
        <v>855</v>
      </c>
      <c r="C763" s="2" t="s">
        <v>10</v>
      </c>
      <c r="D763" s="2" t="s">
        <v>11</v>
      </c>
      <c r="E763" s="2" t="s">
        <v>8</v>
      </c>
    </row>
    <row r="764">
      <c r="A764" s="2">
        <v>9444061.0</v>
      </c>
      <c r="B764" s="2" t="s">
        <v>856</v>
      </c>
      <c r="C764" s="2" t="s">
        <v>10</v>
      </c>
      <c r="D764" s="2" t="s">
        <v>11</v>
      </c>
      <c r="E764" s="2" t="s">
        <v>8</v>
      </c>
    </row>
    <row r="765">
      <c r="A765" s="2">
        <v>9444156.0</v>
      </c>
      <c r="B765" s="2" t="s">
        <v>857</v>
      </c>
      <c r="C765" s="2" t="s">
        <v>10</v>
      </c>
      <c r="D765" s="2" t="s">
        <v>11</v>
      </c>
      <c r="E765" s="2" t="s">
        <v>8</v>
      </c>
    </row>
    <row r="766">
      <c r="A766" s="2">
        <v>9441071.0</v>
      </c>
      <c r="B766" s="2" t="s">
        <v>858</v>
      </c>
      <c r="C766" s="2" t="s">
        <v>10</v>
      </c>
      <c r="D766" s="2" t="s">
        <v>11</v>
      </c>
      <c r="E766" s="2" t="s">
        <v>8</v>
      </c>
    </row>
    <row r="767">
      <c r="A767" s="2">
        <v>9445009.0</v>
      </c>
      <c r="B767" s="2" t="s">
        <v>859</v>
      </c>
      <c r="C767" s="2" t="s">
        <v>10</v>
      </c>
      <c r="D767" s="2" t="s">
        <v>11</v>
      </c>
      <c r="E767" s="2" t="s">
        <v>8</v>
      </c>
    </row>
    <row r="768">
      <c r="A768" s="2">
        <v>9443929.0</v>
      </c>
      <c r="B768" s="2" t="s">
        <v>860</v>
      </c>
      <c r="C768" s="2" t="s">
        <v>10</v>
      </c>
      <c r="D768" s="2" t="s">
        <v>11</v>
      </c>
      <c r="E768" s="2" t="s">
        <v>8</v>
      </c>
    </row>
    <row r="769">
      <c r="A769" s="2">
        <v>9441870.0</v>
      </c>
      <c r="B769" s="2" t="s">
        <v>861</v>
      </c>
      <c r="C769" s="2" t="s">
        <v>10</v>
      </c>
      <c r="D769" s="2" t="s">
        <v>11</v>
      </c>
      <c r="E769" s="2" t="s">
        <v>8</v>
      </c>
    </row>
    <row r="770">
      <c r="A770" s="2">
        <v>9444538.0</v>
      </c>
      <c r="B770" s="2" t="s">
        <v>862</v>
      </c>
      <c r="C770" s="2" t="s">
        <v>10</v>
      </c>
      <c r="D770" s="2" t="s">
        <v>11</v>
      </c>
      <c r="E770" s="2" t="s">
        <v>8</v>
      </c>
    </row>
    <row r="771">
      <c r="A771" s="2">
        <v>9467344.0</v>
      </c>
      <c r="B771" s="2" t="s">
        <v>863</v>
      </c>
      <c r="C771" s="2" t="s">
        <v>10</v>
      </c>
      <c r="D771" s="2" t="s">
        <v>11</v>
      </c>
      <c r="E771" s="2" t="s">
        <v>8</v>
      </c>
    </row>
    <row r="772">
      <c r="A772" s="2">
        <v>9466713.0</v>
      </c>
      <c r="B772" s="2" t="s">
        <v>864</v>
      </c>
      <c r="C772" s="2" t="s">
        <v>10</v>
      </c>
      <c r="D772" s="2" t="s">
        <v>11</v>
      </c>
      <c r="E772" s="2" t="s">
        <v>8</v>
      </c>
    </row>
    <row r="773">
      <c r="A773" s="2">
        <v>9443788.0</v>
      </c>
      <c r="B773" s="2" t="s">
        <v>865</v>
      </c>
      <c r="C773" s="2" t="s">
        <v>10</v>
      </c>
      <c r="D773" s="2" t="s">
        <v>11</v>
      </c>
      <c r="E773" s="2" t="s">
        <v>8</v>
      </c>
    </row>
    <row r="774">
      <c r="A774" s="2">
        <v>9444094.0</v>
      </c>
      <c r="B774" s="2" t="s">
        <v>866</v>
      </c>
      <c r="C774" s="2" t="s">
        <v>10</v>
      </c>
      <c r="D774" s="2" t="s">
        <v>11</v>
      </c>
      <c r="E774" s="2" t="s">
        <v>8</v>
      </c>
    </row>
    <row r="775">
      <c r="A775" s="2">
        <v>9441594.0</v>
      </c>
      <c r="B775" s="2" t="s">
        <v>867</v>
      </c>
      <c r="C775" s="2" t="s">
        <v>10</v>
      </c>
      <c r="D775" s="2" t="s">
        <v>11</v>
      </c>
      <c r="E775" s="2" t="s">
        <v>8</v>
      </c>
    </row>
    <row r="776">
      <c r="A776" s="2">
        <v>9445132.0</v>
      </c>
      <c r="B776" s="2" t="s">
        <v>868</v>
      </c>
      <c r="C776" s="2" t="s">
        <v>10</v>
      </c>
      <c r="D776" s="2" t="s">
        <v>11</v>
      </c>
      <c r="E776" s="2" t="s">
        <v>8</v>
      </c>
    </row>
    <row r="777">
      <c r="A777" s="2">
        <v>9441898.0</v>
      </c>
      <c r="B777" s="2" t="s">
        <v>869</v>
      </c>
      <c r="C777" s="2" t="s">
        <v>10</v>
      </c>
      <c r="D777" s="2" t="s">
        <v>11</v>
      </c>
      <c r="E777" s="2" t="s">
        <v>8</v>
      </c>
    </row>
    <row r="778">
      <c r="A778" s="2">
        <v>9441184.0</v>
      </c>
      <c r="B778" s="2" t="s">
        <v>870</v>
      </c>
      <c r="C778" s="2" t="s">
        <v>10</v>
      </c>
      <c r="D778" s="2" t="s">
        <v>11</v>
      </c>
      <c r="E778" s="2" t="s">
        <v>8</v>
      </c>
    </row>
    <row r="779">
      <c r="A779" s="2">
        <v>9443107.0</v>
      </c>
      <c r="B779" s="2" t="s">
        <v>871</v>
      </c>
      <c r="C779" s="2" t="s">
        <v>10</v>
      </c>
      <c r="D779" s="2" t="s">
        <v>11</v>
      </c>
      <c r="E779" s="2" t="s">
        <v>8</v>
      </c>
    </row>
    <row r="780">
      <c r="A780" s="2">
        <v>9440957.0</v>
      </c>
      <c r="B780" s="2" t="s">
        <v>872</v>
      </c>
      <c r="C780" s="2" t="s">
        <v>10</v>
      </c>
      <c r="D780" s="2" t="s">
        <v>11</v>
      </c>
      <c r="E780" s="2" t="s">
        <v>8</v>
      </c>
    </row>
    <row r="781">
      <c r="A781" s="2">
        <v>9441173.0</v>
      </c>
      <c r="B781" s="2" t="s">
        <v>873</v>
      </c>
      <c r="C781" s="2" t="s">
        <v>10</v>
      </c>
      <c r="D781" s="2" t="s">
        <v>11</v>
      </c>
      <c r="E781" s="2" t="s">
        <v>8</v>
      </c>
    </row>
    <row r="782">
      <c r="A782" s="2">
        <v>9445100.0</v>
      </c>
      <c r="B782" s="2" t="s">
        <v>874</v>
      </c>
      <c r="C782" s="2" t="s">
        <v>10</v>
      </c>
      <c r="D782" s="2" t="s">
        <v>11</v>
      </c>
      <c r="E782" s="2" t="s">
        <v>8</v>
      </c>
    </row>
    <row r="783">
      <c r="A783" s="2">
        <v>9435342.0</v>
      </c>
      <c r="B783" s="2" t="s">
        <v>875</v>
      </c>
      <c r="C783" s="2" t="s">
        <v>10</v>
      </c>
      <c r="D783" s="2" t="s">
        <v>11</v>
      </c>
      <c r="E783" s="2" t="s">
        <v>8</v>
      </c>
    </row>
    <row r="784">
      <c r="A784" s="2">
        <v>9441397.0</v>
      </c>
      <c r="B784" s="2" t="s">
        <v>876</v>
      </c>
      <c r="C784" s="2" t="s">
        <v>10</v>
      </c>
      <c r="D784" s="2" t="s">
        <v>11</v>
      </c>
      <c r="E784" s="2" t="s">
        <v>8</v>
      </c>
    </row>
    <row r="785">
      <c r="A785" s="2">
        <v>9434465.0</v>
      </c>
      <c r="B785" s="2" t="s">
        <v>877</v>
      </c>
      <c r="C785" s="2" t="s">
        <v>10</v>
      </c>
      <c r="D785" s="2" t="s">
        <v>11</v>
      </c>
      <c r="E785" s="2" t="s">
        <v>8</v>
      </c>
    </row>
    <row r="786">
      <c r="A786" s="2">
        <v>9435341.0</v>
      </c>
      <c r="B786" s="2" t="s">
        <v>878</v>
      </c>
      <c r="C786" s="2" t="s">
        <v>10</v>
      </c>
      <c r="D786" s="2" t="s">
        <v>11</v>
      </c>
      <c r="E786" s="2" t="s">
        <v>8</v>
      </c>
    </row>
    <row r="787">
      <c r="A787" s="2">
        <v>9435527.0</v>
      </c>
      <c r="B787" s="2" t="s">
        <v>879</v>
      </c>
      <c r="C787" s="2" t="s">
        <v>10</v>
      </c>
      <c r="D787" s="2" t="s">
        <v>11</v>
      </c>
      <c r="E787" s="2" t="s">
        <v>8</v>
      </c>
    </row>
    <row r="788">
      <c r="A788" s="2">
        <v>9441311.0</v>
      </c>
      <c r="B788" s="2" t="s">
        <v>880</v>
      </c>
      <c r="C788" s="2" t="s">
        <v>10</v>
      </c>
      <c r="D788" s="2" t="s">
        <v>11</v>
      </c>
      <c r="E788" s="2" t="s">
        <v>8</v>
      </c>
    </row>
    <row r="789">
      <c r="A789" s="2">
        <v>9438994.0</v>
      </c>
      <c r="B789" s="2" t="s">
        <v>881</v>
      </c>
      <c r="C789" s="2" t="s">
        <v>10</v>
      </c>
      <c r="D789" s="2" t="s">
        <v>11</v>
      </c>
      <c r="E789" s="2" t="s">
        <v>8</v>
      </c>
    </row>
    <row r="790">
      <c r="A790" s="2">
        <v>9445500.0</v>
      </c>
      <c r="B790" s="2" t="s">
        <v>882</v>
      </c>
      <c r="C790" s="2" t="s">
        <v>10</v>
      </c>
      <c r="D790" s="2" t="s">
        <v>11</v>
      </c>
      <c r="E790" s="2" t="s">
        <v>8</v>
      </c>
    </row>
    <row r="791">
      <c r="A791" s="2">
        <v>9442219.0</v>
      </c>
      <c r="B791" s="2" t="s">
        <v>883</v>
      </c>
      <c r="C791" s="2" t="s">
        <v>10</v>
      </c>
      <c r="D791" s="2" t="s">
        <v>11</v>
      </c>
      <c r="E791" s="2" t="s">
        <v>8</v>
      </c>
    </row>
    <row r="792">
      <c r="A792" s="2">
        <v>9236995.0</v>
      </c>
      <c r="B792" s="2" t="s">
        <v>884</v>
      </c>
      <c r="C792" s="2" t="s">
        <v>10</v>
      </c>
      <c r="D792" s="2" t="s">
        <v>11</v>
      </c>
      <c r="E792" s="2" t="s">
        <v>8</v>
      </c>
    </row>
    <row r="793">
      <c r="A793" s="2">
        <v>9445327.0</v>
      </c>
      <c r="B793" s="2" t="s">
        <v>885</v>
      </c>
      <c r="C793" s="2" t="s">
        <v>10</v>
      </c>
      <c r="D793" s="2" t="s">
        <v>11</v>
      </c>
      <c r="E793" s="2" t="s">
        <v>8</v>
      </c>
    </row>
    <row r="794">
      <c r="A794" s="2">
        <v>9466725.0</v>
      </c>
      <c r="B794" s="2" t="s">
        <v>886</v>
      </c>
      <c r="C794" s="2" t="s">
        <v>10</v>
      </c>
      <c r="D794" s="2" t="s">
        <v>11</v>
      </c>
      <c r="E794" s="2" t="s">
        <v>8</v>
      </c>
    </row>
    <row r="795">
      <c r="A795" s="2">
        <v>7947325.0</v>
      </c>
      <c r="B795" s="2" t="s">
        <v>887</v>
      </c>
      <c r="C795" s="2" t="s">
        <v>10</v>
      </c>
      <c r="D795" s="2" t="s">
        <v>11</v>
      </c>
      <c r="E795" s="2" t="s">
        <v>8</v>
      </c>
    </row>
    <row r="796">
      <c r="A796" s="2">
        <v>9442679.0</v>
      </c>
      <c r="B796" s="2" t="s">
        <v>888</v>
      </c>
      <c r="C796" s="2" t="s">
        <v>10</v>
      </c>
      <c r="D796" s="2" t="s">
        <v>11</v>
      </c>
      <c r="E796" s="2" t="s">
        <v>8</v>
      </c>
    </row>
    <row r="797">
      <c r="A797" s="2">
        <v>9441526.0</v>
      </c>
      <c r="B797" s="2" t="s">
        <v>889</v>
      </c>
      <c r="C797" s="2" t="s">
        <v>10</v>
      </c>
      <c r="D797" s="2" t="s">
        <v>11</v>
      </c>
      <c r="E797" s="2" t="s">
        <v>8</v>
      </c>
    </row>
    <row r="798">
      <c r="A798" s="2">
        <v>9442432.0</v>
      </c>
      <c r="B798" s="2" t="s">
        <v>890</v>
      </c>
      <c r="C798" s="2" t="s">
        <v>10</v>
      </c>
      <c r="D798" s="2" t="s">
        <v>11</v>
      </c>
      <c r="E798" s="2" t="s">
        <v>8</v>
      </c>
    </row>
    <row r="799">
      <c r="A799" s="2">
        <v>9445713.0</v>
      </c>
      <c r="B799" s="2" t="s">
        <v>891</v>
      </c>
      <c r="C799" s="2" t="s">
        <v>10</v>
      </c>
      <c r="D799" s="2" t="s">
        <v>11</v>
      </c>
      <c r="E799" s="2" t="s">
        <v>8</v>
      </c>
    </row>
    <row r="800">
      <c r="A800" s="2">
        <v>9468354.0</v>
      </c>
      <c r="B800" s="2" t="s">
        <v>892</v>
      </c>
      <c r="C800" s="2" t="s">
        <v>10</v>
      </c>
      <c r="D800" s="2" t="s">
        <v>11</v>
      </c>
      <c r="E800" s="2" t="s">
        <v>8</v>
      </c>
    </row>
    <row r="801">
      <c r="A801" s="2">
        <v>9468431.0</v>
      </c>
      <c r="B801" s="2" t="s">
        <v>893</v>
      </c>
      <c r="C801" s="2" t="s">
        <v>10</v>
      </c>
      <c r="D801" s="2" t="s">
        <v>11</v>
      </c>
      <c r="E801" s="2" t="s">
        <v>8</v>
      </c>
    </row>
    <row r="802">
      <c r="A802" s="2">
        <v>8118918.0</v>
      </c>
      <c r="B802" s="2" t="s">
        <v>894</v>
      </c>
      <c r="C802" s="2" t="s">
        <v>10</v>
      </c>
      <c r="D802" s="2" t="s">
        <v>11</v>
      </c>
      <c r="E802" s="2" t="s">
        <v>8</v>
      </c>
    </row>
    <row r="803">
      <c r="A803" s="2">
        <v>9468413.0</v>
      </c>
      <c r="B803" s="2" t="s">
        <v>895</v>
      </c>
      <c r="C803" s="2" t="s">
        <v>10</v>
      </c>
      <c r="D803" s="2" t="s">
        <v>11</v>
      </c>
      <c r="E803" s="2" t="s">
        <v>8</v>
      </c>
    </row>
    <row r="804">
      <c r="A804" s="2">
        <v>9441797.0</v>
      </c>
      <c r="B804" s="2" t="s">
        <v>896</v>
      </c>
      <c r="C804" s="2" t="s">
        <v>10</v>
      </c>
      <c r="D804" s="2" t="s">
        <v>11</v>
      </c>
      <c r="E804" s="2" t="s">
        <v>8</v>
      </c>
    </row>
    <row r="805">
      <c r="A805" s="2">
        <v>9441793.0</v>
      </c>
      <c r="B805" s="2" t="s">
        <v>897</v>
      </c>
      <c r="C805" s="2" t="s">
        <v>10</v>
      </c>
      <c r="D805" s="2" t="s">
        <v>11</v>
      </c>
      <c r="E805" s="2" t="s">
        <v>8</v>
      </c>
    </row>
    <row r="806">
      <c r="A806" s="2">
        <v>9442431.0</v>
      </c>
      <c r="B806" s="2" t="s">
        <v>898</v>
      </c>
      <c r="C806" s="2" t="s">
        <v>10</v>
      </c>
      <c r="D806" s="2" t="s">
        <v>11</v>
      </c>
      <c r="E806" s="2" t="s">
        <v>8</v>
      </c>
    </row>
    <row r="807">
      <c r="A807" s="2">
        <v>8118926.0</v>
      </c>
      <c r="B807" s="2" t="s">
        <v>899</v>
      </c>
      <c r="C807" s="2" t="s">
        <v>10</v>
      </c>
      <c r="D807" s="2" t="s">
        <v>11</v>
      </c>
      <c r="E807" s="2" t="s">
        <v>8</v>
      </c>
    </row>
    <row r="808">
      <c r="A808" s="2">
        <v>8203033.0</v>
      </c>
      <c r="B808" s="2" t="s">
        <v>893</v>
      </c>
      <c r="C808" s="2" t="s">
        <v>10</v>
      </c>
      <c r="D808" s="2" t="s">
        <v>11</v>
      </c>
      <c r="E808" s="2" t="s">
        <v>8</v>
      </c>
    </row>
    <row r="809">
      <c r="A809" s="2">
        <v>9398309.0</v>
      </c>
      <c r="B809" s="2" t="s">
        <v>900</v>
      </c>
      <c r="C809" s="2" t="s">
        <v>10</v>
      </c>
      <c r="D809" s="2" t="s">
        <v>11</v>
      </c>
      <c r="E809" s="2" t="s">
        <v>8</v>
      </c>
    </row>
    <row r="810">
      <c r="A810" s="2">
        <v>8170759.0</v>
      </c>
      <c r="B810" s="2" t="s">
        <v>901</v>
      </c>
      <c r="C810" s="2" t="s">
        <v>10</v>
      </c>
      <c r="D810" s="2" t="s">
        <v>11</v>
      </c>
      <c r="E810" s="2" t="s">
        <v>8</v>
      </c>
    </row>
    <row r="811">
      <c r="A811" s="2">
        <v>9440814.0</v>
      </c>
      <c r="B811" s="2" t="s">
        <v>902</v>
      </c>
      <c r="C811" s="2" t="s">
        <v>10</v>
      </c>
      <c r="D811" s="2" t="s">
        <v>11</v>
      </c>
      <c r="E811" s="2" t="s">
        <v>8</v>
      </c>
    </row>
    <row r="812">
      <c r="A812" s="2">
        <v>9441927.0</v>
      </c>
      <c r="B812" s="2" t="s">
        <v>903</v>
      </c>
      <c r="C812" s="2" t="s">
        <v>10</v>
      </c>
      <c r="D812" s="2" t="s">
        <v>11</v>
      </c>
      <c r="E812" s="2" t="s">
        <v>8</v>
      </c>
    </row>
    <row r="813">
      <c r="A813" s="2">
        <v>9444565.0</v>
      </c>
      <c r="B813" s="2" t="s">
        <v>904</v>
      </c>
      <c r="C813" s="2" t="s">
        <v>10</v>
      </c>
      <c r="D813" s="2" t="s">
        <v>11</v>
      </c>
      <c r="E813" s="2" t="s">
        <v>8</v>
      </c>
    </row>
    <row r="814">
      <c r="A814" s="2">
        <v>9441798.0</v>
      </c>
      <c r="B814" s="2" t="s">
        <v>905</v>
      </c>
      <c r="C814" s="2" t="s">
        <v>10</v>
      </c>
      <c r="D814" s="2" t="s">
        <v>11</v>
      </c>
      <c r="E814" s="2" t="s">
        <v>8</v>
      </c>
    </row>
    <row r="815">
      <c r="A815" s="2">
        <v>9444553.0</v>
      </c>
      <c r="B815" s="2" t="s">
        <v>906</v>
      </c>
      <c r="C815" s="2" t="s">
        <v>10</v>
      </c>
      <c r="D815" s="2" t="s">
        <v>11</v>
      </c>
      <c r="E815" s="2" t="s">
        <v>8</v>
      </c>
    </row>
    <row r="816">
      <c r="A816" s="2">
        <v>9230488.0</v>
      </c>
      <c r="B816" s="2" t="s">
        <v>907</v>
      </c>
      <c r="C816" s="2" t="s">
        <v>10</v>
      </c>
      <c r="D816" s="2" t="s">
        <v>11</v>
      </c>
      <c r="E816" s="2" t="s">
        <v>8</v>
      </c>
    </row>
    <row r="817">
      <c r="A817" s="2">
        <v>9467013.0</v>
      </c>
      <c r="B817" s="2" t="s">
        <v>908</v>
      </c>
      <c r="C817" s="2" t="s">
        <v>10</v>
      </c>
      <c r="D817" s="2" t="s">
        <v>11</v>
      </c>
      <c r="E817" s="2" t="s">
        <v>8</v>
      </c>
    </row>
    <row r="818">
      <c r="A818" s="2">
        <v>9469259.0</v>
      </c>
      <c r="B818" s="2" t="s">
        <v>909</v>
      </c>
      <c r="C818" s="2" t="s">
        <v>10</v>
      </c>
      <c r="D818" s="2" t="s">
        <v>11</v>
      </c>
      <c r="E818" s="2" t="s">
        <v>8</v>
      </c>
    </row>
    <row r="819">
      <c r="A819" s="2">
        <v>9442291.0</v>
      </c>
      <c r="B819" s="2" t="s">
        <v>910</v>
      </c>
      <c r="C819" s="2" t="s">
        <v>10</v>
      </c>
      <c r="D819" s="2" t="s">
        <v>11</v>
      </c>
      <c r="E819" s="2" t="s">
        <v>8</v>
      </c>
    </row>
    <row r="820">
      <c r="A820" s="2">
        <v>9442681.0</v>
      </c>
      <c r="B820" s="2" t="s">
        <v>911</v>
      </c>
      <c r="C820" s="2" t="s">
        <v>10</v>
      </c>
      <c r="D820" s="2" t="s">
        <v>11</v>
      </c>
      <c r="E820" s="2" t="s">
        <v>8</v>
      </c>
    </row>
    <row r="821">
      <c r="A821" s="2">
        <v>9443860.0</v>
      </c>
      <c r="B821" s="2" t="s">
        <v>912</v>
      </c>
      <c r="C821" s="2" t="s">
        <v>10</v>
      </c>
      <c r="D821" s="2" t="s">
        <v>11</v>
      </c>
      <c r="E821" s="2" t="s">
        <v>8</v>
      </c>
    </row>
    <row r="822">
      <c r="A822" s="2">
        <v>9444472.0</v>
      </c>
      <c r="B822" s="2" t="s">
        <v>913</v>
      </c>
      <c r="C822" s="2" t="s">
        <v>10</v>
      </c>
      <c r="D822" s="2" t="s">
        <v>11</v>
      </c>
      <c r="E822" s="2" t="s">
        <v>8</v>
      </c>
    </row>
    <row r="823">
      <c r="A823" s="2">
        <v>9442691.0</v>
      </c>
      <c r="B823" s="2" t="s">
        <v>914</v>
      </c>
      <c r="C823" s="2" t="s">
        <v>10</v>
      </c>
      <c r="D823" s="2" t="s">
        <v>11</v>
      </c>
      <c r="E823" s="2" t="s">
        <v>8</v>
      </c>
    </row>
    <row r="824">
      <c r="A824" s="2">
        <v>9464106.0</v>
      </c>
      <c r="B824" s="2" t="s">
        <v>915</v>
      </c>
      <c r="C824" s="2" t="s">
        <v>20</v>
      </c>
      <c r="D824" s="2" t="s">
        <v>11</v>
      </c>
      <c r="E824" s="2" t="s">
        <v>916</v>
      </c>
    </row>
    <row r="825">
      <c r="A825" s="2">
        <v>8235688.0</v>
      </c>
      <c r="B825" s="2" t="s">
        <v>917</v>
      </c>
      <c r="C825" s="2" t="s">
        <v>10</v>
      </c>
      <c r="D825" s="2" t="s">
        <v>11</v>
      </c>
      <c r="E825" s="2" t="s">
        <v>916</v>
      </c>
    </row>
    <row r="826">
      <c r="A826" s="2">
        <v>9445682.0</v>
      </c>
      <c r="B826" s="2" t="s">
        <v>918</v>
      </c>
      <c r="C826" s="2" t="s">
        <v>10</v>
      </c>
      <c r="D826" s="2" t="s">
        <v>11</v>
      </c>
      <c r="E826" s="2" t="s">
        <v>916</v>
      </c>
    </row>
    <row r="827">
      <c r="A827" s="2">
        <v>9441267.0</v>
      </c>
      <c r="B827" s="2" t="s">
        <v>919</v>
      </c>
      <c r="C827" s="2" t="s">
        <v>10</v>
      </c>
      <c r="D827" s="2" t="s">
        <v>11</v>
      </c>
      <c r="E827" s="2" t="s">
        <v>920</v>
      </c>
    </row>
    <row r="828">
      <c r="A828" s="2">
        <v>9444278.0</v>
      </c>
      <c r="B828" s="2" t="s">
        <v>921</v>
      </c>
      <c r="C828" s="2" t="s">
        <v>10</v>
      </c>
      <c r="D828" s="2" t="s">
        <v>11</v>
      </c>
      <c r="E828" s="2" t="s">
        <v>920</v>
      </c>
    </row>
    <row r="829">
      <c r="A829" s="2">
        <v>9466676.0</v>
      </c>
      <c r="B829" s="2" t="s">
        <v>922</v>
      </c>
      <c r="C829" s="2" t="s">
        <v>10</v>
      </c>
      <c r="D829" s="2" t="s">
        <v>11</v>
      </c>
      <c r="E829" s="2" t="s">
        <v>920</v>
      </c>
    </row>
    <row r="830">
      <c r="A830" s="2">
        <v>9442197.0</v>
      </c>
      <c r="B830" s="2" t="s">
        <v>923</v>
      </c>
      <c r="C830" s="2" t="s">
        <v>105</v>
      </c>
      <c r="D830" s="2" t="s">
        <v>7</v>
      </c>
      <c r="E830" s="2" t="s">
        <v>924</v>
      </c>
    </row>
    <row r="831">
      <c r="A831" s="2">
        <v>8118763.0</v>
      </c>
      <c r="B831" s="2" t="s">
        <v>925</v>
      </c>
      <c r="C831" s="2" t="s">
        <v>10</v>
      </c>
      <c r="D831" s="2" t="s">
        <v>11</v>
      </c>
      <c r="E831" s="2" t="s">
        <v>916</v>
      </c>
    </row>
    <row r="832">
      <c r="A832" s="2">
        <v>9440872.0</v>
      </c>
      <c r="B832" s="2" t="s">
        <v>926</v>
      </c>
      <c r="C832" s="2" t="s">
        <v>10</v>
      </c>
      <c r="D832" s="2" t="s">
        <v>11</v>
      </c>
      <c r="E832" s="2" t="s">
        <v>8</v>
      </c>
    </row>
    <row r="833">
      <c r="A833" s="2">
        <v>9440871.0</v>
      </c>
      <c r="B833" s="2" t="s">
        <v>927</v>
      </c>
      <c r="C833" s="2" t="s">
        <v>10</v>
      </c>
      <c r="D833" s="2" t="s">
        <v>11</v>
      </c>
      <c r="E833" s="2" t="s">
        <v>8</v>
      </c>
    </row>
    <row r="834">
      <c r="A834" s="2">
        <v>9444675.0</v>
      </c>
      <c r="B834" s="2" t="s">
        <v>928</v>
      </c>
      <c r="C834" s="2" t="s">
        <v>10</v>
      </c>
      <c r="D834" s="2" t="s">
        <v>11</v>
      </c>
      <c r="E834" s="2" t="s">
        <v>916</v>
      </c>
    </row>
    <row r="835">
      <c r="A835" s="2">
        <v>9466686.0</v>
      </c>
      <c r="B835" s="2" t="s">
        <v>929</v>
      </c>
      <c r="C835" s="2" t="s">
        <v>10</v>
      </c>
      <c r="D835" s="2" t="s">
        <v>11</v>
      </c>
      <c r="E835" s="2" t="s">
        <v>916</v>
      </c>
    </row>
    <row r="836">
      <c r="A836" s="2">
        <v>9470047.0</v>
      </c>
      <c r="B836" s="2" t="s">
        <v>930</v>
      </c>
      <c r="C836" s="2" t="s">
        <v>10</v>
      </c>
      <c r="D836" s="2" t="s">
        <v>11</v>
      </c>
      <c r="E836" s="2" t="s">
        <v>916</v>
      </c>
    </row>
    <row r="837">
      <c r="A837" s="2">
        <v>9469583.0</v>
      </c>
      <c r="B837" s="2" t="s">
        <v>931</v>
      </c>
      <c r="C837" s="2" t="s">
        <v>10</v>
      </c>
      <c r="D837" s="2" t="s">
        <v>11</v>
      </c>
      <c r="E837" s="2" t="s">
        <v>916</v>
      </c>
    </row>
    <row r="838">
      <c r="A838" s="2">
        <v>9466687.0</v>
      </c>
      <c r="B838" s="2" t="s">
        <v>932</v>
      </c>
      <c r="C838" s="2" t="s">
        <v>10</v>
      </c>
      <c r="D838" s="2" t="s">
        <v>11</v>
      </c>
      <c r="E838" s="2" t="s">
        <v>916</v>
      </c>
    </row>
    <row r="839">
      <c r="A839" s="2">
        <v>9442690.0</v>
      </c>
      <c r="B839" s="2" t="s">
        <v>933</v>
      </c>
      <c r="C839" s="2" t="s">
        <v>10</v>
      </c>
      <c r="D839" s="2" t="s">
        <v>11</v>
      </c>
      <c r="E839" s="2" t="s">
        <v>916</v>
      </c>
    </row>
    <row r="840">
      <c r="A840" s="2">
        <v>9468852.0</v>
      </c>
      <c r="B840" s="2" t="s">
        <v>934</v>
      </c>
      <c r="C840" s="2" t="s">
        <v>10</v>
      </c>
      <c r="D840" s="2" t="s">
        <v>11</v>
      </c>
      <c r="E840" s="2" t="s">
        <v>8</v>
      </c>
    </row>
    <row r="841">
      <c r="A841" s="2">
        <v>9469398.0</v>
      </c>
      <c r="B841" s="2" t="s">
        <v>935</v>
      </c>
      <c r="C841" s="2" t="s">
        <v>20</v>
      </c>
      <c r="D841" s="2" t="s">
        <v>11</v>
      </c>
      <c r="E841" s="2" t="s">
        <v>916</v>
      </c>
    </row>
    <row r="842">
      <c r="A842" s="2">
        <v>9445624.0</v>
      </c>
      <c r="B842" s="2" t="s">
        <v>936</v>
      </c>
      <c r="C842" s="2" t="s">
        <v>10</v>
      </c>
      <c r="D842" s="2" t="s">
        <v>11</v>
      </c>
      <c r="E842" s="2" t="s">
        <v>916</v>
      </c>
    </row>
    <row r="843">
      <c r="A843" s="2">
        <v>9440914.0</v>
      </c>
      <c r="B843" s="2" t="s">
        <v>937</v>
      </c>
      <c r="C843" s="2" t="s">
        <v>10</v>
      </c>
      <c r="D843" s="2" t="s">
        <v>11</v>
      </c>
      <c r="E843" s="2" t="s">
        <v>23</v>
      </c>
    </row>
    <row r="844">
      <c r="A844" s="2">
        <v>9442704.0</v>
      </c>
      <c r="B844" s="2" t="s">
        <v>938</v>
      </c>
      <c r="C844" s="2" t="s">
        <v>10</v>
      </c>
      <c r="D844" s="2" t="s">
        <v>11</v>
      </c>
      <c r="E844" s="2" t="s">
        <v>23</v>
      </c>
    </row>
    <row r="845">
      <c r="A845" s="2">
        <v>9468625.0</v>
      </c>
      <c r="B845" s="2" t="s">
        <v>939</v>
      </c>
      <c r="C845" s="2" t="s">
        <v>80</v>
      </c>
      <c r="D845" s="2" t="s">
        <v>11</v>
      </c>
      <c r="E845" s="2" t="s">
        <v>940</v>
      </c>
    </row>
    <row r="846">
      <c r="A846" s="2">
        <v>9440963.0</v>
      </c>
      <c r="B846" s="2" t="s">
        <v>941</v>
      </c>
      <c r="C846" s="2" t="s">
        <v>10</v>
      </c>
      <c r="D846" s="2" t="s">
        <v>11</v>
      </c>
      <c r="E846" s="2" t="s">
        <v>940</v>
      </c>
    </row>
    <row r="847">
      <c r="A847" s="2">
        <v>9440964.0</v>
      </c>
      <c r="B847" s="2" t="s">
        <v>942</v>
      </c>
      <c r="C847" s="2" t="s">
        <v>10</v>
      </c>
      <c r="D847" s="2" t="s">
        <v>11</v>
      </c>
      <c r="E847" s="2" t="s">
        <v>940</v>
      </c>
    </row>
    <row r="848">
      <c r="A848" s="2">
        <v>9443852.0</v>
      </c>
      <c r="B848" s="2" t="s">
        <v>943</v>
      </c>
      <c r="C848" s="2" t="s">
        <v>10</v>
      </c>
      <c r="D848" s="2" t="s">
        <v>11</v>
      </c>
      <c r="E848" s="2" t="s">
        <v>940</v>
      </c>
    </row>
    <row r="849">
      <c r="A849" s="2">
        <v>9459500.0</v>
      </c>
      <c r="B849" s="2" t="s">
        <v>944</v>
      </c>
      <c r="C849" s="2" t="s">
        <v>76</v>
      </c>
      <c r="D849" s="2" t="s">
        <v>7</v>
      </c>
      <c r="E849" s="2" t="s">
        <v>129</v>
      </c>
    </row>
    <row r="850">
      <c r="A850" s="2">
        <v>9467220.0</v>
      </c>
      <c r="B850" s="2" t="s">
        <v>945</v>
      </c>
      <c r="C850" s="2" t="s">
        <v>76</v>
      </c>
      <c r="D850" s="2" t="s">
        <v>7</v>
      </c>
      <c r="E850" s="2" t="s">
        <v>129</v>
      </c>
    </row>
    <row r="851">
      <c r="A851" s="2">
        <v>9470016.0</v>
      </c>
      <c r="B851" s="2" t="s">
        <v>946</v>
      </c>
      <c r="C851" s="2" t="s">
        <v>10</v>
      </c>
      <c r="D851" s="2" t="s">
        <v>11</v>
      </c>
      <c r="E851" s="2" t="s">
        <v>698</v>
      </c>
    </row>
    <row r="852">
      <c r="A852" s="2">
        <v>9442707.0</v>
      </c>
      <c r="B852" s="2" t="s">
        <v>947</v>
      </c>
      <c r="C852" s="2" t="s">
        <v>10</v>
      </c>
      <c r="D852" s="2" t="s">
        <v>11</v>
      </c>
      <c r="E852" s="2" t="s">
        <v>948</v>
      </c>
    </row>
    <row r="853">
      <c r="A853" s="2">
        <v>9468895.0</v>
      </c>
      <c r="B853" s="2" t="s">
        <v>949</v>
      </c>
      <c r="C853" s="2" t="s">
        <v>10</v>
      </c>
      <c r="D853" s="2" t="s">
        <v>11</v>
      </c>
      <c r="E853" s="2" t="s">
        <v>948</v>
      </c>
    </row>
    <row r="854">
      <c r="A854" s="2">
        <v>9443870.0</v>
      </c>
      <c r="B854" s="2" t="s">
        <v>950</v>
      </c>
      <c r="C854" s="2" t="s">
        <v>10</v>
      </c>
      <c r="D854" s="2" t="s">
        <v>11</v>
      </c>
      <c r="E854" s="2" t="s">
        <v>948</v>
      </c>
    </row>
    <row r="855">
      <c r="A855" s="2">
        <v>9442708.0</v>
      </c>
      <c r="B855" s="2" t="s">
        <v>951</v>
      </c>
      <c r="C855" s="2" t="s">
        <v>10</v>
      </c>
      <c r="D855" s="2" t="s">
        <v>11</v>
      </c>
      <c r="E855" s="2" t="s">
        <v>948</v>
      </c>
    </row>
    <row r="856">
      <c r="A856" s="2">
        <v>9443869.0</v>
      </c>
      <c r="B856" s="2" t="s">
        <v>952</v>
      </c>
      <c r="C856" s="2" t="s">
        <v>10</v>
      </c>
      <c r="D856" s="2" t="s">
        <v>11</v>
      </c>
      <c r="E856" s="2" t="s">
        <v>948</v>
      </c>
    </row>
    <row r="857">
      <c r="A857" s="2">
        <v>9445697.0</v>
      </c>
      <c r="B857" s="2" t="s">
        <v>953</v>
      </c>
      <c r="C857" s="2" t="s">
        <v>20</v>
      </c>
      <c r="D857" s="2" t="s">
        <v>11</v>
      </c>
      <c r="E857" s="2" t="s">
        <v>954</v>
      </c>
    </row>
    <row r="858">
      <c r="A858" s="2">
        <v>9456009.0</v>
      </c>
      <c r="B858" s="2" t="s">
        <v>955</v>
      </c>
      <c r="C858" s="2" t="s">
        <v>20</v>
      </c>
      <c r="D858" s="2" t="s">
        <v>11</v>
      </c>
      <c r="E858" s="2" t="s">
        <v>954</v>
      </c>
    </row>
    <row r="859">
      <c r="A859" s="2">
        <v>9445380.0</v>
      </c>
      <c r="B859" s="2" t="s">
        <v>956</v>
      </c>
      <c r="C859" s="2" t="s">
        <v>20</v>
      </c>
      <c r="D859" s="2" t="s">
        <v>11</v>
      </c>
      <c r="E859" s="2" t="s">
        <v>954</v>
      </c>
    </row>
    <row r="860">
      <c r="A860" s="2">
        <v>9445494.0</v>
      </c>
      <c r="B860" s="2" t="s">
        <v>957</v>
      </c>
      <c r="C860" s="2" t="s">
        <v>20</v>
      </c>
      <c r="D860" s="2" t="s">
        <v>11</v>
      </c>
      <c r="E860" s="2" t="s">
        <v>954</v>
      </c>
    </row>
    <row r="861">
      <c r="A861" s="2">
        <v>9445638.0</v>
      </c>
      <c r="B861" s="2" t="s">
        <v>958</v>
      </c>
      <c r="C861" s="2" t="s">
        <v>20</v>
      </c>
      <c r="D861" s="2" t="s">
        <v>11</v>
      </c>
      <c r="E861" s="2" t="s">
        <v>954</v>
      </c>
    </row>
    <row r="862">
      <c r="A862" s="2">
        <v>9444263.0</v>
      </c>
      <c r="B862" s="2" t="s">
        <v>959</v>
      </c>
      <c r="C862" s="2" t="s">
        <v>20</v>
      </c>
      <c r="D862" s="2" t="s">
        <v>11</v>
      </c>
      <c r="E862" s="2" t="s">
        <v>954</v>
      </c>
    </row>
    <row r="863">
      <c r="A863" s="2">
        <v>9441006.0</v>
      </c>
      <c r="B863" s="2" t="s">
        <v>960</v>
      </c>
      <c r="C863" s="2" t="s">
        <v>20</v>
      </c>
      <c r="D863" s="2" t="s">
        <v>11</v>
      </c>
      <c r="E863" s="2" t="s">
        <v>954</v>
      </c>
    </row>
    <row r="864">
      <c r="A864" s="2">
        <v>9440831.0</v>
      </c>
      <c r="B864" s="2" t="s">
        <v>961</v>
      </c>
      <c r="C864" s="2" t="s">
        <v>20</v>
      </c>
      <c r="D864" s="2" t="s">
        <v>11</v>
      </c>
      <c r="E864" s="2" t="s">
        <v>954</v>
      </c>
    </row>
    <row r="865">
      <c r="A865" s="2">
        <v>9444047.0</v>
      </c>
      <c r="B865" s="2" t="s">
        <v>962</v>
      </c>
      <c r="C865" s="2" t="s">
        <v>20</v>
      </c>
      <c r="D865" s="2" t="s">
        <v>11</v>
      </c>
      <c r="E865" s="2" t="s">
        <v>954</v>
      </c>
    </row>
    <row r="866">
      <c r="A866" s="2">
        <v>9469987.0</v>
      </c>
      <c r="B866" s="2" t="s">
        <v>963</v>
      </c>
      <c r="C866" s="2" t="s">
        <v>20</v>
      </c>
      <c r="D866" s="2" t="s">
        <v>11</v>
      </c>
      <c r="E866" s="2" t="s">
        <v>954</v>
      </c>
    </row>
    <row r="867">
      <c r="A867" s="2">
        <v>9445259.0</v>
      </c>
      <c r="B867" s="2" t="s">
        <v>964</v>
      </c>
      <c r="C867" s="2" t="s">
        <v>20</v>
      </c>
      <c r="D867" s="2" t="s">
        <v>11</v>
      </c>
      <c r="E867" s="2" t="s">
        <v>954</v>
      </c>
    </row>
    <row r="868">
      <c r="A868" s="2">
        <v>9468632.0</v>
      </c>
      <c r="B868" s="2" t="s">
        <v>965</v>
      </c>
      <c r="C868" s="2" t="s">
        <v>20</v>
      </c>
      <c r="D868" s="2" t="s">
        <v>11</v>
      </c>
      <c r="E868" s="2" t="s">
        <v>954</v>
      </c>
    </row>
    <row r="869">
      <c r="A869" s="2">
        <v>9443780.0</v>
      </c>
      <c r="B869" s="2" t="s">
        <v>966</v>
      </c>
      <c r="C869" s="2" t="s">
        <v>20</v>
      </c>
      <c r="D869" s="2" t="s">
        <v>11</v>
      </c>
      <c r="E869" s="2" t="s">
        <v>954</v>
      </c>
    </row>
    <row r="870">
      <c r="A870" s="2">
        <v>9444005.0</v>
      </c>
      <c r="B870" s="2" t="s">
        <v>967</v>
      </c>
      <c r="C870" s="2" t="s">
        <v>20</v>
      </c>
      <c r="D870" s="2" t="s">
        <v>11</v>
      </c>
      <c r="E870" s="2" t="s">
        <v>954</v>
      </c>
    </row>
    <row r="871">
      <c r="A871" s="2">
        <v>9467221.0</v>
      </c>
      <c r="B871" s="2" t="s">
        <v>968</v>
      </c>
      <c r="C871" s="2" t="s">
        <v>6</v>
      </c>
      <c r="D871" s="2" t="s">
        <v>7</v>
      </c>
      <c r="E871" s="2" t="s">
        <v>129</v>
      </c>
    </row>
    <row r="872">
      <c r="A872" s="2">
        <v>9468251.0</v>
      </c>
      <c r="B872" s="2" t="s">
        <v>969</v>
      </c>
      <c r="C872" s="2" t="s">
        <v>94</v>
      </c>
      <c r="D872" s="2" t="s">
        <v>11</v>
      </c>
      <c r="E872" s="2" t="s">
        <v>95</v>
      </c>
    </row>
    <row r="873">
      <c r="A873" s="2">
        <v>9466711.0</v>
      </c>
      <c r="B873" s="2" t="s">
        <v>970</v>
      </c>
      <c r="C873" s="2" t="s">
        <v>94</v>
      </c>
      <c r="D873" s="2" t="s">
        <v>11</v>
      </c>
      <c r="E873" s="2" t="s">
        <v>95</v>
      </c>
    </row>
    <row r="874">
      <c r="A874" s="2">
        <v>9399690.0</v>
      </c>
      <c r="B874" s="2" t="s">
        <v>971</v>
      </c>
      <c r="C874" s="2" t="s">
        <v>94</v>
      </c>
      <c r="D874" s="2" t="s">
        <v>11</v>
      </c>
      <c r="E874" s="2" t="s">
        <v>95</v>
      </c>
    </row>
    <row r="875">
      <c r="A875" s="2">
        <v>9467325.0</v>
      </c>
      <c r="B875" s="2" t="s">
        <v>972</v>
      </c>
      <c r="C875" s="2" t="s">
        <v>94</v>
      </c>
      <c r="D875" s="2" t="s">
        <v>11</v>
      </c>
      <c r="E875" s="2" t="s">
        <v>95</v>
      </c>
    </row>
    <row r="876">
      <c r="A876" s="2">
        <v>9441744.0</v>
      </c>
      <c r="B876" s="2" t="s">
        <v>973</v>
      </c>
      <c r="C876" s="2" t="s">
        <v>94</v>
      </c>
      <c r="D876" s="2" t="s">
        <v>11</v>
      </c>
      <c r="E876" s="2" t="s">
        <v>95</v>
      </c>
    </row>
    <row r="877">
      <c r="A877" s="2">
        <v>9440716.0</v>
      </c>
      <c r="B877" s="2" t="s">
        <v>974</v>
      </c>
      <c r="C877" s="2" t="s">
        <v>94</v>
      </c>
      <c r="D877" s="2" t="s">
        <v>11</v>
      </c>
      <c r="E877" s="2" t="s">
        <v>95</v>
      </c>
    </row>
    <row r="878">
      <c r="A878" s="2">
        <v>9441338.0</v>
      </c>
      <c r="B878" s="2" t="s">
        <v>975</v>
      </c>
      <c r="C878" s="2" t="s">
        <v>94</v>
      </c>
      <c r="D878" s="2" t="s">
        <v>11</v>
      </c>
      <c r="E878" s="2" t="s">
        <v>95</v>
      </c>
    </row>
    <row r="879">
      <c r="A879" s="2">
        <v>9468484.0</v>
      </c>
      <c r="B879" s="2" t="s">
        <v>976</v>
      </c>
      <c r="C879" s="2" t="s">
        <v>94</v>
      </c>
      <c r="D879" s="2" t="s">
        <v>11</v>
      </c>
      <c r="E879" s="2" t="s">
        <v>95</v>
      </c>
    </row>
    <row r="880">
      <c r="A880" s="2">
        <v>9399792.0</v>
      </c>
      <c r="B880" s="2" t="s">
        <v>977</v>
      </c>
      <c r="C880" s="2" t="s">
        <v>94</v>
      </c>
      <c r="D880" s="2" t="s">
        <v>11</v>
      </c>
      <c r="E880" s="2" t="s">
        <v>95</v>
      </c>
    </row>
    <row r="881">
      <c r="A881" s="2">
        <v>9434652.0</v>
      </c>
      <c r="B881" s="2" t="s">
        <v>978</v>
      </c>
      <c r="C881" s="2" t="s">
        <v>94</v>
      </c>
      <c r="D881" s="2" t="s">
        <v>11</v>
      </c>
      <c r="E881" s="2" t="s">
        <v>95</v>
      </c>
    </row>
    <row r="882">
      <c r="A882" s="2">
        <v>9468575.0</v>
      </c>
      <c r="B882" s="2" t="s">
        <v>979</v>
      </c>
      <c r="C882" s="2" t="s">
        <v>94</v>
      </c>
      <c r="D882" s="2" t="s">
        <v>11</v>
      </c>
      <c r="E882" s="2" t="s">
        <v>95</v>
      </c>
    </row>
    <row r="883">
      <c r="A883" s="2">
        <v>9468863.0</v>
      </c>
      <c r="B883" s="2" t="s">
        <v>980</v>
      </c>
      <c r="C883" s="2" t="s">
        <v>94</v>
      </c>
      <c r="D883" s="2" t="s">
        <v>11</v>
      </c>
      <c r="E883" s="2" t="s">
        <v>95</v>
      </c>
    </row>
    <row r="884">
      <c r="A884" s="2">
        <v>9442872.0</v>
      </c>
      <c r="B884" s="2" t="s">
        <v>981</v>
      </c>
      <c r="C884" s="2" t="s">
        <v>100</v>
      </c>
      <c r="D884" s="2" t="s">
        <v>11</v>
      </c>
      <c r="E884" s="2" t="s">
        <v>136</v>
      </c>
    </row>
    <row r="885">
      <c r="A885" s="2">
        <v>9444319.0</v>
      </c>
      <c r="B885" s="2" t="s">
        <v>982</v>
      </c>
      <c r="C885" s="2" t="s">
        <v>10</v>
      </c>
      <c r="D885" s="2" t="s">
        <v>11</v>
      </c>
      <c r="E885" s="2" t="s">
        <v>103</v>
      </c>
    </row>
    <row r="886">
      <c r="A886" s="2">
        <v>9440649.0</v>
      </c>
      <c r="B886" s="2" t="s">
        <v>983</v>
      </c>
      <c r="C886" s="2" t="s">
        <v>10</v>
      </c>
      <c r="D886" s="2" t="s">
        <v>11</v>
      </c>
      <c r="E886" s="2" t="s">
        <v>103</v>
      </c>
    </row>
    <row r="887">
      <c r="A887" s="2">
        <v>9268517.0</v>
      </c>
      <c r="B887" s="2" t="s">
        <v>984</v>
      </c>
      <c r="C887" s="2" t="s">
        <v>10</v>
      </c>
      <c r="D887" s="2" t="s">
        <v>11</v>
      </c>
      <c r="E887" s="2" t="s">
        <v>103</v>
      </c>
    </row>
    <row r="888">
      <c r="A888" s="2">
        <v>9467223.0</v>
      </c>
      <c r="B888" s="2" t="s">
        <v>985</v>
      </c>
      <c r="C888" s="2" t="s">
        <v>10</v>
      </c>
      <c r="D888" s="2" t="s">
        <v>11</v>
      </c>
      <c r="E888" s="2" t="s">
        <v>103</v>
      </c>
    </row>
    <row r="889">
      <c r="A889" s="2">
        <v>9467077.0</v>
      </c>
      <c r="B889" s="2" t="s">
        <v>986</v>
      </c>
      <c r="C889" s="2" t="s">
        <v>10</v>
      </c>
      <c r="D889" s="2" t="s">
        <v>11</v>
      </c>
      <c r="E889" s="2" t="s">
        <v>103</v>
      </c>
    </row>
    <row r="890">
      <c r="A890" s="2">
        <v>9469587.0</v>
      </c>
      <c r="B890" s="2" t="s">
        <v>987</v>
      </c>
      <c r="C890" s="2" t="s">
        <v>159</v>
      </c>
      <c r="D890" s="2" t="s">
        <v>11</v>
      </c>
      <c r="E890" s="2" t="s">
        <v>167</v>
      </c>
    </row>
    <row r="891">
      <c r="A891" s="2">
        <v>8119116.0</v>
      </c>
      <c r="B891" s="2" t="s">
        <v>988</v>
      </c>
      <c r="C891" s="2" t="s">
        <v>20</v>
      </c>
      <c r="D891" s="2" t="s">
        <v>11</v>
      </c>
      <c r="E891" s="2" t="s">
        <v>167</v>
      </c>
    </row>
    <row r="892">
      <c r="A892" s="2">
        <v>9442990.0</v>
      </c>
      <c r="B892" s="2" t="s">
        <v>989</v>
      </c>
      <c r="C892" s="2" t="s">
        <v>20</v>
      </c>
      <c r="D892" s="2" t="s">
        <v>11</v>
      </c>
      <c r="E892" s="2" t="s">
        <v>167</v>
      </c>
    </row>
    <row r="893">
      <c r="A893" s="2">
        <v>9467099.0</v>
      </c>
      <c r="B893" s="2" t="s">
        <v>990</v>
      </c>
      <c r="C893" s="2" t="s">
        <v>10</v>
      </c>
      <c r="D893" s="2" t="s">
        <v>11</v>
      </c>
      <c r="E893" s="2" t="s">
        <v>167</v>
      </c>
    </row>
    <row r="894">
      <c r="A894" s="2">
        <v>9466965.0</v>
      </c>
      <c r="B894" s="2" t="s">
        <v>991</v>
      </c>
      <c r="C894" s="2" t="s">
        <v>105</v>
      </c>
      <c r="D894" s="2" t="s">
        <v>7</v>
      </c>
      <c r="E894" s="2" t="s">
        <v>167</v>
      </c>
    </row>
    <row r="895">
      <c r="A895" s="2">
        <v>9466966.0</v>
      </c>
      <c r="B895" s="2" t="s">
        <v>992</v>
      </c>
      <c r="C895" s="2" t="s">
        <v>105</v>
      </c>
      <c r="D895" s="2" t="s">
        <v>7</v>
      </c>
      <c r="E895" s="2" t="s">
        <v>167</v>
      </c>
    </row>
    <row r="896">
      <c r="A896" s="2">
        <v>9467230.0</v>
      </c>
      <c r="B896" s="2" t="s">
        <v>993</v>
      </c>
      <c r="C896" s="2" t="s">
        <v>76</v>
      </c>
      <c r="D896" s="2" t="s">
        <v>7</v>
      </c>
      <c r="E896" s="2" t="s">
        <v>167</v>
      </c>
    </row>
    <row r="897">
      <c r="A897" s="2">
        <v>9467231.0</v>
      </c>
      <c r="B897" s="2" t="s">
        <v>994</v>
      </c>
      <c r="C897" s="2" t="s">
        <v>76</v>
      </c>
      <c r="D897" s="2" t="s">
        <v>7</v>
      </c>
      <c r="E897" s="2" t="s">
        <v>167</v>
      </c>
    </row>
    <row r="898">
      <c r="A898" s="2">
        <v>9441104.0</v>
      </c>
      <c r="B898" s="2" t="s">
        <v>995</v>
      </c>
      <c r="C898" s="2" t="s">
        <v>20</v>
      </c>
      <c r="D898" s="2" t="s">
        <v>11</v>
      </c>
      <c r="E898" s="2" t="s">
        <v>167</v>
      </c>
    </row>
    <row r="899">
      <c r="A899" s="2">
        <v>9467936.0</v>
      </c>
      <c r="B899" s="2" t="s">
        <v>996</v>
      </c>
      <c r="C899" s="2" t="s">
        <v>105</v>
      </c>
      <c r="D899" s="2" t="s">
        <v>7</v>
      </c>
      <c r="E899" s="2" t="s">
        <v>167</v>
      </c>
    </row>
    <row r="900">
      <c r="A900" s="2">
        <v>9466939.0</v>
      </c>
      <c r="B900" s="2" t="s">
        <v>997</v>
      </c>
      <c r="C900" s="2" t="s">
        <v>105</v>
      </c>
      <c r="D900" s="2" t="s">
        <v>7</v>
      </c>
      <c r="E900" s="2" t="s">
        <v>167</v>
      </c>
    </row>
    <row r="901">
      <c r="A901" s="2">
        <v>9466940.0</v>
      </c>
      <c r="B901" s="2" t="s">
        <v>998</v>
      </c>
      <c r="C901" s="2" t="s">
        <v>105</v>
      </c>
      <c r="D901" s="2" t="s">
        <v>7</v>
      </c>
      <c r="E901" s="2" t="s">
        <v>167</v>
      </c>
    </row>
    <row r="902">
      <c r="A902" s="2">
        <v>9445085.0</v>
      </c>
      <c r="B902" s="2" t="s">
        <v>999</v>
      </c>
      <c r="C902" s="2" t="s">
        <v>20</v>
      </c>
      <c r="D902" s="2" t="s">
        <v>11</v>
      </c>
      <c r="E902" s="2" t="s">
        <v>167</v>
      </c>
    </row>
    <row r="903">
      <c r="A903" s="2">
        <v>9445011.0</v>
      </c>
      <c r="B903" s="2" t="s">
        <v>1000</v>
      </c>
      <c r="C903" s="2" t="s">
        <v>20</v>
      </c>
      <c r="D903" s="2" t="s">
        <v>11</v>
      </c>
      <c r="E903" s="2" t="s">
        <v>167</v>
      </c>
    </row>
    <row r="904">
      <c r="A904" s="2">
        <v>9468317.0</v>
      </c>
      <c r="B904" s="2" t="s">
        <v>1001</v>
      </c>
      <c r="C904" s="2" t="s">
        <v>20</v>
      </c>
      <c r="D904" s="2" t="s">
        <v>11</v>
      </c>
      <c r="E904" s="2" t="s">
        <v>167</v>
      </c>
    </row>
    <row r="905">
      <c r="A905" s="2">
        <v>9468311.0</v>
      </c>
      <c r="B905" s="2" t="s">
        <v>1002</v>
      </c>
      <c r="C905" s="2" t="s">
        <v>20</v>
      </c>
      <c r="D905" s="2" t="s">
        <v>11</v>
      </c>
      <c r="E905" s="2" t="s">
        <v>167</v>
      </c>
    </row>
    <row r="906">
      <c r="A906" s="2">
        <v>9438979.0</v>
      </c>
      <c r="B906" s="2" t="s">
        <v>1003</v>
      </c>
      <c r="C906" s="2" t="s">
        <v>20</v>
      </c>
      <c r="D906" s="2" t="s">
        <v>11</v>
      </c>
      <c r="E906" s="2" t="s">
        <v>167</v>
      </c>
    </row>
    <row r="907">
      <c r="A907" s="2">
        <v>9469943.0</v>
      </c>
      <c r="B907" s="2" t="s">
        <v>1004</v>
      </c>
      <c r="C907" s="2" t="s">
        <v>20</v>
      </c>
      <c r="D907" s="2" t="s">
        <v>11</v>
      </c>
      <c r="E907" s="2" t="s">
        <v>167</v>
      </c>
    </row>
    <row r="908">
      <c r="A908" s="2">
        <v>7773052.0</v>
      </c>
      <c r="B908" s="2" t="s">
        <v>1005</v>
      </c>
      <c r="C908" s="2" t="s">
        <v>20</v>
      </c>
      <c r="D908" s="2" t="s">
        <v>11</v>
      </c>
      <c r="E908" s="2" t="s">
        <v>167</v>
      </c>
    </row>
    <row r="909">
      <c r="A909" s="2">
        <v>9470197.0</v>
      </c>
      <c r="B909" s="2" t="s">
        <v>1006</v>
      </c>
      <c r="C909" s="2" t="s">
        <v>20</v>
      </c>
      <c r="D909" s="2" t="s">
        <v>11</v>
      </c>
      <c r="E909" s="2" t="s">
        <v>167</v>
      </c>
    </row>
    <row r="910">
      <c r="A910" s="2">
        <v>9470192.0</v>
      </c>
      <c r="B910" s="2" t="s">
        <v>1007</v>
      </c>
      <c r="C910" s="2" t="s">
        <v>20</v>
      </c>
      <c r="D910" s="2" t="s">
        <v>11</v>
      </c>
      <c r="E910" s="2" t="s">
        <v>167</v>
      </c>
    </row>
    <row r="911">
      <c r="A911" s="2">
        <v>9466721.0</v>
      </c>
      <c r="B911" s="2" t="s">
        <v>1008</v>
      </c>
      <c r="C911" s="2" t="s">
        <v>20</v>
      </c>
      <c r="D911" s="2" t="s">
        <v>11</v>
      </c>
      <c r="E911" s="2" t="s">
        <v>167</v>
      </c>
    </row>
    <row r="912">
      <c r="A912" s="2">
        <v>9440815.0</v>
      </c>
      <c r="B912" s="2" t="s">
        <v>1009</v>
      </c>
      <c r="C912" s="2" t="s">
        <v>20</v>
      </c>
      <c r="D912" s="2" t="s">
        <v>11</v>
      </c>
      <c r="E912" s="2" t="s">
        <v>167</v>
      </c>
    </row>
    <row r="913">
      <c r="A913" s="2">
        <v>9438995.0</v>
      </c>
      <c r="B913" s="2" t="s">
        <v>1010</v>
      </c>
      <c r="C913" s="2" t="s">
        <v>20</v>
      </c>
      <c r="D913" s="2" t="s">
        <v>11</v>
      </c>
      <c r="E913" s="2" t="s">
        <v>167</v>
      </c>
    </row>
    <row r="914">
      <c r="A914" s="2">
        <v>9440816.0</v>
      </c>
      <c r="B914" s="2" t="s">
        <v>1011</v>
      </c>
      <c r="C914" s="2" t="s">
        <v>20</v>
      </c>
      <c r="D914" s="2" t="s">
        <v>11</v>
      </c>
      <c r="E914" s="2" t="s">
        <v>167</v>
      </c>
    </row>
    <row r="915">
      <c r="A915" s="2">
        <v>9441537.0</v>
      </c>
      <c r="B915" s="2" t="s">
        <v>1012</v>
      </c>
      <c r="C915" s="2" t="s">
        <v>20</v>
      </c>
      <c r="D915" s="2" t="s">
        <v>11</v>
      </c>
      <c r="E915" s="2" t="s">
        <v>167</v>
      </c>
    </row>
    <row r="916">
      <c r="A916" s="2">
        <v>9440948.0</v>
      </c>
      <c r="B916" s="2" t="s">
        <v>1013</v>
      </c>
      <c r="C916" s="2" t="s">
        <v>20</v>
      </c>
      <c r="D916" s="2" t="s">
        <v>11</v>
      </c>
      <c r="E916" s="2" t="s">
        <v>167</v>
      </c>
    </row>
    <row r="917">
      <c r="A917" s="2">
        <v>9445173.0</v>
      </c>
      <c r="B917" s="2" t="s">
        <v>1014</v>
      </c>
      <c r="C917" s="2" t="s">
        <v>20</v>
      </c>
      <c r="D917" s="2" t="s">
        <v>11</v>
      </c>
      <c r="E917" s="2" t="s">
        <v>167</v>
      </c>
    </row>
    <row r="918">
      <c r="A918" s="2">
        <v>9445322.0</v>
      </c>
      <c r="B918" s="2" t="s">
        <v>1015</v>
      </c>
      <c r="C918" s="2" t="s">
        <v>20</v>
      </c>
      <c r="D918" s="2" t="s">
        <v>11</v>
      </c>
      <c r="E918" s="2" t="s">
        <v>167</v>
      </c>
    </row>
    <row r="919">
      <c r="A919" s="2">
        <v>9467327.0</v>
      </c>
      <c r="B919" s="2" t="s">
        <v>1016</v>
      </c>
      <c r="C919" s="2" t="s">
        <v>20</v>
      </c>
      <c r="D919" s="2" t="s">
        <v>11</v>
      </c>
      <c r="E919" s="2" t="s">
        <v>167</v>
      </c>
    </row>
    <row r="920">
      <c r="A920" s="2">
        <v>9470258.0</v>
      </c>
      <c r="B920" s="2" t="s">
        <v>1017</v>
      </c>
      <c r="C920" s="2" t="s">
        <v>20</v>
      </c>
      <c r="D920" s="2" t="s">
        <v>11</v>
      </c>
      <c r="E920" s="2" t="s">
        <v>167</v>
      </c>
    </row>
    <row r="921">
      <c r="A921" s="2">
        <v>9445670.0</v>
      </c>
      <c r="B921" s="2" t="s">
        <v>1018</v>
      </c>
      <c r="C921" s="2" t="s">
        <v>20</v>
      </c>
      <c r="D921" s="2" t="s">
        <v>11</v>
      </c>
      <c r="E921" s="2" t="s">
        <v>167</v>
      </c>
    </row>
    <row r="922">
      <c r="A922" s="2">
        <v>9446303.0</v>
      </c>
      <c r="B922" s="2" t="s">
        <v>1019</v>
      </c>
      <c r="C922" s="2" t="s">
        <v>20</v>
      </c>
      <c r="D922" s="2" t="s">
        <v>11</v>
      </c>
      <c r="E922" s="2" t="s">
        <v>167</v>
      </c>
    </row>
    <row r="923">
      <c r="A923" s="2">
        <v>9452927.0</v>
      </c>
      <c r="B923" s="2" t="s">
        <v>1020</v>
      </c>
      <c r="C923" s="2" t="s">
        <v>20</v>
      </c>
      <c r="D923" s="2" t="s">
        <v>11</v>
      </c>
      <c r="E923" s="2" t="s">
        <v>167</v>
      </c>
    </row>
    <row r="924">
      <c r="A924" s="2">
        <v>9458254.0</v>
      </c>
      <c r="B924" s="2" t="s">
        <v>1021</v>
      </c>
      <c r="C924" s="2" t="s">
        <v>20</v>
      </c>
      <c r="D924" s="2" t="s">
        <v>11</v>
      </c>
      <c r="E924" s="2" t="s">
        <v>167</v>
      </c>
    </row>
    <row r="925">
      <c r="A925" s="2">
        <v>9445628.0</v>
      </c>
      <c r="B925" s="2" t="s">
        <v>1022</v>
      </c>
      <c r="C925" s="2" t="s">
        <v>80</v>
      </c>
      <c r="D925" s="2" t="s">
        <v>11</v>
      </c>
      <c r="E925" s="2" t="s">
        <v>167</v>
      </c>
    </row>
    <row r="926">
      <c r="A926" s="2">
        <v>9469962.0</v>
      </c>
      <c r="B926" s="2" t="s">
        <v>1023</v>
      </c>
      <c r="C926" s="2" t="s">
        <v>265</v>
      </c>
      <c r="D926" s="2" t="s">
        <v>11</v>
      </c>
      <c r="E926" s="2" t="s">
        <v>167</v>
      </c>
    </row>
    <row r="927">
      <c r="A927" s="2">
        <v>9445254.0</v>
      </c>
      <c r="B927" s="2" t="s">
        <v>1024</v>
      </c>
      <c r="C927" s="2" t="s">
        <v>265</v>
      </c>
      <c r="D927" s="2" t="s">
        <v>11</v>
      </c>
      <c r="E927" s="2" t="s">
        <v>167</v>
      </c>
    </row>
    <row r="928">
      <c r="A928" s="2">
        <v>9445200.0</v>
      </c>
      <c r="B928" s="2" t="s">
        <v>1025</v>
      </c>
      <c r="C928" s="2" t="s">
        <v>265</v>
      </c>
      <c r="D928" s="2" t="s">
        <v>11</v>
      </c>
      <c r="E928" s="2" t="s">
        <v>167</v>
      </c>
    </row>
    <row r="929">
      <c r="A929" s="2">
        <v>9445671.0</v>
      </c>
      <c r="B929" s="2" t="s">
        <v>1026</v>
      </c>
      <c r="C929" s="2" t="s">
        <v>265</v>
      </c>
      <c r="D929" s="2" t="s">
        <v>11</v>
      </c>
      <c r="E929" s="2" t="s">
        <v>167</v>
      </c>
    </row>
    <row r="930">
      <c r="A930" s="2">
        <v>9470279.0</v>
      </c>
      <c r="B930" s="2" t="s">
        <v>1027</v>
      </c>
      <c r="C930" s="2" t="s">
        <v>265</v>
      </c>
      <c r="D930" s="2" t="s">
        <v>11</v>
      </c>
      <c r="E930" s="2" t="s">
        <v>167</v>
      </c>
    </row>
    <row r="931">
      <c r="A931" s="2">
        <v>9469038.0</v>
      </c>
      <c r="B931" s="2" t="s">
        <v>1028</v>
      </c>
      <c r="C931" s="2" t="s">
        <v>265</v>
      </c>
      <c r="D931" s="2" t="s">
        <v>11</v>
      </c>
      <c r="E931" s="2" t="s">
        <v>167</v>
      </c>
    </row>
    <row r="932">
      <c r="A932" s="2">
        <v>9434247.0</v>
      </c>
      <c r="B932" s="2" t="s">
        <v>1029</v>
      </c>
      <c r="C932" s="2" t="s">
        <v>100</v>
      </c>
      <c r="D932" s="2" t="s">
        <v>11</v>
      </c>
      <c r="E932" s="2" t="s">
        <v>167</v>
      </c>
    </row>
    <row r="933">
      <c r="A933" s="2">
        <v>9444537.0</v>
      </c>
      <c r="B933" s="2" t="s">
        <v>1030</v>
      </c>
      <c r="C933" s="2" t="s">
        <v>10</v>
      </c>
      <c r="D933" s="2" t="s">
        <v>11</v>
      </c>
      <c r="E933" s="2" t="s">
        <v>167</v>
      </c>
    </row>
    <row r="934">
      <c r="A934" s="2">
        <v>9445522.0</v>
      </c>
      <c r="B934" s="2" t="s">
        <v>1031</v>
      </c>
      <c r="C934" s="2" t="s">
        <v>265</v>
      </c>
      <c r="D934" s="2" t="s">
        <v>11</v>
      </c>
      <c r="E934" s="2" t="s">
        <v>167</v>
      </c>
    </row>
    <row r="935">
      <c r="A935" s="2">
        <v>9434600.0</v>
      </c>
      <c r="B935" s="2" t="s">
        <v>1032</v>
      </c>
      <c r="C935" s="2" t="s">
        <v>20</v>
      </c>
      <c r="D935" s="2" t="s">
        <v>11</v>
      </c>
      <c r="E935" s="2" t="s">
        <v>167</v>
      </c>
    </row>
    <row r="936">
      <c r="A936" s="2">
        <v>9443103.0</v>
      </c>
      <c r="B936" s="2" t="s">
        <v>1033</v>
      </c>
      <c r="C936" s="2" t="s">
        <v>20</v>
      </c>
      <c r="D936" s="2" t="s">
        <v>11</v>
      </c>
      <c r="E936" s="2" t="s">
        <v>167</v>
      </c>
    </row>
    <row r="937">
      <c r="A937" s="2">
        <v>9319668.0</v>
      </c>
      <c r="B937" s="2" t="s">
        <v>1034</v>
      </c>
      <c r="C937" s="2" t="s">
        <v>20</v>
      </c>
      <c r="D937" s="2" t="s">
        <v>11</v>
      </c>
      <c r="E937" s="2" t="s">
        <v>167</v>
      </c>
    </row>
    <row r="938">
      <c r="A938" s="2">
        <v>9400887.0</v>
      </c>
      <c r="B938" s="2" t="s">
        <v>1035</v>
      </c>
      <c r="C938" s="2" t="s">
        <v>20</v>
      </c>
      <c r="D938" s="2" t="s">
        <v>11</v>
      </c>
      <c r="E938" s="2" t="s">
        <v>167</v>
      </c>
    </row>
    <row r="939">
      <c r="A939" s="2">
        <v>9440014.0</v>
      </c>
      <c r="B939" s="2" t="s">
        <v>1036</v>
      </c>
      <c r="C939" s="2" t="s">
        <v>20</v>
      </c>
      <c r="D939" s="2" t="s">
        <v>11</v>
      </c>
      <c r="E939" s="2" t="s">
        <v>167</v>
      </c>
    </row>
    <row r="940">
      <c r="A940" s="2">
        <v>9468238.0</v>
      </c>
      <c r="B940" s="2" t="s">
        <v>1037</v>
      </c>
      <c r="C940" s="2" t="s">
        <v>20</v>
      </c>
      <c r="D940" s="2" t="s">
        <v>11</v>
      </c>
      <c r="E940" s="2" t="s">
        <v>167</v>
      </c>
    </row>
    <row r="941">
      <c r="A941" s="2">
        <v>9260729.0</v>
      </c>
      <c r="B941" s="2" t="s">
        <v>1038</v>
      </c>
      <c r="C941" s="2" t="s">
        <v>20</v>
      </c>
      <c r="D941" s="2" t="s">
        <v>11</v>
      </c>
      <c r="E941" s="2" t="s">
        <v>167</v>
      </c>
    </row>
    <row r="942">
      <c r="A942" s="2">
        <v>8118915.0</v>
      </c>
      <c r="B942" s="2" t="s">
        <v>1039</v>
      </c>
      <c r="C942" s="2" t="s">
        <v>20</v>
      </c>
      <c r="D942" s="2" t="s">
        <v>11</v>
      </c>
      <c r="E942" s="2" t="s">
        <v>167</v>
      </c>
    </row>
    <row r="943">
      <c r="A943" s="2">
        <v>9469941.0</v>
      </c>
      <c r="B943" s="2" t="s">
        <v>1040</v>
      </c>
      <c r="C943" s="2" t="s">
        <v>20</v>
      </c>
      <c r="D943" s="2" t="s">
        <v>11</v>
      </c>
      <c r="E943" s="2" t="s">
        <v>167</v>
      </c>
    </row>
    <row r="944">
      <c r="A944" s="2">
        <v>9435508.0</v>
      </c>
      <c r="B944" s="2" t="s">
        <v>1041</v>
      </c>
      <c r="C944" s="2" t="s">
        <v>20</v>
      </c>
      <c r="D944" s="2" t="s">
        <v>11</v>
      </c>
      <c r="E944" s="2" t="s">
        <v>167</v>
      </c>
    </row>
    <row r="945">
      <c r="A945" s="2">
        <v>9435347.0</v>
      </c>
      <c r="B945" s="2" t="s">
        <v>1042</v>
      </c>
      <c r="C945" s="2" t="s">
        <v>20</v>
      </c>
      <c r="D945" s="2" t="s">
        <v>11</v>
      </c>
      <c r="E945" s="2" t="s">
        <v>167</v>
      </c>
    </row>
    <row r="946">
      <c r="A946" s="2">
        <v>8118913.0</v>
      </c>
      <c r="B946" s="2" t="s">
        <v>1043</v>
      </c>
      <c r="C946" s="2" t="s">
        <v>20</v>
      </c>
      <c r="D946" s="2" t="s">
        <v>11</v>
      </c>
      <c r="E946" s="2" t="s">
        <v>167</v>
      </c>
    </row>
    <row r="947">
      <c r="A947" s="2">
        <v>8123442.0</v>
      </c>
      <c r="B947" s="2" t="s">
        <v>1044</v>
      </c>
      <c r="C947" s="2" t="s">
        <v>20</v>
      </c>
      <c r="D947" s="2" t="s">
        <v>11</v>
      </c>
      <c r="E947" s="2" t="s">
        <v>167</v>
      </c>
    </row>
    <row r="948">
      <c r="A948" s="2">
        <v>9434245.0</v>
      </c>
      <c r="B948" s="2" t="s">
        <v>1045</v>
      </c>
      <c r="C948" s="2" t="s">
        <v>20</v>
      </c>
      <c r="D948" s="2" t="s">
        <v>11</v>
      </c>
      <c r="E948" s="2" t="s">
        <v>167</v>
      </c>
    </row>
    <row r="949">
      <c r="A949" s="2">
        <v>9237032.0</v>
      </c>
      <c r="B949" s="2" t="s">
        <v>1046</v>
      </c>
      <c r="C949" s="2" t="s">
        <v>20</v>
      </c>
      <c r="D949" s="2" t="s">
        <v>11</v>
      </c>
      <c r="E949" s="2" t="s">
        <v>167</v>
      </c>
    </row>
    <row r="950">
      <c r="A950" s="2">
        <v>9440573.0</v>
      </c>
      <c r="B950" s="2" t="s">
        <v>1047</v>
      </c>
      <c r="C950" s="2" t="s">
        <v>20</v>
      </c>
      <c r="D950" s="2" t="s">
        <v>11</v>
      </c>
      <c r="E950" s="2" t="s">
        <v>167</v>
      </c>
    </row>
    <row r="951">
      <c r="A951" s="2">
        <v>9440856.0</v>
      </c>
      <c r="B951" s="2" t="s">
        <v>1048</v>
      </c>
      <c r="C951" s="2" t="s">
        <v>20</v>
      </c>
      <c r="D951" s="2" t="s">
        <v>11</v>
      </c>
      <c r="E951" s="2" t="s">
        <v>167</v>
      </c>
    </row>
    <row r="952">
      <c r="A952" s="2">
        <v>8123444.0</v>
      </c>
      <c r="B952" s="2" t="s">
        <v>1049</v>
      </c>
      <c r="C952" s="2" t="s">
        <v>20</v>
      </c>
      <c r="D952" s="2" t="s">
        <v>11</v>
      </c>
      <c r="E952" s="2" t="s">
        <v>167</v>
      </c>
    </row>
    <row r="953">
      <c r="A953" s="2">
        <v>8208082.0</v>
      </c>
      <c r="B953" s="2" t="s">
        <v>1050</v>
      </c>
      <c r="C953" s="2" t="s">
        <v>20</v>
      </c>
      <c r="D953" s="2" t="s">
        <v>11</v>
      </c>
      <c r="E953" s="2" t="s">
        <v>167</v>
      </c>
    </row>
    <row r="954">
      <c r="A954" s="2">
        <v>9401037.0</v>
      </c>
      <c r="B954" s="2" t="s">
        <v>1051</v>
      </c>
      <c r="C954" s="2" t="s">
        <v>20</v>
      </c>
      <c r="D954" s="2" t="s">
        <v>11</v>
      </c>
      <c r="E954" s="2" t="s">
        <v>167</v>
      </c>
    </row>
    <row r="955">
      <c r="A955" s="2">
        <v>9435039.0</v>
      </c>
      <c r="B955" s="2" t="s">
        <v>1052</v>
      </c>
      <c r="C955" s="2" t="s">
        <v>20</v>
      </c>
      <c r="D955" s="2" t="s">
        <v>11</v>
      </c>
      <c r="E955" s="2" t="s">
        <v>167</v>
      </c>
    </row>
    <row r="956">
      <c r="A956" s="2">
        <v>9316805.0</v>
      </c>
      <c r="B956" s="2" t="s">
        <v>1053</v>
      </c>
      <c r="C956" s="2" t="s">
        <v>20</v>
      </c>
      <c r="D956" s="2" t="s">
        <v>11</v>
      </c>
      <c r="E956" s="2" t="s">
        <v>167</v>
      </c>
    </row>
    <row r="957">
      <c r="A957" s="2">
        <v>9441718.0</v>
      </c>
      <c r="B957" s="2" t="s">
        <v>1054</v>
      </c>
      <c r="C957" s="2" t="s">
        <v>20</v>
      </c>
      <c r="D957" s="2" t="s">
        <v>11</v>
      </c>
      <c r="E957" s="2" t="s">
        <v>167</v>
      </c>
    </row>
    <row r="958">
      <c r="A958" s="2">
        <v>9441819.0</v>
      </c>
      <c r="B958" s="2" t="s">
        <v>1055</v>
      </c>
      <c r="C958" s="2" t="s">
        <v>20</v>
      </c>
      <c r="D958" s="2" t="s">
        <v>11</v>
      </c>
      <c r="E958" s="2" t="s">
        <v>167</v>
      </c>
    </row>
    <row r="959">
      <c r="A959" s="2">
        <v>9435350.0</v>
      </c>
      <c r="B959" s="2" t="s">
        <v>1056</v>
      </c>
      <c r="C959" s="2" t="s">
        <v>20</v>
      </c>
      <c r="D959" s="2" t="s">
        <v>11</v>
      </c>
      <c r="E959" s="2" t="s">
        <v>167</v>
      </c>
    </row>
    <row r="960">
      <c r="A960" s="2">
        <v>9444564.0</v>
      </c>
      <c r="B960" s="2" t="s">
        <v>1057</v>
      </c>
      <c r="C960" s="2" t="s">
        <v>20</v>
      </c>
      <c r="D960" s="2" t="s">
        <v>11</v>
      </c>
      <c r="E960" s="2" t="s">
        <v>167</v>
      </c>
    </row>
    <row r="961">
      <c r="A961" s="2">
        <v>9444093.0</v>
      </c>
      <c r="B961" s="2" t="s">
        <v>1058</v>
      </c>
      <c r="C961" s="2" t="s">
        <v>20</v>
      </c>
      <c r="D961" s="2" t="s">
        <v>11</v>
      </c>
      <c r="E961" s="2" t="s">
        <v>167</v>
      </c>
    </row>
    <row r="962">
      <c r="A962" s="2">
        <v>9264355.0</v>
      </c>
      <c r="B962" s="2" t="s">
        <v>1059</v>
      </c>
      <c r="C962" s="2" t="s">
        <v>20</v>
      </c>
      <c r="D962" s="2" t="s">
        <v>11</v>
      </c>
      <c r="E962" s="2" t="s">
        <v>167</v>
      </c>
    </row>
    <row r="963">
      <c r="A963" s="2">
        <v>9444550.0</v>
      </c>
      <c r="B963" s="2" t="s">
        <v>1060</v>
      </c>
      <c r="C963" s="2" t="s">
        <v>20</v>
      </c>
      <c r="D963" s="2" t="s">
        <v>11</v>
      </c>
      <c r="E963" s="2" t="s">
        <v>167</v>
      </c>
    </row>
    <row r="964">
      <c r="A964" s="2">
        <v>9442358.0</v>
      </c>
      <c r="B964" s="2" t="s">
        <v>1061</v>
      </c>
      <c r="C964" s="2" t="s">
        <v>20</v>
      </c>
      <c r="D964" s="2" t="s">
        <v>11</v>
      </c>
      <c r="E964" s="2" t="s">
        <v>167</v>
      </c>
    </row>
    <row r="965">
      <c r="A965" s="2">
        <v>9441877.0</v>
      </c>
      <c r="B965" s="2" t="s">
        <v>1062</v>
      </c>
      <c r="C965" s="2" t="s">
        <v>20</v>
      </c>
      <c r="D965" s="2" t="s">
        <v>11</v>
      </c>
      <c r="E965" s="2" t="s">
        <v>167</v>
      </c>
    </row>
    <row r="966">
      <c r="A966" s="2">
        <v>9441644.0</v>
      </c>
      <c r="B966" s="2" t="s">
        <v>1063</v>
      </c>
      <c r="C966" s="2" t="s">
        <v>20</v>
      </c>
      <c r="D966" s="2" t="s">
        <v>11</v>
      </c>
      <c r="E966" s="2" t="s">
        <v>167</v>
      </c>
    </row>
    <row r="967">
      <c r="A967" s="2">
        <v>9445381.0</v>
      </c>
      <c r="B967" s="2" t="s">
        <v>1064</v>
      </c>
      <c r="C967" s="2" t="s">
        <v>20</v>
      </c>
      <c r="D967" s="2" t="s">
        <v>11</v>
      </c>
      <c r="E967" s="2" t="s">
        <v>167</v>
      </c>
    </row>
    <row r="968">
      <c r="A968" s="2">
        <v>9444571.0</v>
      </c>
      <c r="B968" s="2" t="s">
        <v>1065</v>
      </c>
      <c r="C968" s="2" t="s">
        <v>20</v>
      </c>
      <c r="D968" s="2" t="s">
        <v>11</v>
      </c>
      <c r="E968" s="2" t="s">
        <v>167</v>
      </c>
    </row>
    <row r="969">
      <c r="A969" s="2">
        <v>9469608.0</v>
      </c>
      <c r="B969" s="2" t="s">
        <v>1066</v>
      </c>
      <c r="C969" s="2" t="s">
        <v>20</v>
      </c>
      <c r="D969" s="2" t="s">
        <v>11</v>
      </c>
      <c r="E969" s="2" t="s">
        <v>167</v>
      </c>
    </row>
    <row r="970">
      <c r="A970" s="2">
        <v>9467311.0</v>
      </c>
      <c r="B970" s="2" t="s">
        <v>1067</v>
      </c>
      <c r="C970" s="2" t="s">
        <v>20</v>
      </c>
      <c r="D970" s="2" t="s">
        <v>11</v>
      </c>
      <c r="E970" s="2" t="s">
        <v>167</v>
      </c>
    </row>
    <row r="971">
      <c r="A971" s="2">
        <v>9444438.0</v>
      </c>
      <c r="B971" s="2" t="s">
        <v>1068</v>
      </c>
      <c r="C971" s="2" t="s">
        <v>159</v>
      </c>
      <c r="D971" s="2" t="s">
        <v>11</v>
      </c>
      <c r="E971" s="2" t="s">
        <v>167</v>
      </c>
    </row>
    <row r="972">
      <c r="A972" s="2">
        <v>9442718.0</v>
      </c>
      <c r="B972" s="2" t="s">
        <v>1069</v>
      </c>
      <c r="C972" s="2" t="s">
        <v>159</v>
      </c>
      <c r="D972" s="2" t="s">
        <v>11</v>
      </c>
      <c r="E972" s="2" t="s">
        <v>167</v>
      </c>
    </row>
    <row r="973">
      <c r="A973" s="2">
        <v>9468134.0</v>
      </c>
      <c r="B973" s="2" t="s">
        <v>1070</v>
      </c>
      <c r="C973" s="2" t="s">
        <v>265</v>
      </c>
      <c r="D973" s="2" t="s">
        <v>11</v>
      </c>
      <c r="E973" s="2" t="s">
        <v>167</v>
      </c>
    </row>
    <row r="974">
      <c r="A974" s="2">
        <v>9442721.0</v>
      </c>
      <c r="B974" s="2" t="s">
        <v>1071</v>
      </c>
      <c r="C974" s="2" t="s">
        <v>265</v>
      </c>
      <c r="D974" s="2" t="s">
        <v>11</v>
      </c>
      <c r="E974" s="2" t="s">
        <v>167</v>
      </c>
    </row>
    <row r="975">
      <c r="A975" s="2">
        <v>9444563.0</v>
      </c>
      <c r="B975" s="2" t="s">
        <v>1072</v>
      </c>
      <c r="C975" s="2" t="s">
        <v>265</v>
      </c>
      <c r="D975" s="2" t="s">
        <v>11</v>
      </c>
      <c r="E975" s="2" t="s">
        <v>167</v>
      </c>
    </row>
    <row r="976">
      <c r="A976" s="2">
        <v>9442765.0</v>
      </c>
      <c r="B976" s="2" t="s">
        <v>1073</v>
      </c>
      <c r="C976" s="2" t="s">
        <v>265</v>
      </c>
      <c r="D976" s="2" t="s">
        <v>11</v>
      </c>
      <c r="E976" s="2" t="s">
        <v>167</v>
      </c>
    </row>
    <row r="977">
      <c r="A977" s="2">
        <v>9445646.0</v>
      </c>
      <c r="B977" s="2" t="s">
        <v>1074</v>
      </c>
      <c r="C977" s="2" t="s">
        <v>265</v>
      </c>
      <c r="D977" s="2" t="s">
        <v>11</v>
      </c>
      <c r="E977" s="2" t="s">
        <v>167</v>
      </c>
    </row>
    <row r="978">
      <c r="A978" s="2">
        <v>9444437.0</v>
      </c>
      <c r="B978" s="2" t="s">
        <v>1075</v>
      </c>
      <c r="C978" s="2" t="s">
        <v>265</v>
      </c>
      <c r="D978" s="2" t="s">
        <v>11</v>
      </c>
      <c r="E978" s="2" t="s">
        <v>167</v>
      </c>
    </row>
    <row r="979">
      <c r="A979" s="2">
        <v>9439013.0</v>
      </c>
      <c r="B979" s="2" t="s">
        <v>1076</v>
      </c>
      <c r="C979" s="2" t="s">
        <v>100</v>
      </c>
      <c r="D979" s="2" t="s">
        <v>11</v>
      </c>
      <c r="E979" s="2" t="s">
        <v>167</v>
      </c>
    </row>
    <row r="980">
      <c r="A980" s="2">
        <v>9435946.0</v>
      </c>
      <c r="B980" s="2" t="s">
        <v>1077</v>
      </c>
      <c r="C980" s="2" t="s">
        <v>100</v>
      </c>
      <c r="D980" s="2" t="s">
        <v>11</v>
      </c>
      <c r="E980" s="2" t="s">
        <v>167</v>
      </c>
    </row>
    <row r="981">
      <c r="A981" s="2">
        <v>9442268.0</v>
      </c>
      <c r="B981" s="2" t="s">
        <v>1078</v>
      </c>
      <c r="C981" s="2" t="s">
        <v>100</v>
      </c>
      <c r="D981" s="2" t="s">
        <v>11</v>
      </c>
      <c r="E981" s="2" t="s">
        <v>167</v>
      </c>
    </row>
    <row r="982">
      <c r="A982" s="2">
        <v>9440546.0</v>
      </c>
      <c r="B982" s="2" t="s">
        <v>1079</v>
      </c>
      <c r="C982" s="2" t="s">
        <v>100</v>
      </c>
      <c r="D982" s="2" t="s">
        <v>11</v>
      </c>
      <c r="E982" s="2" t="s">
        <v>167</v>
      </c>
    </row>
    <row r="983">
      <c r="A983" s="2">
        <v>9400877.0</v>
      </c>
      <c r="B983" s="2" t="s">
        <v>1080</v>
      </c>
      <c r="C983" s="2" t="s">
        <v>100</v>
      </c>
      <c r="D983" s="2" t="s">
        <v>11</v>
      </c>
      <c r="E983" s="2" t="s">
        <v>167</v>
      </c>
    </row>
    <row r="984">
      <c r="A984" s="2">
        <v>9441716.0</v>
      </c>
      <c r="B984" s="2" t="s">
        <v>1081</v>
      </c>
      <c r="C984" s="2" t="s">
        <v>100</v>
      </c>
      <c r="D984" s="2" t="s">
        <v>11</v>
      </c>
      <c r="E984" s="2" t="s">
        <v>167</v>
      </c>
    </row>
    <row r="985">
      <c r="A985" s="2">
        <v>9468616.0</v>
      </c>
      <c r="B985" s="2" t="s">
        <v>1082</v>
      </c>
      <c r="C985" s="2" t="s">
        <v>10</v>
      </c>
      <c r="D985" s="2" t="s">
        <v>11</v>
      </c>
      <c r="E985" s="2" t="s">
        <v>167</v>
      </c>
    </row>
    <row r="986">
      <c r="A986" s="2">
        <v>9442232.0</v>
      </c>
      <c r="B986" s="2" t="s">
        <v>1083</v>
      </c>
      <c r="C986" s="2" t="s">
        <v>20</v>
      </c>
      <c r="D986" s="2" t="s">
        <v>11</v>
      </c>
      <c r="E986" s="2" t="s">
        <v>167</v>
      </c>
    </row>
    <row r="987">
      <c r="A987" s="2">
        <v>9445248.0</v>
      </c>
      <c r="B987" s="2" t="s">
        <v>1084</v>
      </c>
      <c r="C987" s="2" t="s">
        <v>10</v>
      </c>
      <c r="D987" s="2" t="s">
        <v>11</v>
      </c>
      <c r="E987" s="2" t="s">
        <v>167</v>
      </c>
    </row>
    <row r="988">
      <c r="A988" s="2">
        <v>9445249.0</v>
      </c>
      <c r="B988" s="2" t="s">
        <v>1085</v>
      </c>
      <c r="C988" s="2" t="s">
        <v>10</v>
      </c>
      <c r="D988" s="2" t="s">
        <v>11</v>
      </c>
      <c r="E988" s="2" t="s">
        <v>167</v>
      </c>
    </row>
    <row r="989">
      <c r="A989" s="2">
        <v>9468257.0</v>
      </c>
      <c r="B989" s="2" t="s">
        <v>1086</v>
      </c>
      <c r="C989" s="2" t="s">
        <v>20</v>
      </c>
      <c r="D989" s="2" t="s">
        <v>11</v>
      </c>
      <c r="E989" s="2" t="s">
        <v>167</v>
      </c>
    </row>
    <row r="990">
      <c r="A990" s="2">
        <v>9444579.0</v>
      </c>
      <c r="B990" s="2" t="s">
        <v>1087</v>
      </c>
      <c r="C990" s="2" t="s">
        <v>20</v>
      </c>
      <c r="D990" s="2" t="s">
        <v>11</v>
      </c>
      <c r="E990" s="2" t="s">
        <v>167</v>
      </c>
    </row>
    <row r="991">
      <c r="A991" s="2">
        <v>9468411.0</v>
      </c>
      <c r="B991" s="2" t="s">
        <v>1088</v>
      </c>
      <c r="C991" s="2" t="s">
        <v>20</v>
      </c>
      <c r="D991" s="2" t="s">
        <v>11</v>
      </c>
      <c r="E991" s="2" t="s">
        <v>167</v>
      </c>
    </row>
    <row r="992">
      <c r="A992" s="2">
        <v>9466904.0</v>
      </c>
      <c r="B992" s="2" t="s">
        <v>1089</v>
      </c>
      <c r="C992" s="2" t="s">
        <v>105</v>
      </c>
      <c r="D992" s="2" t="s">
        <v>7</v>
      </c>
      <c r="E992" s="2" t="s">
        <v>167</v>
      </c>
    </row>
    <row r="993">
      <c r="A993" s="2">
        <v>9466905.0</v>
      </c>
      <c r="B993" s="2" t="s">
        <v>1090</v>
      </c>
      <c r="C993" s="2" t="s">
        <v>105</v>
      </c>
      <c r="D993" s="2" t="s">
        <v>7</v>
      </c>
      <c r="E993" s="2" t="s">
        <v>167</v>
      </c>
    </row>
    <row r="994">
      <c r="A994" s="2">
        <v>9467232.0</v>
      </c>
      <c r="B994" s="2" t="s">
        <v>1091</v>
      </c>
      <c r="C994" s="2" t="s">
        <v>105</v>
      </c>
      <c r="D994" s="2" t="s">
        <v>7</v>
      </c>
      <c r="E994" s="2" t="s">
        <v>167</v>
      </c>
    </row>
    <row r="995">
      <c r="A995" s="2">
        <v>9466937.0</v>
      </c>
      <c r="B995" s="2" t="s">
        <v>1092</v>
      </c>
      <c r="C995" s="2" t="s">
        <v>105</v>
      </c>
      <c r="D995" s="2" t="s">
        <v>7</v>
      </c>
      <c r="E995" s="2" t="s">
        <v>167</v>
      </c>
    </row>
    <row r="996">
      <c r="A996" s="2">
        <v>9466938.0</v>
      </c>
      <c r="B996" s="2" t="s">
        <v>1093</v>
      </c>
      <c r="C996" s="2" t="s">
        <v>105</v>
      </c>
      <c r="D996" s="2" t="s">
        <v>7</v>
      </c>
      <c r="E996" s="2" t="s">
        <v>167</v>
      </c>
    </row>
    <row r="997">
      <c r="A997" s="2">
        <v>9467233.0</v>
      </c>
      <c r="B997" s="2" t="s">
        <v>1094</v>
      </c>
      <c r="C997" s="2" t="s">
        <v>105</v>
      </c>
      <c r="D997" s="2" t="s">
        <v>7</v>
      </c>
      <c r="E997" s="2" t="s">
        <v>167</v>
      </c>
    </row>
    <row r="998">
      <c r="A998" s="2">
        <v>9467234.0</v>
      </c>
      <c r="B998" s="2" t="s">
        <v>1095</v>
      </c>
      <c r="C998" s="2" t="s">
        <v>105</v>
      </c>
      <c r="D998" s="2" t="s">
        <v>7</v>
      </c>
      <c r="E998" s="2" t="s">
        <v>167</v>
      </c>
    </row>
    <row r="999">
      <c r="A999" s="2">
        <v>9444406.0</v>
      </c>
      <c r="B999" s="2" t="s">
        <v>1096</v>
      </c>
      <c r="C999" s="2" t="s">
        <v>10</v>
      </c>
      <c r="D999" s="2" t="s">
        <v>11</v>
      </c>
      <c r="E999" s="2" t="s">
        <v>167</v>
      </c>
    </row>
    <row r="1000">
      <c r="A1000" s="2">
        <v>9467080.0</v>
      </c>
      <c r="B1000" s="2" t="s">
        <v>1097</v>
      </c>
      <c r="C1000" s="2" t="s">
        <v>100</v>
      </c>
      <c r="D1000" s="2" t="s">
        <v>11</v>
      </c>
      <c r="E1000" s="2" t="s">
        <v>167</v>
      </c>
    </row>
    <row r="1001">
      <c r="A1001" s="2">
        <v>9441464.0</v>
      </c>
      <c r="B1001" s="2" t="s">
        <v>1098</v>
      </c>
      <c r="C1001" s="2" t="s">
        <v>20</v>
      </c>
      <c r="D1001" s="2" t="s">
        <v>11</v>
      </c>
      <c r="E1001" s="2" t="s">
        <v>167</v>
      </c>
    </row>
    <row r="1002">
      <c r="A1002" s="2">
        <v>9467827.0</v>
      </c>
      <c r="B1002" s="2" t="s">
        <v>1099</v>
      </c>
      <c r="C1002" s="2" t="s">
        <v>20</v>
      </c>
      <c r="D1002" s="2" t="s">
        <v>11</v>
      </c>
      <c r="E1002" s="2" t="s">
        <v>167</v>
      </c>
    </row>
    <row r="1003">
      <c r="A1003" s="2">
        <v>9444925.0</v>
      </c>
      <c r="B1003" s="2" t="s">
        <v>1100</v>
      </c>
      <c r="C1003" s="2" t="s">
        <v>20</v>
      </c>
      <c r="D1003" s="2" t="s">
        <v>11</v>
      </c>
      <c r="E1003" s="2" t="s">
        <v>167</v>
      </c>
    </row>
    <row r="1004">
      <c r="A1004" s="2">
        <v>9444924.0</v>
      </c>
      <c r="B1004" s="2" t="s">
        <v>1101</v>
      </c>
      <c r="C1004" s="2" t="s">
        <v>20</v>
      </c>
      <c r="D1004" s="2" t="s">
        <v>11</v>
      </c>
      <c r="E1004" s="2" t="s">
        <v>167</v>
      </c>
    </row>
    <row r="1005">
      <c r="A1005" s="2">
        <v>9441557.0</v>
      </c>
      <c r="B1005" s="2" t="s">
        <v>1102</v>
      </c>
      <c r="C1005" s="2" t="s">
        <v>265</v>
      </c>
      <c r="D1005" s="2" t="s">
        <v>11</v>
      </c>
      <c r="E1005" s="2" t="s">
        <v>167</v>
      </c>
    </row>
    <row r="1006">
      <c r="A1006" s="2">
        <v>9466958.0</v>
      </c>
      <c r="B1006" s="2" t="s">
        <v>1103</v>
      </c>
      <c r="C1006" s="2" t="s">
        <v>105</v>
      </c>
      <c r="D1006" s="2" t="s">
        <v>7</v>
      </c>
      <c r="E1006" s="2" t="s">
        <v>167</v>
      </c>
    </row>
    <row r="1007">
      <c r="A1007" s="2">
        <v>9466959.0</v>
      </c>
      <c r="B1007" s="2" t="s">
        <v>1104</v>
      </c>
      <c r="C1007" s="2" t="s">
        <v>105</v>
      </c>
      <c r="D1007" s="2" t="s">
        <v>7</v>
      </c>
      <c r="E1007" s="2" t="s">
        <v>167</v>
      </c>
    </row>
    <row r="1008">
      <c r="A1008" s="2">
        <v>9466854.0</v>
      </c>
      <c r="B1008" s="2" t="s">
        <v>1105</v>
      </c>
      <c r="C1008" s="2" t="s">
        <v>105</v>
      </c>
      <c r="D1008" s="2" t="s">
        <v>7</v>
      </c>
      <c r="E1008" s="2" t="s">
        <v>167</v>
      </c>
    </row>
    <row r="1009">
      <c r="A1009" s="2">
        <v>9466855.0</v>
      </c>
      <c r="B1009" s="2" t="s">
        <v>1106</v>
      </c>
      <c r="C1009" s="2" t="s">
        <v>1107</v>
      </c>
      <c r="D1009" s="2" t="s">
        <v>7</v>
      </c>
      <c r="E1009" s="2" t="s">
        <v>167</v>
      </c>
    </row>
    <row r="1010">
      <c r="A1010" s="2">
        <v>9445552.0</v>
      </c>
      <c r="B1010" s="2" t="s">
        <v>1108</v>
      </c>
      <c r="C1010" s="2" t="s">
        <v>20</v>
      </c>
      <c r="D1010" s="2" t="s">
        <v>11</v>
      </c>
      <c r="E1010" s="2" t="s">
        <v>167</v>
      </c>
    </row>
    <row r="1011">
      <c r="A1011" s="2">
        <v>9445630.0</v>
      </c>
      <c r="B1011" s="2" t="s">
        <v>1109</v>
      </c>
      <c r="C1011" s="2" t="s">
        <v>20</v>
      </c>
      <c r="D1011" s="2" t="s">
        <v>11</v>
      </c>
      <c r="E1011" s="2" t="s">
        <v>167</v>
      </c>
    </row>
    <row r="1012">
      <c r="A1012" s="2">
        <v>9470257.0</v>
      </c>
      <c r="B1012" s="2" t="s">
        <v>1110</v>
      </c>
      <c r="C1012" s="2" t="s">
        <v>20</v>
      </c>
      <c r="D1012" s="2" t="s">
        <v>11</v>
      </c>
      <c r="E1012" s="2" t="s">
        <v>167</v>
      </c>
    </row>
    <row r="1013">
      <c r="A1013" s="2">
        <v>9466633.0</v>
      </c>
      <c r="B1013" s="2" t="s">
        <v>1111</v>
      </c>
      <c r="C1013" s="2" t="s">
        <v>265</v>
      </c>
      <c r="D1013" s="2" t="s">
        <v>11</v>
      </c>
      <c r="E1013" s="2" t="s">
        <v>167</v>
      </c>
    </row>
    <row r="1014">
      <c r="A1014" s="2">
        <v>9328259.0</v>
      </c>
      <c r="B1014" s="2" t="s">
        <v>1112</v>
      </c>
      <c r="C1014" s="2" t="s">
        <v>20</v>
      </c>
      <c r="D1014" s="2" t="s">
        <v>11</v>
      </c>
      <c r="E1014" s="2" t="s">
        <v>167</v>
      </c>
    </row>
    <row r="1015">
      <c r="A1015" s="2">
        <v>9467229.0</v>
      </c>
      <c r="B1015" s="2" t="s">
        <v>1113</v>
      </c>
      <c r="C1015" s="2" t="s">
        <v>265</v>
      </c>
      <c r="D1015" s="2" t="s">
        <v>11</v>
      </c>
      <c r="E1015" s="2" t="s">
        <v>167</v>
      </c>
    </row>
    <row r="1016">
      <c r="A1016" s="2">
        <v>9466763.0</v>
      </c>
      <c r="B1016" s="2" t="s">
        <v>1114</v>
      </c>
      <c r="C1016" s="2" t="s">
        <v>6</v>
      </c>
      <c r="D1016" s="2" t="s">
        <v>7</v>
      </c>
      <c r="E1016" s="2" t="s">
        <v>167</v>
      </c>
    </row>
    <row r="1017">
      <c r="A1017" s="2">
        <v>9466913.0</v>
      </c>
      <c r="B1017" s="2" t="s">
        <v>1115</v>
      </c>
      <c r="C1017" s="2" t="s">
        <v>6</v>
      </c>
      <c r="D1017" s="2" t="s">
        <v>7</v>
      </c>
      <c r="E1017" s="2" t="s">
        <v>167</v>
      </c>
    </row>
    <row r="1018">
      <c r="A1018" s="2">
        <v>9466911.0</v>
      </c>
      <c r="B1018" s="2" t="s">
        <v>1116</v>
      </c>
      <c r="C1018" s="2" t="s">
        <v>6</v>
      </c>
      <c r="D1018" s="2" t="s">
        <v>7</v>
      </c>
      <c r="E1018" s="2" t="s">
        <v>167</v>
      </c>
    </row>
    <row r="1019">
      <c r="A1019" s="2">
        <v>9466909.0</v>
      </c>
      <c r="B1019" s="2" t="s">
        <v>1117</v>
      </c>
      <c r="C1019" s="2" t="s">
        <v>76</v>
      </c>
      <c r="D1019" s="2" t="s">
        <v>7</v>
      </c>
      <c r="E1019" s="2" t="s">
        <v>167</v>
      </c>
    </row>
    <row r="1020">
      <c r="A1020" s="2">
        <v>9468917.0</v>
      </c>
      <c r="B1020" s="2" t="s">
        <v>1118</v>
      </c>
      <c r="C1020" s="2" t="s">
        <v>76</v>
      </c>
      <c r="D1020" s="2" t="s">
        <v>7</v>
      </c>
      <c r="E1020" s="2" t="s">
        <v>167</v>
      </c>
    </row>
    <row r="1021">
      <c r="A1021" s="2">
        <v>9468916.0</v>
      </c>
      <c r="B1021" s="2" t="s">
        <v>1119</v>
      </c>
      <c r="C1021" s="2" t="s">
        <v>76</v>
      </c>
      <c r="D1021" s="2" t="s">
        <v>7</v>
      </c>
      <c r="E1021" s="2" t="s">
        <v>167</v>
      </c>
    </row>
    <row r="1022">
      <c r="A1022" s="2">
        <v>9466765.0</v>
      </c>
      <c r="B1022" s="2" t="s">
        <v>1120</v>
      </c>
      <c r="C1022" s="2" t="s">
        <v>76</v>
      </c>
      <c r="D1022" s="2" t="s">
        <v>7</v>
      </c>
      <c r="E1022" s="2" t="s">
        <v>167</v>
      </c>
    </row>
    <row r="1023">
      <c r="A1023" s="2">
        <v>9466853.0</v>
      </c>
      <c r="B1023" s="2" t="s">
        <v>1121</v>
      </c>
      <c r="C1023" s="2" t="s">
        <v>76</v>
      </c>
      <c r="D1023" s="2" t="s">
        <v>7</v>
      </c>
      <c r="E1023" s="2" t="s">
        <v>167</v>
      </c>
    </row>
    <row r="1024">
      <c r="A1024" s="2">
        <v>9466766.0</v>
      </c>
      <c r="B1024" s="2" t="s">
        <v>1122</v>
      </c>
      <c r="C1024" s="2" t="s">
        <v>76</v>
      </c>
      <c r="D1024" s="2" t="s">
        <v>7</v>
      </c>
      <c r="E1024" s="2" t="s">
        <v>167</v>
      </c>
    </row>
    <row r="1025">
      <c r="A1025" s="2">
        <v>9466912.0</v>
      </c>
      <c r="B1025" s="2" t="s">
        <v>1116</v>
      </c>
      <c r="C1025" s="2" t="s">
        <v>76</v>
      </c>
      <c r="D1025" s="2" t="s">
        <v>7</v>
      </c>
      <c r="E1025" s="2" t="s">
        <v>167</v>
      </c>
    </row>
    <row r="1026">
      <c r="A1026" s="2">
        <v>9466914.0</v>
      </c>
      <c r="B1026" s="2" t="s">
        <v>1115</v>
      </c>
      <c r="C1026" s="2" t="s">
        <v>76</v>
      </c>
      <c r="D1026" s="2" t="s">
        <v>7</v>
      </c>
      <c r="E1026" s="2" t="s">
        <v>167</v>
      </c>
    </row>
    <row r="1027">
      <c r="A1027" s="2">
        <v>9469042.0</v>
      </c>
      <c r="B1027" s="2" t="s">
        <v>1123</v>
      </c>
      <c r="C1027" s="2" t="s">
        <v>6</v>
      </c>
      <c r="D1027" s="2" t="s">
        <v>7</v>
      </c>
      <c r="E1027" s="2" t="s">
        <v>167</v>
      </c>
    </row>
    <row r="1028">
      <c r="A1028" s="2">
        <v>9442631.0</v>
      </c>
      <c r="B1028" s="2" t="s">
        <v>1124</v>
      </c>
      <c r="C1028" s="2" t="s">
        <v>105</v>
      </c>
      <c r="D1028" s="2" t="s">
        <v>7</v>
      </c>
      <c r="E1028" s="2" t="s">
        <v>167</v>
      </c>
    </row>
    <row r="1029">
      <c r="A1029" s="2">
        <v>9466858.0</v>
      </c>
      <c r="B1029" s="2" t="s">
        <v>1125</v>
      </c>
      <c r="C1029" s="2" t="s">
        <v>76</v>
      </c>
      <c r="D1029" s="2" t="s">
        <v>7</v>
      </c>
      <c r="E1029" s="2" t="s">
        <v>167</v>
      </c>
    </row>
    <row r="1030">
      <c r="A1030" s="2">
        <v>9442557.0</v>
      </c>
      <c r="B1030" s="2" t="s">
        <v>1123</v>
      </c>
      <c r="C1030" s="2" t="s">
        <v>76</v>
      </c>
      <c r="D1030" s="2" t="s">
        <v>7</v>
      </c>
      <c r="E1030" s="2" t="s">
        <v>167</v>
      </c>
    </row>
    <row r="1031">
      <c r="A1031" s="2">
        <v>9443273.0</v>
      </c>
      <c r="B1031" s="2" t="s">
        <v>1126</v>
      </c>
      <c r="C1031" s="2" t="s">
        <v>76</v>
      </c>
      <c r="D1031" s="2" t="s">
        <v>7</v>
      </c>
      <c r="E1031" s="2" t="s">
        <v>167</v>
      </c>
    </row>
    <row r="1032">
      <c r="A1032" s="2">
        <v>9445551.0</v>
      </c>
      <c r="B1032" s="2" t="s">
        <v>1127</v>
      </c>
      <c r="C1032" s="2" t="s">
        <v>100</v>
      </c>
      <c r="D1032" s="2" t="s">
        <v>11</v>
      </c>
      <c r="E1032" s="2" t="s">
        <v>167</v>
      </c>
    </row>
    <row r="1033">
      <c r="A1033" s="2">
        <v>9445591.0</v>
      </c>
      <c r="B1033" s="2" t="s">
        <v>1128</v>
      </c>
      <c r="C1033" s="2" t="s">
        <v>100</v>
      </c>
      <c r="D1033" s="2" t="s">
        <v>11</v>
      </c>
      <c r="E1033" s="2" t="s">
        <v>167</v>
      </c>
    </row>
    <row r="1034">
      <c r="A1034" s="2">
        <v>7773036.0</v>
      </c>
      <c r="B1034" s="2" t="s">
        <v>1129</v>
      </c>
      <c r="C1034" s="2" t="s">
        <v>10</v>
      </c>
      <c r="D1034" s="2" t="s">
        <v>11</v>
      </c>
      <c r="E1034" s="2" t="s">
        <v>167</v>
      </c>
    </row>
    <row r="1035">
      <c r="A1035" s="2">
        <v>9467329.0</v>
      </c>
      <c r="B1035" s="2" t="s">
        <v>1130</v>
      </c>
      <c r="C1035" s="2" t="s">
        <v>10</v>
      </c>
      <c r="D1035" s="2" t="s">
        <v>11</v>
      </c>
      <c r="E1035" s="2" t="s">
        <v>167</v>
      </c>
    </row>
    <row r="1036">
      <c r="A1036" s="2">
        <v>7773076.0</v>
      </c>
      <c r="B1036" s="2" t="s">
        <v>1131</v>
      </c>
      <c r="C1036" s="2" t="s">
        <v>10</v>
      </c>
      <c r="D1036" s="2" t="s">
        <v>11</v>
      </c>
      <c r="E1036" s="2" t="s">
        <v>167</v>
      </c>
    </row>
    <row r="1037">
      <c r="A1037" s="2">
        <v>9468564.0</v>
      </c>
      <c r="B1037" s="2" t="s">
        <v>1132</v>
      </c>
      <c r="C1037" s="2" t="s">
        <v>10</v>
      </c>
      <c r="D1037" s="2" t="s">
        <v>11</v>
      </c>
      <c r="E1037" s="2" t="s">
        <v>167</v>
      </c>
    </row>
    <row r="1038">
      <c r="A1038" s="2">
        <v>9468565.0</v>
      </c>
      <c r="B1038" s="2" t="s">
        <v>1133</v>
      </c>
      <c r="C1038" s="2" t="s">
        <v>10</v>
      </c>
      <c r="D1038" s="2" t="s">
        <v>11</v>
      </c>
      <c r="E1038" s="2" t="s">
        <v>167</v>
      </c>
    </row>
    <row r="1039">
      <c r="A1039" s="2">
        <v>7773034.0</v>
      </c>
      <c r="B1039" s="2" t="s">
        <v>1134</v>
      </c>
      <c r="C1039" s="2" t="s">
        <v>10</v>
      </c>
      <c r="D1039" s="2" t="s">
        <v>11</v>
      </c>
      <c r="E1039" s="2" t="s">
        <v>167</v>
      </c>
    </row>
    <row r="1040">
      <c r="A1040" s="2">
        <v>9469990.0</v>
      </c>
      <c r="B1040" s="2" t="s">
        <v>1135</v>
      </c>
      <c r="C1040" s="2" t="s">
        <v>10</v>
      </c>
      <c r="D1040" s="2" t="s">
        <v>11</v>
      </c>
      <c r="E1040" s="2" t="s">
        <v>167</v>
      </c>
    </row>
    <row r="1041">
      <c r="A1041" s="2">
        <v>9444152.0</v>
      </c>
      <c r="B1041" s="2" t="s">
        <v>1136</v>
      </c>
      <c r="C1041" s="2" t="s">
        <v>10</v>
      </c>
      <c r="D1041" s="2" t="s">
        <v>11</v>
      </c>
      <c r="E1041" s="2" t="s">
        <v>167</v>
      </c>
    </row>
    <row r="1042">
      <c r="A1042" s="2">
        <v>9443874.0</v>
      </c>
      <c r="B1042" s="2" t="s">
        <v>1137</v>
      </c>
      <c r="C1042" s="2" t="s">
        <v>10</v>
      </c>
      <c r="D1042" s="2" t="s">
        <v>11</v>
      </c>
      <c r="E1042" s="2" t="s">
        <v>167</v>
      </c>
    </row>
    <row r="1043">
      <c r="A1043" s="2">
        <v>9443875.0</v>
      </c>
      <c r="B1043" s="2" t="s">
        <v>1138</v>
      </c>
      <c r="C1043" s="2" t="s">
        <v>10</v>
      </c>
      <c r="D1043" s="2" t="s">
        <v>11</v>
      </c>
      <c r="E1043" s="2" t="s">
        <v>167</v>
      </c>
    </row>
    <row r="1044">
      <c r="A1044" s="2">
        <v>9445688.0</v>
      </c>
      <c r="B1044" s="2" t="s">
        <v>1139</v>
      </c>
      <c r="C1044" s="2" t="s">
        <v>10</v>
      </c>
      <c r="D1044" s="2" t="s">
        <v>11</v>
      </c>
      <c r="E1044" s="2" t="s">
        <v>167</v>
      </c>
    </row>
    <row r="1045">
      <c r="A1045" s="2">
        <v>9445687.0</v>
      </c>
      <c r="B1045" s="2" t="s">
        <v>1140</v>
      </c>
      <c r="C1045" s="2" t="s">
        <v>10</v>
      </c>
      <c r="D1045" s="2" t="s">
        <v>11</v>
      </c>
      <c r="E1045" s="2" t="s">
        <v>167</v>
      </c>
    </row>
    <row r="1046">
      <c r="A1046" s="2">
        <v>9456577.0</v>
      </c>
      <c r="B1046" s="2" t="s">
        <v>1141</v>
      </c>
      <c r="C1046" s="2" t="s">
        <v>10</v>
      </c>
      <c r="D1046" s="2" t="s">
        <v>11</v>
      </c>
      <c r="E1046" s="2" t="s">
        <v>167</v>
      </c>
    </row>
    <row r="1047">
      <c r="A1047" s="2">
        <v>9456578.0</v>
      </c>
      <c r="B1047" s="2" t="s">
        <v>1142</v>
      </c>
      <c r="C1047" s="2" t="s">
        <v>10</v>
      </c>
      <c r="D1047" s="2" t="s">
        <v>11</v>
      </c>
      <c r="E1047" s="2" t="s">
        <v>167</v>
      </c>
    </row>
    <row r="1048">
      <c r="A1048" s="2">
        <v>9444164.0</v>
      </c>
      <c r="B1048" s="2" t="s">
        <v>1143</v>
      </c>
      <c r="C1048" s="2" t="s">
        <v>265</v>
      </c>
      <c r="D1048" s="2" t="s">
        <v>11</v>
      </c>
      <c r="E1048" s="2" t="s">
        <v>167</v>
      </c>
    </row>
    <row r="1049">
      <c r="A1049" s="2">
        <v>9444024.0</v>
      </c>
      <c r="B1049" s="2" t="s">
        <v>1144</v>
      </c>
      <c r="C1049" s="2" t="s">
        <v>10</v>
      </c>
      <c r="D1049" s="2" t="s">
        <v>11</v>
      </c>
      <c r="E1049" s="2" t="s">
        <v>167</v>
      </c>
    </row>
    <row r="1050">
      <c r="A1050" s="2">
        <v>9443048.0</v>
      </c>
      <c r="B1050" s="2" t="s">
        <v>1145</v>
      </c>
      <c r="C1050" s="2" t="s">
        <v>10</v>
      </c>
      <c r="D1050" s="2" t="s">
        <v>11</v>
      </c>
      <c r="E1050" s="2" t="s">
        <v>167</v>
      </c>
    </row>
    <row r="1051">
      <c r="A1051" s="2">
        <v>9469559.0</v>
      </c>
      <c r="B1051" s="2" t="s">
        <v>1146</v>
      </c>
      <c r="C1051" s="2" t="s">
        <v>10</v>
      </c>
      <c r="D1051" s="2" t="s">
        <v>11</v>
      </c>
      <c r="E1051" s="2" t="s">
        <v>167</v>
      </c>
    </row>
    <row r="1052">
      <c r="A1052" s="2">
        <v>9469560.0</v>
      </c>
      <c r="B1052" s="2" t="s">
        <v>1147</v>
      </c>
      <c r="C1052" s="2" t="s">
        <v>10</v>
      </c>
      <c r="D1052" s="2" t="s">
        <v>11</v>
      </c>
      <c r="E1052" s="2" t="s">
        <v>167</v>
      </c>
    </row>
    <row r="1053">
      <c r="A1053" s="2">
        <v>9470204.0</v>
      </c>
      <c r="B1053" s="2" t="s">
        <v>1148</v>
      </c>
      <c r="C1053" s="2" t="s">
        <v>10</v>
      </c>
      <c r="D1053" s="2" t="s">
        <v>11</v>
      </c>
      <c r="E1053" s="2" t="s">
        <v>167</v>
      </c>
    </row>
    <row r="1054">
      <c r="A1054" s="2">
        <v>9466650.0</v>
      </c>
      <c r="B1054" s="2" t="s">
        <v>1149</v>
      </c>
      <c r="C1054" s="2" t="s">
        <v>10</v>
      </c>
      <c r="D1054" s="2" t="s">
        <v>11</v>
      </c>
      <c r="E1054" s="2" t="s">
        <v>167</v>
      </c>
    </row>
    <row r="1055">
      <c r="A1055" s="2">
        <v>9470203.0</v>
      </c>
      <c r="B1055" s="2" t="s">
        <v>1150</v>
      </c>
      <c r="C1055" s="2" t="s">
        <v>10</v>
      </c>
      <c r="D1055" s="2" t="s">
        <v>11</v>
      </c>
      <c r="E1055" s="2" t="s">
        <v>167</v>
      </c>
    </row>
    <row r="1056">
      <c r="A1056" s="2">
        <v>9468528.0</v>
      </c>
      <c r="B1056" s="2" t="s">
        <v>1151</v>
      </c>
      <c r="C1056" s="2" t="s">
        <v>10</v>
      </c>
      <c r="D1056" s="2" t="s">
        <v>11</v>
      </c>
      <c r="E1056" s="2" t="s">
        <v>167</v>
      </c>
    </row>
    <row r="1057">
      <c r="A1057" s="2">
        <v>9470011.0</v>
      </c>
      <c r="B1057" s="2" t="s">
        <v>1152</v>
      </c>
      <c r="C1057" s="2" t="s">
        <v>10</v>
      </c>
      <c r="D1057" s="2" t="s">
        <v>11</v>
      </c>
      <c r="E1057" s="2" t="s">
        <v>167</v>
      </c>
    </row>
    <row r="1058">
      <c r="A1058" s="2">
        <v>9445099.0</v>
      </c>
      <c r="B1058" s="2" t="s">
        <v>1153</v>
      </c>
      <c r="C1058" s="2" t="s">
        <v>10</v>
      </c>
      <c r="D1058" s="2" t="s">
        <v>11</v>
      </c>
      <c r="E1058" s="2" t="s">
        <v>167</v>
      </c>
    </row>
    <row r="1059">
      <c r="A1059" s="2">
        <v>9470018.0</v>
      </c>
      <c r="B1059" s="2" t="s">
        <v>1154</v>
      </c>
      <c r="C1059" s="2" t="s">
        <v>10</v>
      </c>
      <c r="D1059" s="2" t="s">
        <v>11</v>
      </c>
      <c r="E1059" s="2" t="s">
        <v>167</v>
      </c>
    </row>
    <row r="1060">
      <c r="A1060" s="2">
        <v>9470017.0</v>
      </c>
      <c r="B1060" s="2" t="s">
        <v>1155</v>
      </c>
      <c r="C1060" s="2" t="s">
        <v>10</v>
      </c>
      <c r="D1060" s="2" t="s">
        <v>11</v>
      </c>
      <c r="E1060" s="2" t="s">
        <v>167</v>
      </c>
    </row>
    <row r="1061">
      <c r="A1061" s="2">
        <v>9259584.0</v>
      </c>
      <c r="B1061" s="2" t="s">
        <v>1156</v>
      </c>
      <c r="C1061" s="2" t="s">
        <v>10</v>
      </c>
      <c r="D1061" s="2" t="s">
        <v>11</v>
      </c>
      <c r="E1061" s="2" t="s">
        <v>167</v>
      </c>
    </row>
    <row r="1062">
      <c r="A1062" s="2">
        <v>9441875.0</v>
      </c>
      <c r="B1062" s="2" t="s">
        <v>1157</v>
      </c>
      <c r="C1062" s="2" t="s">
        <v>10</v>
      </c>
      <c r="D1062" s="2" t="s">
        <v>11</v>
      </c>
      <c r="E1062" s="2" t="s">
        <v>167</v>
      </c>
    </row>
    <row r="1063">
      <c r="A1063" s="2">
        <v>9325151.0</v>
      </c>
      <c r="B1063" s="2" t="s">
        <v>1158</v>
      </c>
      <c r="C1063" s="2" t="s">
        <v>10</v>
      </c>
      <c r="D1063" s="2" t="s">
        <v>11</v>
      </c>
      <c r="E1063" s="2" t="s">
        <v>167</v>
      </c>
    </row>
    <row r="1064">
      <c r="A1064" s="2">
        <v>9444562.0</v>
      </c>
      <c r="B1064" s="2" t="s">
        <v>1159</v>
      </c>
      <c r="C1064" s="2" t="s">
        <v>10</v>
      </c>
      <c r="D1064" s="2" t="s">
        <v>11</v>
      </c>
      <c r="E1064" s="2" t="s">
        <v>167</v>
      </c>
    </row>
    <row r="1065">
      <c r="A1065" s="2">
        <v>9466651.0</v>
      </c>
      <c r="B1065" s="2" t="s">
        <v>1160</v>
      </c>
      <c r="C1065" s="2" t="s">
        <v>10</v>
      </c>
      <c r="D1065" s="2" t="s">
        <v>11</v>
      </c>
      <c r="E1065" s="2" t="s">
        <v>167</v>
      </c>
    </row>
    <row r="1066">
      <c r="A1066" s="2">
        <v>9444327.0</v>
      </c>
      <c r="B1066" s="2" t="s">
        <v>1161</v>
      </c>
      <c r="C1066" s="2" t="s">
        <v>10</v>
      </c>
      <c r="D1066" s="2" t="s">
        <v>11</v>
      </c>
      <c r="E1066" s="2" t="s">
        <v>167</v>
      </c>
    </row>
    <row r="1067">
      <c r="A1067" s="2">
        <v>9468536.0</v>
      </c>
      <c r="B1067" s="2" t="s">
        <v>1162</v>
      </c>
      <c r="C1067" s="2" t="s">
        <v>10</v>
      </c>
      <c r="D1067" s="2" t="s">
        <v>11</v>
      </c>
      <c r="E1067" s="2" t="s">
        <v>167</v>
      </c>
    </row>
    <row r="1068">
      <c r="A1068" s="2">
        <v>9466770.0</v>
      </c>
      <c r="B1068" s="2" t="s">
        <v>1163</v>
      </c>
      <c r="C1068" s="2" t="s">
        <v>10</v>
      </c>
      <c r="D1068" s="2" t="s">
        <v>11</v>
      </c>
      <c r="E1068" s="2" t="s">
        <v>167</v>
      </c>
    </row>
    <row r="1069">
      <c r="A1069" s="2">
        <v>9468427.0</v>
      </c>
      <c r="B1069" s="2" t="s">
        <v>1164</v>
      </c>
      <c r="C1069" s="2" t="s">
        <v>10</v>
      </c>
      <c r="D1069" s="2" t="s">
        <v>11</v>
      </c>
      <c r="E1069" s="2" t="s">
        <v>167</v>
      </c>
    </row>
    <row r="1070">
      <c r="A1070" s="2">
        <v>9470260.0</v>
      </c>
      <c r="B1070" s="2" t="s">
        <v>1165</v>
      </c>
      <c r="C1070" s="2" t="s">
        <v>10</v>
      </c>
      <c r="D1070" s="2" t="s">
        <v>11</v>
      </c>
      <c r="E1070" s="2" t="s">
        <v>167</v>
      </c>
    </row>
    <row r="1071">
      <c r="A1071" s="2">
        <v>9442769.0</v>
      </c>
      <c r="B1071" s="2" t="s">
        <v>1166</v>
      </c>
      <c r="C1071" s="2" t="s">
        <v>265</v>
      </c>
      <c r="D1071" s="2" t="s">
        <v>11</v>
      </c>
      <c r="E1071" s="2" t="s">
        <v>167</v>
      </c>
    </row>
    <row r="1072">
      <c r="A1072" s="2">
        <v>9441529.0</v>
      </c>
      <c r="B1072" s="2" t="s">
        <v>1167</v>
      </c>
      <c r="C1072" s="2" t="s">
        <v>10</v>
      </c>
      <c r="D1072" s="2" t="s">
        <v>11</v>
      </c>
      <c r="E1072" s="2" t="s">
        <v>167</v>
      </c>
    </row>
    <row r="1073">
      <c r="A1073" s="2">
        <v>8221696.0</v>
      </c>
      <c r="B1073" s="2" t="s">
        <v>1168</v>
      </c>
      <c r="C1073" s="2" t="s">
        <v>10</v>
      </c>
      <c r="D1073" s="2" t="s">
        <v>11</v>
      </c>
      <c r="E1073" s="2" t="s">
        <v>167</v>
      </c>
    </row>
    <row r="1074">
      <c r="A1074" s="2">
        <v>9441096.0</v>
      </c>
      <c r="B1074" s="2" t="s">
        <v>1169</v>
      </c>
      <c r="C1074" s="2" t="s">
        <v>10</v>
      </c>
      <c r="D1074" s="2" t="s">
        <v>11</v>
      </c>
      <c r="E1074" s="2" t="s">
        <v>167</v>
      </c>
    </row>
    <row r="1075">
      <c r="A1075" s="2">
        <v>9435944.0</v>
      </c>
      <c r="B1075" s="2" t="s">
        <v>1170</v>
      </c>
      <c r="C1075" s="2" t="s">
        <v>10</v>
      </c>
      <c r="D1075" s="2" t="s">
        <v>11</v>
      </c>
      <c r="E1075" s="2" t="s">
        <v>167</v>
      </c>
    </row>
    <row r="1076">
      <c r="A1076" s="2">
        <v>9440654.0</v>
      </c>
      <c r="B1076" s="2" t="s">
        <v>1171</v>
      </c>
      <c r="C1076" s="2" t="s">
        <v>10</v>
      </c>
      <c r="D1076" s="2" t="s">
        <v>11</v>
      </c>
      <c r="E1076" s="2" t="s">
        <v>167</v>
      </c>
    </row>
    <row r="1077">
      <c r="A1077" s="2">
        <v>9441188.0</v>
      </c>
      <c r="B1077" s="2" t="s">
        <v>1172</v>
      </c>
      <c r="C1077" s="2" t="s">
        <v>10</v>
      </c>
      <c r="D1077" s="2" t="s">
        <v>11</v>
      </c>
      <c r="E1077" s="2" t="s">
        <v>167</v>
      </c>
    </row>
    <row r="1078">
      <c r="A1078" s="2">
        <v>8123435.0</v>
      </c>
      <c r="B1078" s="2" t="s">
        <v>1173</v>
      </c>
      <c r="C1078" s="2" t="s">
        <v>10</v>
      </c>
      <c r="D1078" s="2" t="s">
        <v>11</v>
      </c>
      <c r="E1078" s="2" t="s">
        <v>167</v>
      </c>
    </row>
    <row r="1079">
      <c r="A1079" s="2">
        <v>8123432.0</v>
      </c>
      <c r="B1079" s="2" t="s">
        <v>1174</v>
      </c>
      <c r="C1079" s="2" t="s">
        <v>10</v>
      </c>
      <c r="D1079" s="2" t="s">
        <v>11</v>
      </c>
      <c r="E1079" s="2" t="s">
        <v>167</v>
      </c>
    </row>
    <row r="1080">
      <c r="A1080" s="2">
        <v>9441076.0</v>
      </c>
      <c r="B1080" s="2" t="s">
        <v>1175</v>
      </c>
      <c r="C1080" s="2" t="s">
        <v>10</v>
      </c>
      <c r="D1080" s="2" t="s">
        <v>11</v>
      </c>
      <c r="E1080" s="2" t="s">
        <v>167</v>
      </c>
    </row>
    <row r="1081">
      <c r="A1081" s="2">
        <v>8051983.0</v>
      </c>
      <c r="B1081" s="2" t="s">
        <v>1176</v>
      </c>
      <c r="C1081" s="2" t="s">
        <v>10</v>
      </c>
      <c r="D1081" s="2" t="s">
        <v>11</v>
      </c>
      <c r="E1081" s="2" t="s">
        <v>167</v>
      </c>
    </row>
    <row r="1082">
      <c r="A1082" s="2">
        <v>9468392.0</v>
      </c>
      <c r="B1082" s="2" t="s">
        <v>1177</v>
      </c>
      <c r="C1082" s="2" t="s">
        <v>10</v>
      </c>
      <c r="D1082" s="2" t="s">
        <v>11</v>
      </c>
      <c r="E1082" s="2" t="s">
        <v>167</v>
      </c>
    </row>
    <row r="1083">
      <c r="A1083" s="2">
        <v>9467314.0</v>
      </c>
      <c r="B1083" s="2" t="s">
        <v>1178</v>
      </c>
      <c r="C1083" s="2" t="s">
        <v>10</v>
      </c>
      <c r="D1083" s="2" t="s">
        <v>11</v>
      </c>
      <c r="E1083" s="2" t="s">
        <v>167</v>
      </c>
    </row>
    <row r="1084">
      <c r="A1084" s="2">
        <v>9442771.0</v>
      </c>
      <c r="B1084" s="2" t="s">
        <v>1179</v>
      </c>
      <c r="C1084" s="2" t="s">
        <v>265</v>
      </c>
      <c r="D1084" s="2" t="s">
        <v>11</v>
      </c>
      <c r="E1084" s="2" t="s">
        <v>167</v>
      </c>
    </row>
    <row r="1085">
      <c r="A1085" s="2">
        <v>9469004.0</v>
      </c>
      <c r="B1085" s="2" t="s">
        <v>1180</v>
      </c>
      <c r="C1085" s="2" t="s">
        <v>100</v>
      </c>
      <c r="D1085" s="2" t="s">
        <v>11</v>
      </c>
      <c r="E1085" s="2" t="s">
        <v>167</v>
      </c>
    </row>
    <row r="1086">
      <c r="A1086" s="2">
        <v>9445539.0</v>
      </c>
      <c r="B1086" s="2" t="s">
        <v>1181</v>
      </c>
      <c r="C1086" s="2" t="s">
        <v>10</v>
      </c>
      <c r="D1086" s="2" t="s">
        <v>11</v>
      </c>
      <c r="E1086" s="2" t="s">
        <v>167</v>
      </c>
    </row>
    <row r="1087">
      <c r="A1087" s="2">
        <v>9440789.0</v>
      </c>
      <c r="B1087" s="2" t="s">
        <v>1182</v>
      </c>
      <c r="C1087" s="2" t="s">
        <v>10</v>
      </c>
      <c r="D1087" s="2" t="s">
        <v>11</v>
      </c>
      <c r="E1087" s="2" t="s">
        <v>167</v>
      </c>
    </row>
    <row r="1088">
      <c r="A1088" s="2">
        <v>9444491.0</v>
      </c>
      <c r="B1088" s="2" t="s">
        <v>1183</v>
      </c>
      <c r="C1088" s="2" t="s">
        <v>10</v>
      </c>
      <c r="D1088" s="2" t="s">
        <v>11</v>
      </c>
      <c r="E1088" s="2" t="s">
        <v>167</v>
      </c>
    </row>
    <row r="1089">
      <c r="A1089" s="2">
        <v>9438980.0</v>
      </c>
      <c r="B1089" s="2" t="s">
        <v>1184</v>
      </c>
      <c r="C1089" s="2" t="s">
        <v>10</v>
      </c>
      <c r="D1089" s="2" t="s">
        <v>11</v>
      </c>
      <c r="E1089" s="2" t="s">
        <v>167</v>
      </c>
    </row>
    <row r="1090">
      <c r="A1090" s="2">
        <v>9445564.0</v>
      </c>
      <c r="B1090" s="2" t="s">
        <v>1185</v>
      </c>
      <c r="C1090" s="2" t="s">
        <v>10</v>
      </c>
      <c r="D1090" s="2" t="s">
        <v>11</v>
      </c>
      <c r="E1090" s="2" t="s">
        <v>167</v>
      </c>
    </row>
    <row r="1091">
      <c r="A1091" s="2">
        <v>9468259.0</v>
      </c>
      <c r="B1091" s="2" t="s">
        <v>1186</v>
      </c>
      <c r="C1091" s="2" t="s">
        <v>10</v>
      </c>
      <c r="D1091" s="2" t="s">
        <v>11</v>
      </c>
      <c r="E1091" s="2" t="s">
        <v>167</v>
      </c>
    </row>
    <row r="1092">
      <c r="A1092" s="2">
        <v>9444161.0</v>
      </c>
      <c r="B1092" s="2" t="s">
        <v>1187</v>
      </c>
      <c r="C1092" s="2" t="s">
        <v>10</v>
      </c>
      <c r="D1092" s="2" t="s">
        <v>11</v>
      </c>
      <c r="E1092" s="2" t="s">
        <v>167</v>
      </c>
    </row>
    <row r="1093">
      <c r="A1093" s="2">
        <v>9401766.0</v>
      </c>
      <c r="B1093" s="2" t="s">
        <v>1188</v>
      </c>
      <c r="C1093" s="2" t="s">
        <v>10</v>
      </c>
      <c r="D1093" s="2" t="s">
        <v>11</v>
      </c>
      <c r="E1093" s="2" t="s">
        <v>167</v>
      </c>
    </row>
    <row r="1094">
      <c r="A1094" s="2">
        <v>9445103.0</v>
      </c>
      <c r="B1094" s="2" t="s">
        <v>1189</v>
      </c>
      <c r="C1094" s="2" t="s">
        <v>10</v>
      </c>
      <c r="D1094" s="2" t="s">
        <v>11</v>
      </c>
      <c r="E1094" s="2" t="s">
        <v>167</v>
      </c>
    </row>
    <row r="1095">
      <c r="A1095" s="2">
        <v>9444303.0</v>
      </c>
      <c r="B1095" s="2" t="s">
        <v>1190</v>
      </c>
      <c r="C1095" s="2" t="s">
        <v>10</v>
      </c>
      <c r="D1095" s="2" t="s">
        <v>11</v>
      </c>
      <c r="E1095" s="2" t="s">
        <v>167</v>
      </c>
    </row>
    <row r="1096">
      <c r="A1096" s="2">
        <v>9442761.0</v>
      </c>
      <c r="B1096" s="2" t="s">
        <v>1191</v>
      </c>
      <c r="C1096" s="2" t="s">
        <v>10</v>
      </c>
      <c r="D1096" s="2" t="s">
        <v>11</v>
      </c>
      <c r="E1096" s="2" t="s">
        <v>167</v>
      </c>
    </row>
    <row r="1097">
      <c r="A1097" s="2">
        <v>9444611.0</v>
      </c>
      <c r="B1097" s="2" t="s">
        <v>1192</v>
      </c>
      <c r="C1097" s="2" t="s">
        <v>10</v>
      </c>
      <c r="D1097" s="2" t="s">
        <v>11</v>
      </c>
      <c r="E1097" s="2" t="s">
        <v>167</v>
      </c>
    </row>
    <row r="1098">
      <c r="A1098" s="2">
        <v>9442770.0</v>
      </c>
      <c r="B1098" s="2" t="s">
        <v>1193</v>
      </c>
      <c r="C1098" s="2" t="s">
        <v>10</v>
      </c>
      <c r="D1098" s="2" t="s">
        <v>11</v>
      </c>
      <c r="E1098" s="2" t="s">
        <v>167</v>
      </c>
    </row>
    <row r="1099">
      <c r="A1099" s="2">
        <v>9445283.0</v>
      </c>
      <c r="B1099" s="2" t="s">
        <v>1194</v>
      </c>
      <c r="C1099" s="2" t="s">
        <v>10</v>
      </c>
      <c r="D1099" s="2" t="s">
        <v>11</v>
      </c>
      <c r="E1099" s="2" t="s">
        <v>167</v>
      </c>
    </row>
    <row r="1100">
      <c r="A1100" s="2">
        <v>9470200.0</v>
      </c>
      <c r="B1100" s="2" t="s">
        <v>1195</v>
      </c>
      <c r="C1100" s="2" t="s">
        <v>10</v>
      </c>
      <c r="D1100" s="2" t="s">
        <v>11</v>
      </c>
      <c r="E1100" s="2" t="s">
        <v>167</v>
      </c>
    </row>
    <row r="1101">
      <c r="A1101" s="2">
        <v>9235824.0</v>
      </c>
      <c r="B1101" s="2" t="s">
        <v>1196</v>
      </c>
      <c r="C1101" s="2" t="s">
        <v>10</v>
      </c>
      <c r="D1101" s="2" t="s">
        <v>11</v>
      </c>
      <c r="E1101" s="2" t="s">
        <v>167</v>
      </c>
    </row>
    <row r="1102">
      <c r="A1102" s="2">
        <v>9444078.0</v>
      </c>
      <c r="B1102" s="2" t="s">
        <v>1197</v>
      </c>
      <c r="C1102" s="2" t="s">
        <v>10</v>
      </c>
      <c r="D1102" s="2" t="s">
        <v>11</v>
      </c>
      <c r="E1102" s="2" t="s">
        <v>167</v>
      </c>
    </row>
    <row r="1103">
      <c r="A1103" s="2">
        <v>9441449.0</v>
      </c>
      <c r="B1103" s="2" t="s">
        <v>1198</v>
      </c>
      <c r="C1103" s="2" t="s">
        <v>10</v>
      </c>
      <c r="D1103" s="2" t="s">
        <v>11</v>
      </c>
      <c r="E1103" s="2" t="s">
        <v>167</v>
      </c>
    </row>
    <row r="1104">
      <c r="A1104" s="2">
        <v>8225718.0</v>
      </c>
      <c r="B1104" s="2" t="s">
        <v>1199</v>
      </c>
      <c r="C1104" s="2" t="s">
        <v>10</v>
      </c>
      <c r="D1104" s="2" t="s">
        <v>11</v>
      </c>
      <c r="E1104" s="2" t="s">
        <v>167</v>
      </c>
    </row>
    <row r="1105">
      <c r="A1105" s="2">
        <v>9441454.0</v>
      </c>
      <c r="B1105" s="2" t="s">
        <v>1200</v>
      </c>
      <c r="C1105" s="2" t="s">
        <v>10</v>
      </c>
      <c r="D1105" s="2" t="s">
        <v>11</v>
      </c>
      <c r="E1105" s="2" t="s">
        <v>167</v>
      </c>
    </row>
    <row r="1106">
      <c r="A1106" s="2">
        <v>9441460.0</v>
      </c>
      <c r="B1106" s="2" t="s">
        <v>1201</v>
      </c>
      <c r="C1106" s="2" t="s">
        <v>10</v>
      </c>
      <c r="D1106" s="2" t="s">
        <v>11</v>
      </c>
      <c r="E1106" s="2" t="s">
        <v>167</v>
      </c>
    </row>
    <row r="1107">
      <c r="A1107" s="2">
        <v>9439031.0</v>
      </c>
      <c r="B1107" s="2" t="s">
        <v>1202</v>
      </c>
      <c r="C1107" s="2" t="s">
        <v>10</v>
      </c>
      <c r="D1107" s="2" t="s">
        <v>11</v>
      </c>
      <c r="E1107" s="2" t="s">
        <v>167</v>
      </c>
    </row>
    <row r="1108">
      <c r="A1108" s="2">
        <v>9445102.0</v>
      </c>
      <c r="B1108" s="2" t="s">
        <v>1203</v>
      </c>
      <c r="C1108" s="2" t="s">
        <v>10</v>
      </c>
      <c r="D1108" s="2" t="s">
        <v>11</v>
      </c>
      <c r="E1108" s="2" t="s">
        <v>167</v>
      </c>
    </row>
    <row r="1109">
      <c r="A1109" s="2">
        <v>9441683.0</v>
      </c>
      <c r="B1109" s="2" t="s">
        <v>1204</v>
      </c>
      <c r="C1109" s="2" t="s">
        <v>10</v>
      </c>
      <c r="D1109" s="2" t="s">
        <v>11</v>
      </c>
      <c r="E1109" s="2" t="s">
        <v>167</v>
      </c>
    </row>
    <row r="1110">
      <c r="A1110" s="2">
        <v>9440946.0</v>
      </c>
      <c r="B1110" s="2" t="s">
        <v>1205</v>
      </c>
      <c r="C1110" s="2" t="s">
        <v>10</v>
      </c>
      <c r="D1110" s="2" t="s">
        <v>11</v>
      </c>
      <c r="E1110" s="2" t="s">
        <v>167</v>
      </c>
    </row>
    <row r="1111">
      <c r="A1111" s="2">
        <v>9442430.0</v>
      </c>
      <c r="B1111" s="2" t="s">
        <v>1206</v>
      </c>
      <c r="C1111" s="2" t="s">
        <v>10</v>
      </c>
      <c r="D1111" s="2" t="s">
        <v>11</v>
      </c>
      <c r="E1111" s="2" t="s">
        <v>167</v>
      </c>
    </row>
    <row r="1112">
      <c r="A1112" s="2">
        <v>9444478.0</v>
      </c>
      <c r="B1112" s="2" t="s">
        <v>1207</v>
      </c>
      <c r="C1112" s="2" t="s">
        <v>10</v>
      </c>
      <c r="D1112" s="2" t="s">
        <v>11</v>
      </c>
      <c r="E1112" s="2" t="s">
        <v>167</v>
      </c>
    </row>
    <row r="1113">
      <c r="A1113" s="2">
        <v>9435511.0</v>
      </c>
      <c r="B1113" s="2" t="s">
        <v>1208</v>
      </c>
      <c r="C1113" s="2" t="s">
        <v>10</v>
      </c>
      <c r="D1113" s="2" t="s">
        <v>11</v>
      </c>
      <c r="E1113" s="2" t="s">
        <v>167</v>
      </c>
    </row>
    <row r="1114">
      <c r="A1114" s="2">
        <v>9444075.0</v>
      </c>
      <c r="B1114" s="2" t="s">
        <v>1209</v>
      </c>
      <c r="C1114" s="2" t="s">
        <v>10</v>
      </c>
      <c r="D1114" s="2" t="s">
        <v>11</v>
      </c>
      <c r="E1114" s="2" t="s">
        <v>167</v>
      </c>
    </row>
    <row r="1115">
      <c r="A1115" s="2">
        <v>9442365.0</v>
      </c>
      <c r="B1115" s="2" t="s">
        <v>1210</v>
      </c>
      <c r="C1115" s="2" t="s">
        <v>10</v>
      </c>
      <c r="D1115" s="2" t="s">
        <v>11</v>
      </c>
      <c r="E1115" s="2" t="s">
        <v>167</v>
      </c>
    </row>
    <row r="1116">
      <c r="A1116" s="2">
        <v>9444150.0</v>
      </c>
      <c r="B1116" s="2" t="s">
        <v>1211</v>
      </c>
      <c r="C1116" s="2" t="s">
        <v>10</v>
      </c>
      <c r="D1116" s="2" t="s">
        <v>11</v>
      </c>
      <c r="E1116" s="2" t="s">
        <v>167</v>
      </c>
    </row>
    <row r="1117">
      <c r="A1117" s="2">
        <v>9444134.0</v>
      </c>
      <c r="B1117" s="2" t="s">
        <v>1212</v>
      </c>
      <c r="C1117" s="2" t="s">
        <v>10</v>
      </c>
      <c r="D1117" s="2" t="s">
        <v>11</v>
      </c>
      <c r="E1117" s="2" t="s">
        <v>167</v>
      </c>
    </row>
    <row r="1118">
      <c r="A1118" s="2">
        <v>9443877.0</v>
      </c>
      <c r="B1118" s="2" t="s">
        <v>1213</v>
      </c>
      <c r="C1118" s="2" t="s">
        <v>10</v>
      </c>
      <c r="D1118" s="2" t="s">
        <v>11</v>
      </c>
      <c r="E1118" s="2" t="s">
        <v>167</v>
      </c>
    </row>
    <row r="1119">
      <c r="A1119" s="2">
        <v>9444236.0</v>
      </c>
      <c r="B1119" s="2" t="s">
        <v>1214</v>
      </c>
      <c r="C1119" s="2" t="s">
        <v>10</v>
      </c>
      <c r="D1119" s="2" t="s">
        <v>11</v>
      </c>
      <c r="E1119" s="2" t="s">
        <v>167</v>
      </c>
    </row>
    <row r="1120">
      <c r="A1120" s="2">
        <v>9444572.0</v>
      </c>
      <c r="B1120" s="2" t="s">
        <v>1215</v>
      </c>
      <c r="C1120" s="2" t="s">
        <v>10</v>
      </c>
      <c r="D1120" s="2" t="s">
        <v>11</v>
      </c>
      <c r="E1120" s="2" t="s">
        <v>167</v>
      </c>
    </row>
    <row r="1121">
      <c r="A1121" s="2">
        <v>9444558.0</v>
      </c>
      <c r="B1121" s="2" t="s">
        <v>1216</v>
      </c>
      <c r="C1121" s="2" t="s">
        <v>10</v>
      </c>
      <c r="D1121" s="2" t="s">
        <v>11</v>
      </c>
      <c r="E1121" s="2" t="s">
        <v>167</v>
      </c>
    </row>
    <row r="1122">
      <c r="A1122" s="2">
        <v>9445192.0</v>
      </c>
      <c r="B1122" s="2" t="s">
        <v>1217</v>
      </c>
      <c r="C1122" s="2" t="s">
        <v>10</v>
      </c>
      <c r="D1122" s="2" t="s">
        <v>11</v>
      </c>
      <c r="E1122" s="2" t="s">
        <v>167</v>
      </c>
    </row>
    <row r="1123">
      <c r="A1123" s="2">
        <v>9445423.0</v>
      </c>
      <c r="B1123" s="2" t="s">
        <v>1218</v>
      </c>
      <c r="C1123" s="2" t="s">
        <v>10</v>
      </c>
      <c r="D1123" s="2" t="s">
        <v>11</v>
      </c>
      <c r="E1123" s="2" t="s">
        <v>167</v>
      </c>
    </row>
    <row r="1124">
      <c r="A1124" s="2">
        <v>9443876.0</v>
      </c>
      <c r="B1124" s="2" t="s">
        <v>1219</v>
      </c>
      <c r="C1124" s="2" t="s">
        <v>10</v>
      </c>
      <c r="D1124" s="2" t="s">
        <v>11</v>
      </c>
      <c r="E1124" s="2" t="s">
        <v>167</v>
      </c>
    </row>
    <row r="1125">
      <c r="A1125" s="2">
        <v>9444573.0</v>
      </c>
      <c r="B1125" s="2" t="s">
        <v>1220</v>
      </c>
      <c r="C1125" s="2" t="s">
        <v>10</v>
      </c>
      <c r="D1125" s="2" t="s">
        <v>11</v>
      </c>
      <c r="E1125" s="2" t="s">
        <v>167</v>
      </c>
    </row>
    <row r="1126">
      <c r="A1126" s="2">
        <v>9466645.0</v>
      </c>
      <c r="B1126" s="2" t="s">
        <v>1221</v>
      </c>
      <c r="C1126" s="2" t="s">
        <v>10</v>
      </c>
      <c r="D1126" s="2" t="s">
        <v>11</v>
      </c>
      <c r="E1126" s="2" t="s">
        <v>167</v>
      </c>
    </row>
    <row r="1127">
      <c r="A1127" s="2">
        <v>9469989.0</v>
      </c>
      <c r="B1127" s="2" t="s">
        <v>1222</v>
      </c>
      <c r="C1127" s="2" t="s">
        <v>10</v>
      </c>
      <c r="D1127" s="2" t="s">
        <v>11</v>
      </c>
      <c r="E1127" s="2" t="s">
        <v>167</v>
      </c>
    </row>
    <row r="1128">
      <c r="A1128" s="2">
        <v>9466906.0</v>
      </c>
      <c r="B1128" s="2" t="s">
        <v>1223</v>
      </c>
      <c r="C1128" s="2" t="s">
        <v>105</v>
      </c>
      <c r="D1128" s="2" t="s">
        <v>7</v>
      </c>
      <c r="E1128" s="2" t="s">
        <v>167</v>
      </c>
    </row>
    <row r="1129">
      <c r="A1129" s="2">
        <v>9466907.0</v>
      </c>
      <c r="B1129" s="2" t="s">
        <v>1224</v>
      </c>
      <c r="C1129" s="2" t="s">
        <v>105</v>
      </c>
      <c r="D1129" s="2" t="s">
        <v>7</v>
      </c>
      <c r="E1129" s="2" t="s">
        <v>167</v>
      </c>
    </row>
    <row r="1130">
      <c r="A1130" s="2">
        <v>9467529.0</v>
      </c>
      <c r="B1130" s="2" t="s">
        <v>1225</v>
      </c>
      <c r="C1130" s="2" t="s">
        <v>105</v>
      </c>
      <c r="D1130" s="2" t="s">
        <v>7</v>
      </c>
      <c r="E1130" s="2" t="s">
        <v>167</v>
      </c>
    </row>
    <row r="1131">
      <c r="A1131" s="2">
        <v>9467530.0</v>
      </c>
      <c r="B1131" s="2" t="s">
        <v>1226</v>
      </c>
      <c r="C1131" s="2" t="s">
        <v>105</v>
      </c>
      <c r="D1131" s="2" t="s">
        <v>7</v>
      </c>
      <c r="E1131" s="2" t="s">
        <v>167</v>
      </c>
    </row>
    <row r="1132">
      <c r="A1132" s="2">
        <v>9467527.0</v>
      </c>
      <c r="B1132" s="2" t="s">
        <v>1227</v>
      </c>
      <c r="C1132" s="2" t="s">
        <v>76</v>
      </c>
      <c r="D1132" s="2" t="s">
        <v>7</v>
      </c>
      <c r="E1132" s="2" t="s">
        <v>167</v>
      </c>
    </row>
    <row r="1133">
      <c r="A1133" s="2">
        <v>9441187.0</v>
      </c>
      <c r="B1133" s="2" t="s">
        <v>1228</v>
      </c>
      <c r="C1133" s="2" t="s">
        <v>20</v>
      </c>
      <c r="D1133" s="2" t="s">
        <v>11</v>
      </c>
      <c r="E1133" s="2" t="s">
        <v>167</v>
      </c>
    </row>
    <row r="1134">
      <c r="A1134" s="2">
        <v>9441357.0</v>
      </c>
      <c r="B1134" s="2" t="s">
        <v>1229</v>
      </c>
      <c r="C1134" s="2" t="s">
        <v>20</v>
      </c>
      <c r="D1134" s="2" t="s">
        <v>11</v>
      </c>
      <c r="E1134" s="2" t="s">
        <v>167</v>
      </c>
    </row>
    <row r="1135">
      <c r="A1135" s="2">
        <v>9440763.0</v>
      </c>
      <c r="B1135" s="2" t="s">
        <v>1230</v>
      </c>
      <c r="C1135" s="2" t="s">
        <v>20</v>
      </c>
      <c r="D1135" s="2" t="s">
        <v>11</v>
      </c>
      <c r="E1135" s="2" t="s">
        <v>167</v>
      </c>
    </row>
    <row r="1136">
      <c r="A1136" s="2">
        <v>9316894.0</v>
      </c>
      <c r="B1136" s="2" t="s">
        <v>1231</v>
      </c>
      <c r="C1136" s="2" t="s">
        <v>20</v>
      </c>
      <c r="D1136" s="2" t="s">
        <v>11</v>
      </c>
      <c r="E1136" s="2" t="s">
        <v>167</v>
      </c>
    </row>
    <row r="1137">
      <c r="A1137" s="2">
        <v>9441298.0</v>
      </c>
      <c r="B1137" s="2" t="s">
        <v>1232</v>
      </c>
      <c r="C1137" s="2" t="s">
        <v>20</v>
      </c>
      <c r="D1137" s="2" t="s">
        <v>11</v>
      </c>
      <c r="E1137" s="2" t="s">
        <v>167</v>
      </c>
    </row>
    <row r="1138">
      <c r="A1138" s="2">
        <v>9443070.0</v>
      </c>
      <c r="B1138" s="2" t="s">
        <v>1233</v>
      </c>
      <c r="C1138" s="2" t="s">
        <v>20</v>
      </c>
      <c r="D1138" s="2" t="s">
        <v>11</v>
      </c>
      <c r="E1138" s="2" t="s">
        <v>167</v>
      </c>
    </row>
    <row r="1139">
      <c r="A1139" s="2">
        <v>9443928.0</v>
      </c>
      <c r="B1139" s="2" t="s">
        <v>1234</v>
      </c>
      <c r="C1139" s="2" t="s">
        <v>20</v>
      </c>
      <c r="D1139" s="2" t="s">
        <v>11</v>
      </c>
      <c r="E1139" s="2" t="s">
        <v>167</v>
      </c>
    </row>
    <row r="1140">
      <c r="A1140" s="2">
        <v>9444123.0</v>
      </c>
      <c r="B1140" s="2" t="s">
        <v>1235</v>
      </c>
      <c r="C1140" s="2" t="s">
        <v>20</v>
      </c>
      <c r="D1140" s="2" t="s">
        <v>11</v>
      </c>
      <c r="E1140" s="2" t="s">
        <v>167</v>
      </c>
    </row>
    <row r="1141">
      <c r="A1141" s="2">
        <v>9444135.0</v>
      </c>
      <c r="B1141" s="2" t="s">
        <v>1236</v>
      </c>
      <c r="C1141" s="2" t="s">
        <v>20</v>
      </c>
      <c r="D1141" s="2" t="s">
        <v>11</v>
      </c>
      <c r="E1141" s="2" t="s">
        <v>167</v>
      </c>
    </row>
    <row r="1142">
      <c r="A1142" s="2">
        <v>9445672.0</v>
      </c>
      <c r="B1142" s="2" t="s">
        <v>1237</v>
      </c>
      <c r="C1142" s="2" t="s">
        <v>20</v>
      </c>
      <c r="D1142" s="2" t="s">
        <v>11</v>
      </c>
      <c r="E1142" s="2" t="s">
        <v>167</v>
      </c>
    </row>
    <row r="1143">
      <c r="A1143" s="2">
        <v>9466935.0</v>
      </c>
      <c r="B1143" s="2" t="s">
        <v>1238</v>
      </c>
      <c r="C1143" s="2" t="s">
        <v>105</v>
      </c>
      <c r="D1143" s="2" t="s">
        <v>7</v>
      </c>
      <c r="E1143" s="2" t="s">
        <v>167</v>
      </c>
    </row>
    <row r="1144">
      <c r="A1144" s="2">
        <v>9466936.0</v>
      </c>
      <c r="B1144" s="2" t="s">
        <v>1239</v>
      </c>
      <c r="C1144" s="2" t="s">
        <v>105</v>
      </c>
      <c r="D1144" s="2" t="s">
        <v>7</v>
      </c>
      <c r="E1144" s="2" t="s">
        <v>167</v>
      </c>
    </row>
    <row r="1145">
      <c r="A1145" s="2">
        <v>9443071.0</v>
      </c>
      <c r="B1145" s="2" t="s">
        <v>1240</v>
      </c>
      <c r="C1145" s="2" t="s">
        <v>265</v>
      </c>
      <c r="D1145" s="2" t="s">
        <v>11</v>
      </c>
      <c r="E1145" s="2" t="s">
        <v>167</v>
      </c>
    </row>
    <row r="1146">
      <c r="A1146" s="2">
        <v>9443072.0</v>
      </c>
      <c r="B1146" s="2" t="s">
        <v>1241</v>
      </c>
      <c r="C1146" s="2" t="s">
        <v>265</v>
      </c>
      <c r="D1146" s="2" t="s">
        <v>11</v>
      </c>
      <c r="E1146" s="2" t="s">
        <v>167</v>
      </c>
    </row>
    <row r="1147">
      <c r="A1147" s="2">
        <v>9467120.0</v>
      </c>
      <c r="B1147" s="2" t="s">
        <v>1242</v>
      </c>
      <c r="C1147" s="2" t="s">
        <v>100</v>
      </c>
      <c r="D1147" s="2" t="s">
        <v>11</v>
      </c>
      <c r="E1147" s="2" t="s">
        <v>167</v>
      </c>
    </row>
    <row r="1148">
      <c r="A1148" s="2">
        <v>9447493.0</v>
      </c>
      <c r="B1148" s="2" t="s">
        <v>1243</v>
      </c>
      <c r="C1148" s="2" t="s">
        <v>10</v>
      </c>
      <c r="D1148" s="2" t="s">
        <v>11</v>
      </c>
      <c r="E1148" s="2" t="s">
        <v>167</v>
      </c>
    </row>
    <row r="1149">
      <c r="A1149" s="2">
        <v>9437834.0</v>
      </c>
      <c r="B1149" s="2" t="s">
        <v>1244</v>
      </c>
      <c r="C1149" s="2" t="s">
        <v>100</v>
      </c>
      <c r="D1149" s="2" t="s">
        <v>11</v>
      </c>
      <c r="E1149" s="2" t="s">
        <v>167</v>
      </c>
    </row>
    <row r="1150">
      <c r="A1150" s="2">
        <v>9440738.0</v>
      </c>
      <c r="B1150" s="2" t="s">
        <v>1245</v>
      </c>
      <c r="C1150" s="2" t="s">
        <v>100</v>
      </c>
      <c r="D1150" s="2" t="s">
        <v>11</v>
      </c>
      <c r="E1150" s="2" t="s">
        <v>167</v>
      </c>
    </row>
    <row r="1151">
      <c r="A1151" s="2">
        <v>9442595.0</v>
      </c>
      <c r="B1151" s="2" t="s">
        <v>1246</v>
      </c>
      <c r="C1151" s="2" t="s">
        <v>100</v>
      </c>
      <c r="D1151" s="2" t="s">
        <v>11</v>
      </c>
      <c r="E1151" s="2" t="s">
        <v>167</v>
      </c>
    </row>
    <row r="1152">
      <c r="A1152" s="2">
        <v>7773172.0</v>
      </c>
      <c r="B1152" s="2" t="s">
        <v>1247</v>
      </c>
      <c r="C1152" s="2" t="s">
        <v>10</v>
      </c>
      <c r="D1152" s="2" t="s">
        <v>11</v>
      </c>
      <c r="E1152" s="2" t="s">
        <v>167</v>
      </c>
    </row>
    <row r="1153">
      <c r="A1153" s="2">
        <v>7773066.0</v>
      </c>
      <c r="B1153" s="2" t="s">
        <v>1248</v>
      </c>
      <c r="C1153" s="2" t="s">
        <v>10</v>
      </c>
      <c r="D1153" s="2" t="s">
        <v>11</v>
      </c>
      <c r="E1153" s="2" t="s">
        <v>167</v>
      </c>
    </row>
    <row r="1154">
      <c r="A1154" s="2">
        <v>9468848.0</v>
      </c>
      <c r="B1154" s="2" t="s">
        <v>1249</v>
      </c>
      <c r="C1154" s="2" t="s">
        <v>10</v>
      </c>
      <c r="D1154" s="2" t="s">
        <v>11</v>
      </c>
      <c r="E1154" s="2" t="s">
        <v>167</v>
      </c>
    </row>
    <row r="1155">
      <c r="A1155" s="2">
        <v>9443846.0</v>
      </c>
      <c r="B1155" s="2" t="s">
        <v>1250</v>
      </c>
      <c r="C1155" s="2" t="s">
        <v>10</v>
      </c>
      <c r="D1155" s="2" t="s">
        <v>11</v>
      </c>
      <c r="E1155" s="2" t="s">
        <v>167</v>
      </c>
    </row>
    <row r="1156">
      <c r="A1156" s="2">
        <v>9468671.0</v>
      </c>
      <c r="B1156" s="2" t="s">
        <v>1251</v>
      </c>
      <c r="C1156" s="2" t="s">
        <v>10</v>
      </c>
      <c r="D1156" s="2" t="s">
        <v>11</v>
      </c>
      <c r="E1156" s="2" t="s">
        <v>167</v>
      </c>
    </row>
    <row r="1157">
      <c r="A1157" s="2">
        <v>9440709.0</v>
      </c>
      <c r="B1157" s="2" t="s">
        <v>1252</v>
      </c>
      <c r="C1157" s="2" t="s">
        <v>94</v>
      </c>
      <c r="D1157" s="2" t="s">
        <v>11</v>
      </c>
      <c r="E1157" s="2" t="s">
        <v>167</v>
      </c>
    </row>
    <row r="1158">
      <c r="A1158" s="2">
        <v>9401936.0</v>
      </c>
      <c r="B1158" s="2" t="s">
        <v>1253</v>
      </c>
      <c r="C1158" s="2" t="s">
        <v>10</v>
      </c>
      <c r="D1158" s="2" t="s">
        <v>11</v>
      </c>
      <c r="E1158" s="2" t="s">
        <v>167</v>
      </c>
    </row>
    <row r="1159">
      <c r="A1159" s="2">
        <v>9440486.0</v>
      </c>
      <c r="B1159" s="2" t="s">
        <v>1254</v>
      </c>
      <c r="C1159" s="2" t="s">
        <v>10</v>
      </c>
      <c r="D1159" s="2" t="s">
        <v>11</v>
      </c>
      <c r="E1159" s="2" t="s">
        <v>167</v>
      </c>
    </row>
    <row r="1160">
      <c r="A1160" s="2">
        <v>9441658.0</v>
      </c>
      <c r="B1160" s="2" t="s">
        <v>1255</v>
      </c>
      <c r="C1160" s="2" t="s">
        <v>10</v>
      </c>
      <c r="D1160" s="2" t="s">
        <v>11</v>
      </c>
      <c r="E1160" s="2" t="s">
        <v>167</v>
      </c>
    </row>
    <row r="1161">
      <c r="A1161" s="2">
        <v>8203753.0</v>
      </c>
      <c r="B1161" s="2" t="s">
        <v>1256</v>
      </c>
      <c r="C1161" s="2" t="s">
        <v>10</v>
      </c>
      <c r="D1161" s="2" t="s">
        <v>11</v>
      </c>
      <c r="E1161" s="2" t="s">
        <v>167</v>
      </c>
    </row>
    <row r="1162">
      <c r="A1162" s="2">
        <v>9319644.0</v>
      </c>
      <c r="B1162" s="2" t="s">
        <v>1257</v>
      </c>
      <c r="C1162" s="2" t="s">
        <v>10</v>
      </c>
      <c r="D1162" s="2" t="s">
        <v>11</v>
      </c>
      <c r="E1162" s="2" t="s">
        <v>167</v>
      </c>
    </row>
    <row r="1163">
      <c r="A1163" s="2">
        <v>9440911.0</v>
      </c>
      <c r="B1163" s="2" t="s">
        <v>1258</v>
      </c>
      <c r="C1163" s="2" t="s">
        <v>10</v>
      </c>
      <c r="D1163" s="2" t="s">
        <v>11</v>
      </c>
      <c r="E1163" s="2" t="s">
        <v>167</v>
      </c>
    </row>
    <row r="1164">
      <c r="A1164" s="2">
        <v>9440884.0</v>
      </c>
      <c r="B1164" s="2" t="s">
        <v>1259</v>
      </c>
      <c r="C1164" s="2" t="s">
        <v>10</v>
      </c>
      <c r="D1164" s="2" t="s">
        <v>11</v>
      </c>
      <c r="E1164" s="2" t="s">
        <v>167</v>
      </c>
    </row>
    <row r="1165">
      <c r="A1165" s="2">
        <v>8123362.0</v>
      </c>
      <c r="B1165" s="2" t="s">
        <v>1260</v>
      </c>
      <c r="C1165" s="2" t="s">
        <v>10</v>
      </c>
      <c r="D1165" s="2" t="s">
        <v>11</v>
      </c>
      <c r="E1165" s="2" t="s">
        <v>167</v>
      </c>
    </row>
    <row r="1166">
      <c r="A1166" s="2">
        <v>8051845.0</v>
      </c>
      <c r="B1166" s="2" t="s">
        <v>1261</v>
      </c>
      <c r="C1166" s="2" t="s">
        <v>10</v>
      </c>
      <c r="D1166" s="2" t="s">
        <v>11</v>
      </c>
      <c r="E1166" s="2" t="s">
        <v>167</v>
      </c>
    </row>
    <row r="1167">
      <c r="A1167" s="2">
        <v>8051754.0</v>
      </c>
      <c r="B1167" s="2" t="s">
        <v>1262</v>
      </c>
      <c r="C1167" s="2" t="s">
        <v>10</v>
      </c>
      <c r="D1167" s="2" t="s">
        <v>11</v>
      </c>
      <c r="E1167" s="2" t="s">
        <v>167</v>
      </c>
    </row>
    <row r="1168">
      <c r="A1168" s="2">
        <v>9434482.0</v>
      </c>
      <c r="B1168" s="2" t="s">
        <v>1263</v>
      </c>
      <c r="C1168" s="2" t="s">
        <v>10</v>
      </c>
      <c r="D1168" s="2" t="s">
        <v>11</v>
      </c>
      <c r="E1168" s="2" t="s">
        <v>167</v>
      </c>
    </row>
    <row r="1169">
      <c r="A1169" s="2">
        <v>9441385.0</v>
      </c>
      <c r="B1169" s="2" t="s">
        <v>1264</v>
      </c>
      <c r="C1169" s="2" t="s">
        <v>10</v>
      </c>
      <c r="D1169" s="2" t="s">
        <v>11</v>
      </c>
      <c r="E1169" s="2" t="s">
        <v>167</v>
      </c>
    </row>
    <row r="1170">
      <c r="A1170" s="2">
        <v>9322031.0</v>
      </c>
      <c r="B1170" s="2" t="s">
        <v>1265</v>
      </c>
      <c r="C1170" s="2" t="s">
        <v>10</v>
      </c>
      <c r="D1170" s="2" t="s">
        <v>11</v>
      </c>
      <c r="E1170" s="2" t="s">
        <v>167</v>
      </c>
    </row>
    <row r="1171">
      <c r="A1171" s="2">
        <v>9441869.0</v>
      </c>
      <c r="B1171" s="2" t="s">
        <v>1266</v>
      </c>
      <c r="C1171" s="2" t="s">
        <v>10</v>
      </c>
      <c r="D1171" s="2" t="s">
        <v>11</v>
      </c>
      <c r="E1171" s="2" t="s">
        <v>167</v>
      </c>
    </row>
    <row r="1172">
      <c r="A1172" s="2">
        <v>9444593.0</v>
      </c>
      <c r="B1172" s="2" t="s">
        <v>1267</v>
      </c>
      <c r="C1172" s="2" t="s">
        <v>10</v>
      </c>
      <c r="D1172" s="2" t="s">
        <v>11</v>
      </c>
      <c r="E1172" s="2" t="s">
        <v>167</v>
      </c>
    </row>
    <row r="1173">
      <c r="A1173" s="2">
        <v>9442594.0</v>
      </c>
      <c r="B1173" s="2" t="s">
        <v>1268</v>
      </c>
      <c r="C1173" s="2" t="s">
        <v>159</v>
      </c>
      <c r="D1173" s="2" t="s">
        <v>11</v>
      </c>
      <c r="E1173" s="2" t="s">
        <v>167</v>
      </c>
    </row>
    <row r="1174">
      <c r="A1174" s="2">
        <v>9445411.0</v>
      </c>
      <c r="B1174" s="2" t="s">
        <v>1269</v>
      </c>
      <c r="C1174" s="2" t="s">
        <v>10</v>
      </c>
      <c r="D1174" s="2" t="s">
        <v>11</v>
      </c>
      <c r="E1174" s="2" t="s">
        <v>167</v>
      </c>
    </row>
    <row r="1175">
      <c r="A1175" s="2">
        <v>9468716.0</v>
      </c>
      <c r="B1175" s="2" t="s">
        <v>1270</v>
      </c>
      <c r="C1175" s="2" t="s">
        <v>100</v>
      </c>
      <c r="D1175" s="2" t="s">
        <v>11</v>
      </c>
      <c r="E1175" s="2" t="s">
        <v>136</v>
      </c>
    </row>
    <row r="1176">
      <c r="A1176" s="2">
        <v>9468193.0</v>
      </c>
      <c r="B1176" s="2" t="s">
        <v>1271</v>
      </c>
      <c r="C1176" s="2" t="s">
        <v>100</v>
      </c>
      <c r="D1176" s="2" t="s">
        <v>11</v>
      </c>
      <c r="E1176" s="2" t="s">
        <v>136</v>
      </c>
    </row>
    <row r="1177">
      <c r="A1177" s="2">
        <v>9468532.0</v>
      </c>
      <c r="B1177" s="2" t="s">
        <v>1272</v>
      </c>
      <c r="C1177" s="2" t="s">
        <v>100</v>
      </c>
      <c r="D1177" s="2" t="s">
        <v>11</v>
      </c>
      <c r="E1177" s="2" t="s">
        <v>136</v>
      </c>
    </row>
    <row r="1178">
      <c r="A1178" s="2">
        <v>9468772.0</v>
      </c>
      <c r="B1178" s="2" t="s">
        <v>1273</v>
      </c>
      <c r="C1178" s="2" t="s">
        <v>10</v>
      </c>
      <c r="D1178" s="2" t="s">
        <v>11</v>
      </c>
      <c r="E1178" s="2" t="s">
        <v>398</v>
      </c>
    </row>
    <row r="1179">
      <c r="A1179" s="2">
        <v>9399667.0</v>
      </c>
      <c r="B1179" s="2" t="s">
        <v>1274</v>
      </c>
      <c r="C1179" s="2" t="s">
        <v>94</v>
      </c>
      <c r="D1179" s="2" t="s">
        <v>11</v>
      </c>
      <c r="E1179" s="2" t="s">
        <v>167</v>
      </c>
    </row>
    <row r="1180">
      <c r="A1180" s="2">
        <v>9441201.0</v>
      </c>
      <c r="B1180" s="2" t="s">
        <v>1275</v>
      </c>
      <c r="C1180" s="2" t="s">
        <v>94</v>
      </c>
      <c r="D1180" s="2" t="s">
        <v>11</v>
      </c>
      <c r="E1180" s="2" t="s">
        <v>167</v>
      </c>
    </row>
    <row r="1181">
      <c r="A1181" s="2">
        <v>9468842.0</v>
      </c>
      <c r="B1181" s="2" t="s">
        <v>1276</v>
      </c>
      <c r="C1181" s="2" t="s">
        <v>94</v>
      </c>
      <c r="D1181" s="2" t="s">
        <v>11</v>
      </c>
      <c r="E1181" s="2" t="s">
        <v>167</v>
      </c>
    </row>
    <row r="1182">
      <c r="A1182" s="2">
        <v>9468374.0</v>
      </c>
      <c r="B1182" s="2" t="s">
        <v>1277</v>
      </c>
      <c r="C1182" s="2" t="s">
        <v>94</v>
      </c>
      <c r="D1182" s="2" t="s">
        <v>11</v>
      </c>
      <c r="E1182" s="2" t="s">
        <v>167</v>
      </c>
    </row>
    <row r="1183">
      <c r="A1183" s="2">
        <v>9468506.0</v>
      </c>
      <c r="B1183" s="2" t="s">
        <v>1278</v>
      </c>
      <c r="C1183" s="2" t="s">
        <v>94</v>
      </c>
      <c r="D1183" s="2" t="s">
        <v>11</v>
      </c>
      <c r="E1183" s="2" t="s">
        <v>167</v>
      </c>
    </row>
    <row r="1184">
      <c r="A1184" s="2">
        <v>9468487.0</v>
      </c>
      <c r="B1184" s="2" t="s">
        <v>1279</v>
      </c>
      <c r="C1184" s="2" t="s">
        <v>1280</v>
      </c>
      <c r="D1184" s="2" t="s">
        <v>11</v>
      </c>
      <c r="E1184" s="2" t="s">
        <v>167</v>
      </c>
    </row>
    <row r="1185">
      <c r="A1185" s="2">
        <v>9442580.0</v>
      </c>
      <c r="B1185" s="2" t="s">
        <v>1281</v>
      </c>
      <c r="C1185" s="2" t="s">
        <v>1280</v>
      </c>
      <c r="D1185" s="2" t="s">
        <v>11</v>
      </c>
      <c r="E1185" s="2" t="s">
        <v>167</v>
      </c>
    </row>
    <row r="1186">
      <c r="A1186" s="2">
        <v>9468373.0</v>
      </c>
      <c r="B1186" s="2" t="s">
        <v>1282</v>
      </c>
      <c r="C1186" s="2" t="s">
        <v>78</v>
      </c>
      <c r="D1186" s="2" t="s">
        <v>11</v>
      </c>
      <c r="E1186" s="2" t="s">
        <v>167</v>
      </c>
    </row>
    <row r="1187">
      <c r="A1187" s="2">
        <v>9468835.0</v>
      </c>
      <c r="B1187" s="2" t="s">
        <v>1283</v>
      </c>
      <c r="C1187" s="2" t="s">
        <v>94</v>
      </c>
      <c r="D1187" s="2" t="s">
        <v>11</v>
      </c>
      <c r="E1187" s="2" t="s">
        <v>167</v>
      </c>
    </row>
    <row r="1188">
      <c r="A1188" s="2">
        <v>9443009.0</v>
      </c>
      <c r="B1188" s="2" t="s">
        <v>1284</v>
      </c>
      <c r="C1188" s="2" t="s">
        <v>1285</v>
      </c>
      <c r="D1188" s="2" t="s">
        <v>17</v>
      </c>
      <c r="E1188" s="2" t="s">
        <v>1286</v>
      </c>
    </row>
    <row r="1189">
      <c r="A1189" s="2">
        <v>9443010.0</v>
      </c>
      <c r="B1189" s="2" t="s">
        <v>1287</v>
      </c>
      <c r="C1189" s="2" t="s">
        <v>1285</v>
      </c>
      <c r="D1189" s="2" t="s">
        <v>17</v>
      </c>
      <c r="E1189" s="2" t="s">
        <v>1286</v>
      </c>
    </row>
    <row r="1190">
      <c r="A1190" s="2">
        <v>9468641.0</v>
      </c>
      <c r="B1190" s="2" t="s">
        <v>1288</v>
      </c>
      <c r="C1190" s="2" t="s">
        <v>10</v>
      </c>
      <c r="D1190" s="2" t="s">
        <v>11</v>
      </c>
      <c r="E1190" s="2" t="s">
        <v>398</v>
      </c>
    </row>
    <row r="1191">
      <c r="A1191" s="2">
        <v>9440772.0</v>
      </c>
      <c r="B1191" s="2" t="s">
        <v>1289</v>
      </c>
      <c r="C1191" s="2" t="s">
        <v>10</v>
      </c>
      <c r="D1191" s="2" t="s">
        <v>11</v>
      </c>
      <c r="E1191" s="2" t="s">
        <v>398</v>
      </c>
    </row>
    <row r="1192">
      <c r="A1192" s="2">
        <v>9470012.0</v>
      </c>
      <c r="B1192" s="2" t="s">
        <v>1290</v>
      </c>
      <c r="C1192" s="2" t="s">
        <v>10</v>
      </c>
      <c r="D1192" s="2" t="s">
        <v>11</v>
      </c>
      <c r="E1192" s="2" t="s">
        <v>398</v>
      </c>
    </row>
    <row r="1193">
      <c r="A1193" s="2">
        <v>9441121.0</v>
      </c>
      <c r="B1193" s="2" t="s">
        <v>1291</v>
      </c>
      <c r="C1193" s="2" t="s">
        <v>10</v>
      </c>
      <c r="D1193" s="2" t="s">
        <v>11</v>
      </c>
      <c r="E1193" s="2" t="s">
        <v>398</v>
      </c>
    </row>
    <row r="1194">
      <c r="A1194" s="2">
        <v>9441824.0</v>
      </c>
      <c r="B1194" s="2" t="s">
        <v>1292</v>
      </c>
      <c r="C1194" s="2" t="s">
        <v>10</v>
      </c>
      <c r="D1194" s="2" t="s">
        <v>11</v>
      </c>
      <c r="E1194" s="2" t="s">
        <v>398</v>
      </c>
    </row>
    <row r="1195">
      <c r="A1195" s="2">
        <v>9468911.0</v>
      </c>
      <c r="B1195" s="2" t="s">
        <v>1293</v>
      </c>
      <c r="C1195" s="2" t="s">
        <v>6</v>
      </c>
      <c r="D1195" s="2" t="s">
        <v>7</v>
      </c>
      <c r="E1195" s="2" t="s">
        <v>306</v>
      </c>
    </row>
    <row r="1196">
      <c r="A1196" s="2">
        <v>9445052.0</v>
      </c>
      <c r="B1196" s="2" t="s">
        <v>1294</v>
      </c>
      <c r="C1196" s="2" t="s">
        <v>10</v>
      </c>
      <c r="D1196" s="2" t="s">
        <v>11</v>
      </c>
      <c r="E1196" s="2" t="s">
        <v>103</v>
      </c>
    </row>
    <row r="1197">
      <c r="A1197" s="2">
        <v>9468932.0</v>
      </c>
      <c r="B1197" s="2" t="s">
        <v>1295</v>
      </c>
      <c r="C1197" s="2" t="s">
        <v>20</v>
      </c>
      <c r="D1197" s="2" t="s">
        <v>11</v>
      </c>
      <c r="E1197" s="2" t="s">
        <v>737</v>
      </c>
    </row>
    <row r="1198">
      <c r="A1198" s="2">
        <v>9442807.0</v>
      </c>
      <c r="B1198" s="2" t="s">
        <v>1296</v>
      </c>
      <c r="C1198" s="2" t="s">
        <v>20</v>
      </c>
      <c r="D1198" s="2" t="s">
        <v>11</v>
      </c>
      <c r="E1198" s="2" t="s">
        <v>737</v>
      </c>
    </row>
    <row r="1199">
      <c r="A1199" s="2">
        <v>9442809.0</v>
      </c>
      <c r="B1199" s="2" t="s">
        <v>1297</v>
      </c>
      <c r="C1199" s="2" t="s">
        <v>20</v>
      </c>
      <c r="D1199" s="2" t="s">
        <v>11</v>
      </c>
      <c r="E1199" s="2" t="s">
        <v>737</v>
      </c>
    </row>
    <row r="1200">
      <c r="A1200" s="2">
        <v>9442808.0</v>
      </c>
      <c r="B1200" s="2" t="s">
        <v>1298</v>
      </c>
      <c r="C1200" s="2" t="s">
        <v>20</v>
      </c>
      <c r="D1200" s="2" t="s">
        <v>11</v>
      </c>
      <c r="E1200" s="2" t="s">
        <v>737</v>
      </c>
    </row>
    <row r="1201">
      <c r="A1201" s="2">
        <v>9442810.0</v>
      </c>
      <c r="B1201" s="2" t="s">
        <v>1299</v>
      </c>
      <c r="C1201" s="2" t="s">
        <v>20</v>
      </c>
      <c r="D1201" s="2" t="s">
        <v>11</v>
      </c>
      <c r="E1201" s="2" t="s">
        <v>737</v>
      </c>
    </row>
    <row r="1202">
      <c r="A1202" s="2">
        <v>9441560.0</v>
      </c>
      <c r="B1202" s="2" t="s">
        <v>1300</v>
      </c>
      <c r="C1202" s="2" t="s">
        <v>100</v>
      </c>
      <c r="D1202" s="2" t="s">
        <v>11</v>
      </c>
      <c r="E1202" s="2" t="s">
        <v>737</v>
      </c>
    </row>
    <row r="1203">
      <c r="A1203" s="2">
        <v>9441562.0</v>
      </c>
      <c r="B1203" s="2" t="s">
        <v>1301</v>
      </c>
      <c r="C1203" s="2" t="s">
        <v>100</v>
      </c>
      <c r="D1203" s="2" t="s">
        <v>11</v>
      </c>
      <c r="E1203" s="2" t="s">
        <v>737</v>
      </c>
    </row>
    <row r="1204">
      <c r="A1204" s="2">
        <v>9444532.0</v>
      </c>
      <c r="B1204" s="2" t="s">
        <v>1302</v>
      </c>
      <c r="C1204" s="2" t="s">
        <v>10</v>
      </c>
      <c r="D1204" s="2" t="s">
        <v>11</v>
      </c>
      <c r="E1204" s="2" t="s">
        <v>737</v>
      </c>
    </row>
    <row r="1205">
      <c r="A1205" s="2">
        <v>9468874.0</v>
      </c>
      <c r="B1205" s="2" t="s">
        <v>1303</v>
      </c>
      <c r="C1205" s="2" t="s">
        <v>94</v>
      </c>
      <c r="D1205" s="2" t="s">
        <v>11</v>
      </c>
      <c r="E1205" s="2" t="s">
        <v>167</v>
      </c>
    </row>
    <row r="1206">
      <c r="A1206" s="2">
        <v>9469597.0</v>
      </c>
      <c r="B1206" s="2" t="s">
        <v>1304</v>
      </c>
      <c r="C1206" s="2" t="s">
        <v>10</v>
      </c>
      <c r="D1206" s="2" t="s">
        <v>11</v>
      </c>
      <c r="E1206" s="2" t="s">
        <v>1305</v>
      </c>
    </row>
    <row r="1207">
      <c r="A1207" s="2">
        <v>9444314.0</v>
      </c>
      <c r="B1207" s="2" t="s">
        <v>1306</v>
      </c>
      <c r="C1207" s="2" t="s">
        <v>71</v>
      </c>
      <c r="D1207" s="2" t="s">
        <v>72</v>
      </c>
      <c r="E1207" s="2" t="s">
        <v>254</v>
      </c>
    </row>
    <row r="1208">
      <c r="A1208" s="2">
        <v>9444313.0</v>
      </c>
      <c r="B1208" s="2" t="s">
        <v>1307</v>
      </c>
      <c r="C1208" s="2" t="s">
        <v>1308</v>
      </c>
      <c r="D1208" s="2" t="s">
        <v>17</v>
      </c>
      <c r="E1208" s="2" t="s">
        <v>254</v>
      </c>
    </row>
    <row r="1209">
      <c r="A1209" s="2">
        <v>9466815.0</v>
      </c>
      <c r="B1209" s="2" t="s">
        <v>1309</v>
      </c>
      <c r="C1209" s="2" t="s">
        <v>10</v>
      </c>
      <c r="D1209" s="2" t="s">
        <v>11</v>
      </c>
      <c r="E1209" s="2" t="s">
        <v>103</v>
      </c>
    </row>
    <row r="1210">
      <c r="A1210" s="2">
        <v>9467419.0</v>
      </c>
      <c r="B1210" s="2" t="s">
        <v>1310</v>
      </c>
      <c r="C1210" s="2" t="s">
        <v>10</v>
      </c>
      <c r="D1210" s="2" t="s">
        <v>11</v>
      </c>
      <c r="E1210" s="2" t="s">
        <v>103</v>
      </c>
    </row>
    <row r="1211">
      <c r="A1211" s="2">
        <v>9466816.0</v>
      </c>
      <c r="B1211" s="2" t="s">
        <v>1311</v>
      </c>
      <c r="C1211" s="2" t="s">
        <v>10</v>
      </c>
      <c r="D1211" s="2" t="s">
        <v>11</v>
      </c>
      <c r="E1211" s="2" t="s">
        <v>103</v>
      </c>
    </row>
    <row r="1212">
      <c r="A1212" s="2">
        <v>8226993.0</v>
      </c>
      <c r="B1212" s="2" t="s">
        <v>1312</v>
      </c>
      <c r="C1212" s="2" t="s">
        <v>10</v>
      </c>
      <c r="D1212" s="2" t="s">
        <v>11</v>
      </c>
      <c r="E1212" s="2" t="s">
        <v>103</v>
      </c>
    </row>
    <row r="1213">
      <c r="A1213" s="2">
        <v>9233562.0</v>
      </c>
      <c r="B1213" s="2" t="s">
        <v>1313</v>
      </c>
      <c r="C1213" s="2" t="s">
        <v>10</v>
      </c>
      <c r="D1213" s="2" t="s">
        <v>11</v>
      </c>
      <c r="E1213" s="2" t="s">
        <v>103</v>
      </c>
    </row>
    <row r="1214">
      <c r="A1214" s="2">
        <v>9445642.0</v>
      </c>
      <c r="B1214" s="2" t="s">
        <v>1314</v>
      </c>
      <c r="C1214" s="2" t="s">
        <v>10</v>
      </c>
      <c r="D1214" s="2" t="s">
        <v>11</v>
      </c>
      <c r="E1214" s="2" t="s">
        <v>103</v>
      </c>
    </row>
    <row r="1215">
      <c r="A1215" s="2">
        <v>9400882.0</v>
      </c>
      <c r="B1215" s="2" t="s">
        <v>1315</v>
      </c>
      <c r="C1215" s="2" t="s">
        <v>10</v>
      </c>
      <c r="D1215" s="2" t="s">
        <v>11</v>
      </c>
      <c r="E1215" s="2" t="s">
        <v>103</v>
      </c>
    </row>
    <row r="1216">
      <c r="A1216" s="2">
        <v>9443091.0</v>
      </c>
      <c r="B1216" s="2" t="s">
        <v>1316</v>
      </c>
      <c r="C1216" s="2" t="s">
        <v>10</v>
      </c>
      <c r="D1216" s="2" t="s">
        <v>11</v>
      </c>
      <c r="E1216" s="2" t="s">
        <v>103</v>
      </c>
    </row>
    <row r="1217">
      <c r="A1217" s="2">
        <v>9466780.0</v>
      </c>
      <c r="B1217" s="2" t="s">
        <v>1317</v>
      </c>
      <c r="C1217" s="2" t="s">
        <v>10</v>
      </c>
      <c r="D1217" s="2" t="s">
        <v>11</v>
      </c>
      <c r="E1217" s="2" t="s">
        <v>103</v>
      </c>
    </row>
    <row r="1218">
      <c r="A1218" s="2">
        <v>9443878.0</v>
      </c>
      <c r="B1218" s="2" t="s">
        <v>1318</v>
      </c>
      <c r="C1218" s="2" t="s">
        <v>10</v>
      </c>
      <c r="D1218" s="2" t="s">
        <v>11</v>
      </c>
      <c r="E1218" s="2" t="s">
        <v>64</v>
      </c>
    </row>
    <row r="1219">
      <c r="A1219" s="2">
        <v>9467249.0</v>
      </c>
      <c r="B1219" s="2" t="s">
        <v>1319</v>
      </c>
      <c r="C1219" s="2" t="s">
        <v>10</v>
      </c>
      <c r="D1219" s="2" t="s">
        <v>11</v>
      </c>
      <c r="E1219" s="2" t="s">
        <v>64</v>
      </c>
    </row>
    <row r="1220">
      <c r="A1220" s="2">
        <v>9441772.0</v>
      </c>
      <c r="B1220" s="2" t="s">
        <v>1320</v>
      </c>
      <c r="C1220" s="2" t="s">
        <v>528</v>
      </c>
      <c r="D1220" s="2" t="s">
        <v>72</v>
      </c>
      <c r="E1220" s="2" t="s">
        <v>1321</v>
      </c>
    </row>
    <row r="1221">
      <c r="A1221" s="2">
        <v>9442777.0</v>
      </c>
      <c r="B1221" s="2" t="s">
        <v>1322</v>
      </c>
      <c r="C1221" s="2" t="s">
        <v>10</v>
      </c>
      <c r="D1221" s="2" t="s">
        <v>11</v>
      </c>
      <c r="E1221" s="2" t="s">
        <v>306</v>
      </c>
    </row>
    <row r="1222">
      <c r="A1222" s="2">
        <v>8123390.0</v>
      </c>
      <c r="B1222" s="2" t="s">
        <v>1323</v>
      </c>
      <c r="C1222" s="2" t="s">
        <v>10</v>
      </c>
      <c r="D1222" s="2" t="s">
        <v>11</v>
      </c>
      <c r="E1222" s="2" t="s">
        <v>306</v>
      </c>
    </row>
    <row r="1223">
      <c r="A1223" s="2">
        <v>9443879.0</v>
      </c>
      <c r="B1223" s="2" t="s">
        <v>1324</v>
      </c>
      <c r="C1223" s="2" t="s">
        <v>10</v>
      </c>
      <c r="D1223" s="2" t="s">
        <v>11</v>
      </c>
      <c r="E1223" s="2" t="s">
        <v>306</v>
      </c>
    </row>
    <row r="1224">
      <c r="A1224" s="2">
        <v>9444943.0</v>
      </c>
      <c r="B1224" s="2" t="s">
        <v>1325</v>
      </c>
      <c r="C1224" s="2" t="s">
        <v>10</v>
      </c>
      <c r="D1224" s="2" t="s">
        <v>11</v>
      </c>
      <c r="E1224" s="2" t="s">
        <v>1326</v>
      </c>
    </row>
    <row r="1225">
      <c r="A1225" s="2">
        <v>9443229.0</v>
      </c>
      <c r="B1225" s="2" t="s">
        <v>1327</v>
      </c>
      <c r="C1225" s="2" t="s">
        <v>10</v>
      </c>
      <c r="D1225" s="2" t="s">
        <v>11</v>
      </c>
      <c r="E1225" s="2" t="s">
        <v>103</v>
      </c>
    </row>
    <row r="1226">
      <c r="A1226" s="2">
        <v>9443937.0</v>
      </c>
      <c r="B1226" s="2" t="s">
        <v>1328</v>
      </c>
      <c r="C1226" s="2" t="s">
        <v>10</v>
      </c>
      <c r="D1226" s="2" t="s">
        <v>11</v>
      </c>
      <c r="E1226" s="2" t="s">
        <v>103</v>
      </c>
    </row>
    <row r="1227">
      <c r="A1227" s="2">
        <v>9470042.0</v>
      </c>
      <c r="B1227" s="2" t="s">
        <v>1329</v>
      </c>
      <c r="C1227" s="2" t="s">
        <v>1280</v>
      </c>
      <c r="D1227" s="2" t="s">
        <v>11</v>
      </c>
      <c r="E1227" s="2" t="s">
        <v>167</v>
      </c>
    </row>
    <row r="1228">
      <c r="A1228" s="2">
        <v>9401058.0</v>
      </c>
      <c r="B1228" s="2" t="s">
        <v>1330</v>
      </c>
      <c r="C1228" s="2" t="s">
        <v>94</v>
      </c>
      <c r="D1228" s="2" t="s">
        <v>11</v>
      </c>
      <c r="E1228" s="2" t="s">
        <v>167</v>
      </c>
    </row>
    <row r="1229">
      <c r="A1229" s="2">
        <v>9445194.0</v>
      </c>
      <c r="B1229" s="2" t="s">
        <v>1331</v>
      </c>
      <c r="C1229" s="2" t="s">
        <v>94</v>
      </c>
      <c r="D1229" s="2" t="s">
        <v>11</v>
      </c>
      <c r="E1229" s="2" t="s">
        <v>167</v>
      </c>
    </row>
    <row r="1230">
      <c r="A1230" s="2">
        <v>9468857.0</v>
      </c>
      <c r="B1230" s="2" t="s">
        <v>1332</v>
      </c>
      <c r="C1230" s="2" t="s">
        <v>94</v>
      </c>
      <c r="D1230" s="2" t="s">
        <v>11</v>
      </c>
      <c r="E1230" s="2" t="s">
        <v>167</v>
      </c>
    </row>
    <row r="1231">
      <c r="A1231" s="2">
        <v>9468877.0</v>
      </c>
      <c r="B1231" s="2" t="s">
        <v>1333</v>
      </c>
      <c r="C1231" s="2" t="s">
        <v>94</v>
      </c>
      <c r="D1231" s="2" t="s">
        <v>11</v>
      </c>
      <c r="E1231" s="2" t="s">
        <v>167</v>
      </c>
    </row>
    <row r="1232">
      <c r="A1232" s="2">
        <v>9468579.0</v>
      </c>
      <c r="B1232" s="2" t="s">
        <v>1334</v>
      </c>
      <c r="C1232" s="2" t="s">
        <v>1280</v>
      </c>
      <c r="D1232" s="2" t="s">
        <v>11</v>
      </c>
      <c r="E1232" s="2" t="s">
        <v>167</v>
      </c>
    </row>
    <row r="1233">
      <c r="A1233" s="2">
        <v>9470040.0</v>
      </c>
      <c r="B1233" s="2" t="s">
        <v>1335</v>
      </c>
      <c r="C1233" s="2" t="s">
        <v>172</v>
      </c>
      <c r="D1233" s="2" t="s">
        <v>7</v>
      </c>
      <c r="E1233" s="2" t="s">
        <v>167</v>
      </c>
    </row>
    <row r="1234">
      <c r="A1234" s="2">
        <v>9441276.0</v>
      </c>
      <c r="B1234" s="2" t="s">
        <v>1336</v>
      </c>
      <c r="C1234" s="2" t="s">
        <v>528</v>
      </c>
      <c r="D1234" s="2" t="s">
        <v>72</v>
      </c>
      <c r="E1234" s="2" t="s">
        <v>167</v>
      </c>
    </row>
    <row r="1235">
      <c r="A1235" s="2">
        <v>9468372.0</v>
      </c>
      <c r="B1235" s="2" t="s">
        <v>1337</v>
      </c>
      <c r="C1235" s="2" t="s">
        <v>78</v>
      </c>
      <c r="D1235" s="2" t="s">
        <v>11</v>
      </c>
      <c r="E1235" s="2" t="s">
        <v>167</v>
      </c>
    </row>
    <row r="1236">
      <c r="A1236" s="2">
        <v>9442780.0</v>
      </c>
      <c r="B1236" s="2" t="s">
        <v>1338</v>
      </c>
      <c r="C1236" s="2" t="s">
        <v>265</v>
      </c>
      <c r="D1236" s="2" t="s">
        <v>11</v>
      </c>
      <c r="E1236" s="2" t="s">
        <v>167</v>
      </c>
    </row>
    <row r="1237">
      <c r="A1237" s="2">
        <v>9440492.0</v>
      </c>
      <c r="B1237" s="2" t="s">
        <v>1339</v>
      </c>
      <c r="C1237" s="2" t="s">
        <v>10</v>
      </c>
      <c r="D1237" s="2" t="s">
        <v>11</v>
      </c>
      <c r="E1237" s="2" t="s">
        <v>167</v>
      </c>
    </row>
    <row r="1238">
      <c r="A1238" s="2">
        <v>9435337.0</v>
      </c>
      <c r="B1238" s="2" t="s">
        <v>1340</v>
      </c>
      <c r="C1238" s="2" t="s">
        <v>10</v>
      </c>
      <c r="D1238" s="2" t="s">
        <v>11</v>
      </c>
      <c r="E1238" s="2" t="s">
        <v>167</v>
      </c>
    </row>
    <row r="1239">
      <c r="A1239" s="2">
        <v>9441711.0</v>
      </c>
      <c r="B1239" s="2" t="s">
        <v>1341</v>
      </c>
      <c r="C1239" s="2" t="s">
        <v>10</v>
      </c>
      <c r="D1239" s="2" t="s">
        <v>11</v>
      </c>
      <c r="E1239" s="2" t="s">
        <v>167</v>
      </c>
    </row>
    <row r="1240">
      <c r="A1240" s="2">
        <v>9402269.0</v>
      </c>
      <c r="B1240" s="2" t="s">
        <v>1342</v>
      </c>
      <c r="C1240" s="2" t="s">
        <v>10</v>
      </c>
      <c r="D1240" s="2" t="s">
        <v>11</v>
      </c>
      <c r="E1240" s="2" t="s">
        <v>167</v>
      </c>
    </row>
    <row r="1241">
      <c r="A1241" s="2">
        <v>9441356.0</v>
      </c>
      <c r="B1241" s="2" t="s">
        <v>1343</v>
      </c>
      <c r="C1241" s="2" t="s">
        <v>10</v>
      </c>
      <c r="D1241" s="2" t="s">
        <v>11</v>
      </c>
      <c r="E1241" s="2" t="s">
        <v>167</v>
      </c>
    </row>
    <row r="1242">
      <c r="A1242" s="2">
        <v>9466622.0</v>
      </c>
      <c r="B1242" s="2" t="s">
        <v>1344</v>
      </c>
      <c r="C1242" s="2" t="s">
        <v>10</v>
      </c>
      <c r="D1242" s="2" t="s">
        <v>11</v>
      </c>
      <c r="E1242" s="2" t="s">
        <v>167</v>
      </c>
    </row>
    <row r="1243">
      <c r="A1243" s="2">
        <v>9438081.0</v>
      </c>
      <c r="B1243" s="2" t="s">
        <v>1345</v>
      </c>
      <c r="C1243" s="2" t="s">
        <v>10</v>
      </c>
      <c r="D1243" s="2" t="s">
        <v>11</v>
      </c>
      <c r="E1243" s="2" t="s">
        <v>167</v>
      </c>
    </row>
    <row r="1244">
      <c r="A1244" s="2">
        <v>9468746.0</v>
      </c>
      <c r="B1244" s="2" t="s">
        <v>1346</v>
      </c>
      <c r="C1244" s="2" t="s">
        <v>10</v>
      </c>
      <c r="D1244" s="2" t="s">
        <v>11</v>
      </c>
      <c r="E1244" s="2" t="s">
        <v>167</v>
      </c>
    </row>
    <row r="1245">
      <c r="A1245" s="2">
        <v>9470159.0</v>
      </c>
      <c r="B1245" s="2" t="s">
        <v>1347</v>
      </c>
      <c r="C1245" s="2" t="s">
        <v>10</v>
      </c>
      <c r="D1245" s="2" t="s">
        <v>11</v>
      </c>
      <c r="E1245" s="2" t="s">
        <v>167</v>
      </c>
    </row>
    <row r="1246">
      <c r="A1246" s="2">
        <v>9468407.0</v>
      </c>
      <c r="B1246" s="2" t="s">
        <v>1348</v>
      </c>
      <c r="C1246" s="2" t="s">
        <v>10</v>
      </c>
      <c r="D1246" s="2" t="s">
        <v>11</v>
      </c>
      <c r="E1246" s="2" t="s">
        <v>167</v>
      </c>
    </row>
    <row r="1247">
      <c r="A1247" s="2">
        <v>9435338.0</v>
      </c>
      <c r="B1247" s="2" t="s">
        <v>1349</v>
      </c>
      <c r="C1247" s="2" t="s">
        <v>10</v>
      </c>
      <c r="D1247" s="2" t="s">
        <v>11</v>
      </c>
      <c r="E1247" s="2" t="s">
        <v>167</v>
      </c>
    </row>
    <row r="1248">
      <c r="A1248" s="2">
        <v>9442778.0</v>
      </c>
      <c r="B1248" s="2" t="s">
        <v>1350</v>
      </c>
      <c r="C1248" s="2" t="s">
        <v>10</v>
      </c>
      <c r="D1248" s="2" t="s">
        <v>11</v>
      </c>
      <c r="E1248" s="2" t="s">
        <v>167</v>
      </c>
    </row>
    <row r="1249">
      <c r="A1249" s="2">
        <v>9441959.0</v>
      </c>
      <c r="B1249" s="2" t="s">
        <v>1351</v>
      </c>
      <c r="C1249" s="2" t="s">
        <v>10</v>
      </c>
      <c r="D1249" s="2" t="s">
        <v>11</v>
      </c>
      <c r="E1249" s="2" t="s">
        <v>167</v>
      </c>
    </row>
    <row r="1250">
      <c r="A1250" s="2">
        <v>8123395.0</v>
      </c>
      <c r="B1250" s="2" t="s">
        <v>1352</v>
      </c>
      <c r="C1250" s="2" t="s">
        <v>10</v>
      </c>
      <c r="D1250" s="2" t="s">
        <v>11</v>
      </c>
      <c r="E1250" s="2" t="s">
        <v>167</v>
      </c>
    </row>
    <row r="1251">
      <c r="A1251" s="2">
        <v>9443881.0</v>
      </c>
      <c r="B1251" s="2" t="s">
        <v>1353</v>
      </c>
      <c r="C1251" s="2" t="s">
        <v>10</v>
      </c>
      <c r="D1251" s="2" t="s">
        <v>11</v>
      </c>
      <c r="E1251" s="2" t="s">
        <v>167</v>
      </c>
    </row>
    <row r="1252">
      <c r="A1252" s="2">
        <v>9443880.0</v>
      </c>
      <c r="B1252" s="2" t="s">
        <v>1354</v>
      </c>
      <c r="C1252" s="2" t="s">
        <v>10</v>
      </c>
      <c r="D1252" s="2" t="s">
        <v>11</v>
      </c>
      <c r="E1252" s="2" t="s">
        <v>167</v>
      </c>
    </row>
    <row r="1253">
      <c r="A1253" s="2">
        <v>9435340.0</v>
      </c>
      <c r="B1253" s="2" t="s">
        <v>1355</v>
      </c>
      <c r="C1253" s="2" t="s">
        <v>10</v>
      </c>
      <c r="D1253" s="2" t="s">
        <v>11</v>
      </c>
      <c r="E1253" s="2" t="s">
        <v>167</v>
      </c>
    </row>
    <row r="1254">
      <c r="A1254" s="2">
        <v>9435034.0</v>
      </c>
      <c r="B1254" s="2" t="s">
        <v>1356</v>
      </c>
      <c r="C1254" s="2" t="s">
        <v>10</v>
      </c>
      <c r="D1254" s="2" t="s">
        <v>11</v>
      </c>
      <c r="E1254" s="2" t="s">
        <v>167</v>
      </c>
    </row>
    <row r="1255">
      <c r="A1255" s="2">
        <v>9434597.0</v>
      </c>
      <c r="B1255" s="2" t="s">
        <v>1357</v>
      </c>
      <c r="C1255" s="2" t="s">
        <v>10</v>
      </c>
      <c r="D1255" s="2" t="s">
        <v>11</v>
      </c>
      <c r="E1255" s="2" t="s">
        <v>167</v>
      </c>
    </row>
    <row r="1256">
      <c r="A1256" s="2">
        <v>9441136.0</v>
      </c>
      <c r="B1256" s="2" t="s">
        <v>1358</v>
      </c>
      <c r="C1256" s="2" t="s">
        <v>10</v>
      </c>
      <c r="D1256" s="2" t="s">
        <v>11</v>
      </c>
      <c r="E1256" s="2" t="s">
        <v>167</v>
      </c>
    </row>
    <row r="1257">
      <c r="A1257" s="2">
        <v>9435031.0</v>
      </c>
      <c r="B1257" s="2" t="s">
        <v>1359</v>
      </c>
      <c r="C1257" s="2" t="s">
        <v>10</v>
      </c>
      <c r="D1257" s="2" t="s">
        <v>11</v>
      </c>
      <c r="E1257" s="2" t="s">
        <v>167</v>
      </c>
    </row>
    <row r="1258">
      <c r="A1258" s="2">
        <v>9444308.0</v>
      </c>
      <c r="B1258" s="2" t="s">
        <v>1360</v>
      </c>
      <c r="C1258" s="2" t="s">
        <v>10</v>
      </c>
      <c r="D1258" s="2" t="s">
        <v>11</v>
      </c>
      <c r="E1258" s="2" t="s">
        <v>167</v>
      </c>
    </row>
    <row r="1259">
      <c r="A1259" s="2">
        <v>9443104.0</v>
      </c>
      <c r="B1259" s="2" t="s">
        <v>1361</v>
      </c>
      <c r="C1259" s="2" t="s">
        <v>10</v>
      </c>
      <c r="D1259" s="2" t="s">
        <v>11</v>
      </c>
      <c r="E1259" s="2" t="s">
        <v>167</v>
      </c>
    </row>
    <row r="1260">
      <c r="A1260" s="2">
        <v>9444551.0</v>
      </c>
      <c r="B1260" s="2" t="s">
        <v>1362</v>
      </c>
      <c r="C1260" s="2" t="s">
        <v>10</v>
      </c>
      <c r="D1260" s="2" t="s">
        <v>11</v>
      </c>
      <c r="E1260" s="2" t="s">
        <v>167</v>
      </c>
    </row>
    <row r="1261">
      <c r="A1261" s="2">
        <v>9441207.0</v>
      </c>
      <c r="B1261" s="2" t="s">
        <v>1363</v>
      </c>
      <c r="C1261" s="2" t="s">
        <v>10</v>
      </c>
      <c r="D1261" s="2" t="s">
        <v>11</v>
      </c>
      <c r="E1261" s="2" t="s">
        <v>167</v>
      </c>
    </row>
    <row r="1262">
      <c r="A1262" s="2">
        <v>9444190.0</v>
      </c>
      <c r="B1262" s="2" t="s">
        <v>1364</v>
      </c>
      <c r="C1262" s="2" t="s">
        <v>10</v>
      </c>
      <c r="D1262" s="2" t="s">
        <v>11</v>
      </c>
      <c r="E1262" s="2" t="s">
        <v>167</v>
      </c>
    </row>
    <row r="1263">
      <c r="A1263" s="2">
        <v>9442293.0</v>
      </c>
      <c r="B1263" s="2" t="s">
        <v>1365</v>
      </c>
      <c r="C1263" s="2" t="s">
        <v>10</v>
      </c>
      <c r="D1263" s="2" t="s">
        <v>11</v>
      </c>
      <c r="E1263" s="2" t="s">
        <v>167</v>
      </c>
    </row>
    <row r="1264">
      <c r="A1264" s="2">
        <v>9444590.0</v>
      </c>
      <c r="B1264" s="2" t="s">
        <v>1366</v>
      </c>
      <c r="C1264" s="2" t="s">
        <v>10</v>
      </c>
      <c r="D1264" s="2" t="s">
        <v>11</v>
      </c>
      <c r="E1264" s="2" t="s">
        <v>167</v>
      </c>
    </row>
    <row r="1265">
      <c r="A1265" s="2">
        <v>9400397.0</v>
      </c>
      <c r="B1265" s="2" t="s">
        <v>1367</v>
      </c>
      <c r="C1265" s="2" t="s">
        <v>10</v>
      </c>
      <c r="D1265" s="2" t="s">
        <v>11</v>
      </c>
      <c r="E1265" s="2" t="s">
        <v>167</v>
      </c>
    </row>
    <row r="1266">
      <c r="A1266" s="2">
        <v>9466654.0</v>
      </c>
      <c r="B1266" s="2" t="s">
        <v>1368</v>
      </c>
      <c r="C1266" s="2" t="s">
        <v>10</v>
      </c>
      <c r="D1266" s="2" t="s">
        <v>11</v>
      </c>
      <c r="E1266" s="2" t="s">
        <v>167</v>
      </c>
    </row>
    <row r="1267">
      <c r="A1267" s="2">
        <v>9443882.0</v>
      </c>
      <c r="B1267" s="2" t="s">
        <v>1369</v>
      </c>
      <c r="C1267" s="2" t="s">
        <v>10</v>
      </c>
      <c r="D1267" s="2" t="s">
        <v>11</v>
      </c>
      <c r="E1267" s="2" t="s">
        <v>167</v>
      </c>
    </row>
    <row r="1268">
      <c r="A1268" s="2">
        <v>9468709.0</v>
      </c>
      <c r="B1268" s="2" t="s">
        <v>1370</v>
      </c>
      <c r="C1268" s="2" t="s">
        <v>10</v>
      </c>
      <c r="D1268" s="2" t="s">
        <v>11</v>
      </c>
      <c r="E1268" s="2" t="s">
        <v>167</v>
      </c>
    </row>
    <row r="1269">
      <c r="A1269" s="2">
        <v>9468408.0</v>
      </c>
      <c r="B1269" s="2" t="s">
        <v>1371</v>
      </c>
      <c r="C1269" s="2" t="s">
        <v>10</v>
      </c>
      <c r="D1269" s="2" t="s">
        <v>11</v>
      </c>
      <c r="E1269" s="2" t="s">
        <v>167</v>
      </c>
    </row>
    <row r="1270">
      <c r="A1270" s="2">
        <v>9470240.0</v>
      </c>
      <c r="B1270" s="2" t="s">
        <v>1372</v>
      </c>
      <c r="C1270" s="2" t="s">
        <v>10</v>
      </c>
      <c r="D1270" s="2" t="s">
        <v>11</v>
      </c>
      <c r="E1270" s="2" t="s">
        <v>167</v>
      </c>
    </row>
    <row r="1271">
      <c r="A1271" s="2">
        <v>9456839.0</v>
      </c>
      <c r="B1271" s="2" t="s">
        <v>1373</v>
      </c>
      <c r="C1271" s="2" t="s">
        <v>10</v>
      </c>
      <c r="D1271" s="2" t="s">
        <v>11</v>
      </c>
      <c r="E1271" s="2" t="s">
        <v>167</v>
      </c>
    </row>
    <row r="1272">
      <c r="A1272" s="2">
        <v>9468856.0</v>
      </c>
      <c r="B1272" s="2" t="s">
        <v>1374</v>
      </c>
      <c r="C1272" s="2" t="s">
        <v>94</v>
      </c>
      <c r="D1272" s="2" t="s">
        <v>11</v>
      </c>
      <c r="E1272" s="2" t="s">
        <v>167</v>
      </c>
    </row>
    <row r="1273">
      <c r="A1273" s="2">
        <v>9401092.0</v>
      </c>
      <c r="B1273" s="2" t="s">
        <v>1375</v>
      </c>
      <c r="C1273" s="2" t="s">
        <v>94</v>
      </c>
      <c r="D1273" s="2" t="s">
        <v>11</v>
      </c>
      <c r="E1273" s="2" t="s">
        <v>167</v>
      </c>
    </row>
    <row r="1274">
      <c r="A1274" s="2">
        <v>9468368.0</v>
      </c>
      <c r="B1274" s="2" t="s">
        <v>1376</v>
      </c>
      <c r="C1274" s="2" t="s">
        <v>1280</v>
      </c>
      <c r="D1274" s="2" t="s">
        <v>11</v>
      </c>
      <c r="E1274" s="2" t="s">
        <v>167</v>
      </c>
    </row>
    <row r="1275">
      <c r="A1275" s="2">
        <v>9447340.0</v>
      </c>
      <c r="B1275" s="2" t="s">
        <v>1377</v>
      </c>
      <c r="C1275" s="2" t="s">
        <v>78</v>
      </c>
      <c r="D1275" s="2" t="s">
        <v>11</v>
      </c>
      <c r="E1275" s="2" t="s">
        <v>167</v>
      </c>
    </row>
    <row r="1276">
      <c r="A1276" s="2">
        <v>9442568.0</v>
      </c>
      <c r="B1276" s="2" t="s">
        <v>1378</v>
      </c>
      <c r="C1276" s="2" t="s">
        <v>1280</v>
      </c>
      <c r="D1276" s="2" t="s">
        <v>11</v>
      </c>
      <c r="E1276" s="2" t="s">
        <v>167</v>
      </c>
    </row>
    <row r="1277">
      <c r="A1277" s="2">
        <v>9467199.0</v>
      </c>
      <c r="B1277" s="2" t="s">
        <v>1379</v>
      </c>
      <c r="C1277" s="2" t="s">
        <v>172</v>
      </c>
      <c r="D1277" s="2" t="s">
        <v>7</v>
      </c>
      <c r="E1277" s="2" t="s">
        <v>167</v>
      </c>
    </row>
    <row r="1278">
      <c r="A1278" s="2">
        <v>9467193.0</v>
      </c>
      <c r="B1278" s="2" t="s">
        <v>1380</v>
      </c>
      <c r="C1278" s="2" t="s">
        <v>1381</v>
      </c>
      <c r="D1278" s="2" t="s">
        <v>11</v>
      </c>
      <c r="E1278" s="2" t="s">
        <v>167</v>
      </c>
    </row>
    <row r="1279">
      <c r="A1279" s="2">
        <v>9467194.0</v>
      </c>
      <c r="B1279" s="2" t="s">
        <v>1382</v>
      </c>
      <c r="C1279" s="2" t="s">
        <v>1381</v>
      </c>
      <c r="D1279" s="2" t="s">
        <v>11</v>
      </c>
      <c r="E1279" s="2" t="s">
        <v>167</v>
      </c>
    </row>
    <row r="1280">
      <c r="A1280" s="2">
        <v>9467196.0</v>
      </c>
      <c r="B1280" s="2" t="s">
        <v>1383</v>
      </c>
      <c r="C1280" s="2" t="s">
        <v>265</v>
      </c>
      <c r="D1280" s="2" t="s">
        <v>11</v>
      </c>
      <c r="E1280" s="2" t="s">
        <v>167</v>
      </c>
    </row>
    <row r="1281">
      <c r="A1281" s="2">
        <v>9443952.0</v>
      </c>
      <c r="B1281" s="2" t="s">
        <v>1384</v>
      </c>
      <c r="C1281" s="2" t="s">
        <v>100</v>
      </c>
      <c r="D1281" s="2" t="s">
        <v>11</v>
      </c>
      <c r="E1281" s="2" t="s">
        <v>167</v>
      </c>
    </row>
    <row r="1282">
      <c r="A1282" s="2">
        <v>7772718.0</v>
      </c>
      <c r="B1282" s="2" t="s">
        <v>1385</v>
      </c>
      <c r="C1282" s="2" t="s">
        <v>10</v>
      </c>
      <c r="D1282" s="2" t="s">
        <v>11</v>
      </c>
      <c r="E1282" s="2" t="s">
        <v>167</v>
      </c>
    </row>
    <row r="1283">
      <c r="A1283" s="2">
        <v>9466871.0</v>
      </c>
      <c r="B1283" s="2" t="s">
        <v>1386</v>
      </c>
      <c r="C1283" s="2" t="s">
        <v>172</v>
      </c>
      <c r="D1283" s="2" t="s">
        <v>7</v>
      </c>
      <c r="E1283" s="2" t="s">
        <v>167</v>
      </c>
    </row>
    <row r="1284">
      <c r="A1284" s="2">
        <v>9442306.0</v>
      </c>
      <c r="B1284" s="2" t="s">
        <v>1387</v>
      </c>
      <c r="C1284" s="2" t="s">
        <v>10</v>
      </c>
      <c r="D1284" s="2" t="s">
        <v>11</v>
      </c>
      <c r="E1284" s="2" t="s">
        <v>349</v>
      </c>
    </row>
    <row r="1285">
      <c r="A1285" s="2">
        <v>9400809.0</v>
      </c>
      <c r="B1285" s="2" t="s">
        <v>1388</v>
      </c>
      <c r="C1285" s="2" t="s">
        <v>100</v>
      </c>
      <c r="D1285" s="2" t="s">
        <v>11</v>
      </c>
      <c r="E1285" s="2" t="s">
        <v>1389</v>
      </c>
    </row>
    <row r="1286">
      <c r="A1286" s="2">
        <v>9467554.0</v>
      </c>
      <c r="B1286" s="2" t="s">
        <v>1390</v>
      </c>
      <c r="C1286" s="2" t="s">
        <v>100</v>
      </c>
      <c r="D1286" s="2" t="s">
        <v>11</v>
      </c>
      <c r="E1286" s="2" t="s">
        <v>64</v>
      </c>
    </row>
    <row r="1287">
      <c r="A1287" s="2">
        <v>9469151.0</v>
      </c>
      <c r="B1287" s="2" t="s">
        <v>1391</v>
      </c>
      <c r="C1287" s="2" t="s">
        <v>265</v>
      </c>
      <c r="D1287" s="2" t="s">
        <v>11</v>
      </c>
      <c r="E1287" s="2" t="s">
        <v>167</v>
      </c>
    </row>
    <row r="1288">
      <c r="A1288" s="2">
        <v>9469037.0</v>
      </c>
      <c r="B1288" s="2" t="s">
        <v>1392</v>
      </c>
      <c r="C1288" s="2" t="s">
        <v>265</v>
      </c>
      <c r="D1288" s="2" t="s">
        <v>11</v>
      </c>
      <c r="E1288" s="2" t="s">
        <v>167</v>
      </c>
    </row>
    <row r="1289">
      <c r="A1289" s="2">
        <v>9467533.0</v>
      </c>
      <c r="B1289" s="2" t="s">
        <v>1393</v>
      </c>
      <c r="C1289" s="2" t="s">
        <v>10</v>
      </c>
      <c r="D1289" s="2" t="s">
        <v>11</v>
      </c>
      <c r="E1289" s="2" t="s">
        <v>167</v>
      </c>
    </row>
    <row r="1290">
      <c r="A1290" s="2">
        <v>8233954.0</v>
      </c>
      <c r="B1290" s="2" t="s">
        <v>1394</v>
      </c>
      <c r="C1290" s="2" t="s">
        <v>10</v>
      </c>
      <c r="D1290" s="2" t="s">
        <v>11</v>
      </c>
      <c r="E1290" s="2" t="s">
        <v>167</v>
      </c>
    </row>
    <row r="1291">
      <c r="A1291" s="2">
        <v>9440589.0</v>
      </c>
      <c r="B1291" s="2" t="s">
        <v>1395</v>
      </c>
      <c r="C1291" s="2" t="s">
        <v>10</v>
      </c>
      <c r="D1291" s="2" t="s">
        <v>11</v>
      </c>
      <c r="E1291" s="2" t="s">
        <v>167</v>
      </c>
    </row>
    <row r="1292">
      <c r="A1292" s="2">
        <v>9441382.0</v>
      </c>
      <c r="B1292" s="2" t="s">
        <v>1396</v>
      </c>
      <c r="C1292" s="2" t="s">
        <v>10</v>
      </c>
      <c r="D1292" s="2" t="s">
        <v>11</v>
      </c>
      <c r="E1292" s="2" t="s">
        <v>167</v>
      </c>
    </row>
    <row r="1293">
      <c r="A1293" s="2">
        <v>9444148.0</v>
      </c>
      <c r="B1293" s="2" t="s">
        <v>1397</v>
      </c>
      <c r="C1293" s="2" t="s">
        <v>10</v>
      </c>
      <c r="D1293" s="2" t="s">
        <v>11</v>
      </c>
      <c r="E1293" s="2" t="s">
        <v>167</v>
      </c>
    </row>
    <row r="1294">
      <c r="A1294" s="2">
        <v>9442396.0</v>
      </c>
      <c r="B1294" s="2" t="s">
        <v>1398</v>
      </c>
      <c r="C1294" s="2" t="s">
        <v>10</v>
      </c>
      <c r="D1294" s="2" t="s">
        <v>11</v>
      </c>
      <c r="E1294" s="2" t="s">
        <v>167</v>
      </c>
    </row>
    <row r="1295">
      <c r="A1295" s="2">
        <v>9469689.0</v>
      </c>
      <c r="B1295" s="2" t="s">
        <v>1399</v>
      </c>
      <c r="C1295" s="2" t="s">
        <v>10</v>
      </c>
      <c r="D1295" s="2" t="s">
        <v>11</v>
      </c>
      <c r="E1295" s="2" t="s">
        <v>167</v>
      </c>
    </row>
    <row r="1296">
      <c r="A1296" s="2">
        <v>9443623.0</v>
      </c>
      <c r="B1296" s="2" t="s">
        <v>1400</v>
      </c>
      <c r="C1296" s="2" t="s">
        <v>10</v>
      </c>
      <c r="D1296" s="2" t="s">
        <v>11</v>
      </c>
      <c r="E1296" s="2" t="s">
        <v>167</v>
      </c>
    </row>
    <row r="1297">
      <c r="A1297" s="2">
        <v>9441402.0</v>
      </c>
      <c r="B1297" s="2" t="s">
        <v>1401</v>
      </c>
      <c r="C1297" s="2" t="s">
        <v>88</v>
      </c>
      <c r="D1297" s="2" t="s">
        <v>72</v>
      </c>
      <c r="E1297" s="2" t="s">
        <v>167</v>
      </c>
    </row>
    <row r="1298">
      <c r="A1298" s="2">
        <v>9443883.0</v>
      </c>
      <c r="B1298" s="2" t="s">
        <v>1402</v>
      </c>
      <c r="C1298" s="2" t="s">
        <v>20</v>
      </c>
      <c r="D1298" s="2" t="s">
        <v>11</v>
      </c>
      <c r="E1298" s="2" t="s">
        <v>167</v>
      </c>
    </row>
    <row r="1299">
      <c r="A1299" s="2">
        <v>9444341.0</v>
      </c>
      <c r="B1299" s="2" t="s">
        <v>1403</v>
      </c>
      <c r="C1299" s="2" t="s">
        <v>71</v>
      </c>
      <c r="D1299" s="2" t="s">
        <v>72</v>
      </c>
      <c r="E1299" s="2" t="s">
        <v>167</v>
      </c>
    </row>
    <row r="1300">
      <c r="A1300" s="2">
        <v>9467251.0</v>
      </c>
      <c r="B1300" s="2" t="s">
        <v>1404</v>
      </c>
      <c r="C1300" s="2" t="s">
        <v>1107</v>
      </c>
      <c r="D1300" s="2" t="s">
        <v>7</v>
      </c>
      <c r="E1300" s="2" t="s">
        <v>167</v>
      </c>
    </row>
    <row r="1301">
      <c r="A1301" s="2">
        <v>9444343.0</v>
      </c>
      <c r="B1301" s="2" t="s">
        <v>1405</v>
      </c>
      <c r="C1301" s="2" t="s">
        <v>16</v>
      </c>
      <c r="D1301" s="2" t="s">
        <v>17</v>
      </c>
      <c r="E1301" s="2" t="s">
        <v>167</v>
      </c>
    </row>
    <row r="1302">
      <c r="A1302" s="2">
        <v>9442296.0</v>
      </c>
      <c r="B1302" s="2" t="s">
        <v>1406</v>
      </c>
      <c r="C1302" s="2" t="s">
        <v>88</v>
      </c>
      <c r="D1302" s="2" t="s">
        <v>72</v>
      </c>
      <c r="E1302" s="2" t="s">
        <v>167</v>
      </c>
    </row>
    <row r="1303">
      <c r="A1303" s="2">
        <v>9470044.0</v>
      </c>
      <c r="B1303" s="2" t="s">
        <v>1407</v>
      </c>
      <c r="C1303" s="2" t="s">
        <v>522</v>
      </c>
      <c r="D1303" s="2" t="s">
        <v>11</v>
      </c>
      <c r="E1303" s="2" t="s">
        <v>559</v>
      </c>
    </row>
    <row r="1304">
      <c r="A1304" s="2">
        <v>9440651.0</v>
      </c>
      <c r="B1304" s="2" t="s">
        <v>1408</v>
      </c>
      <c r="C1304" s="2" t="s">
        <v>10</v>
      </c>
      <c r="D1304" s="2" t="s">
        <v>11</v>
      </c>
      <c r="E1304" s="2" t="s">
        <v>1326</v>
      </c>
    </row>
    <row r="1305">
      <c r="A1305" s="2">
        <v>9468640.0</v>
      </c>
      <c r="B1305" s="2" t="s">
        <v>1409</v>
      </c>
      <c r="C1305" s="2" t="s">
        <v>71</v>
      </c>
      <c r="D1305" s="2" t="s">
        <v>72</v>
      </c>
      <c r="E1305" s="2" t="s">
        <v>18</v>
      </c>
    </row>
    <row r="1306">
      <c r="A1306" s="2">
        <v>9441020.0</v>
      </c>
      <c r="B1306" s="2" t="s">
        <v>1410</v>
      </c>
      <c r="C1306" s="2" t="s">
        <v>71</v>
      </c>
      <c r="D1306" s="2" t="s">
        <v>72</v>
      </c>
      <c r="E1306" s="2" t="s">
        <v>18</v>
      </c>
    </row>
    <row r="1307">
      <c r="A1307" s="2">
        <v>9441911.0</v>
      </c>
      <c r="B1307" s="2" t="s">
        <v>1411</v>
      </c>
      <c r="C1307" s="2" t="s">
        <v>71</v>
      </c>
      <c r="D1307" s="2" t="s">
        <v>72</v>
      </c>
      <c r="E1307" s="2" t="s">
        <v>18</v>
      </c>
    </row>
    <row r="1308">
      <c r="A1308" s="2">
        <v>9469034.0</v>
      </c>
      <c r="B1308" s="2" t="s">
        <v>1412</v>
      </c>
      <c r="C1308" s="2" t="s">
        <v>71</v>
      </c>
      <c r="D1308" s="2" t="s">
        <v>72</v>
      </c>
      <c r="E1308" s="2" t="s">
        <v>18</v>
      </c>
    </row>
    <row r="1309">
      <c r="A1309" s="2">
        <v>8051733.0</v>
      </c>
      <c r="B1309" s="2" t="s">
        <v>1413</v>
      </c>
      <c r="C1309" s="2" t="s">
        <v>71</v>
      </c>
      <c r="D1309" s="2" t="s">
        <v>72</v>
      </c>
      <c r="E1309" s="2" t="s">
        <v>18</v>
      </c>
    </row>
    <row r="1310">
      <c r="A1310" s="2">
        <v>9444847.0</v>
      </c>
      <c r="B1310" s="2" t="s">
        <v>1414</v>
      </c>
      <c r="C1310" s="2" t="s">
        <v>71</v>
      </c>
      <c r="D1310" s="2" t="s">
        <v>72</v>
      </c>
      <c r="E1310" s="2" t="s">
        <v>18</v>
      </c>
    </row>
    <row r="1311">
      <c r="A1311" s="2">
        <v>9441351.0</v>
      </c>
      <c r="B1311" s="2" t="s">
        <v>1415</v>
      </c>
      <c r="C1311" s="2" t="s">
        <v>528</v>
      </c>
      <c r="D1311" s="2" t="s">
        <v>72</v>
      </c>
      <c r="E1311" s="2" t="s">
        <v>18</v>
      </c>
    </row>
    <row r="1312">
      <c r="A1312" s="2">
        <v>9445519.0</v>
      </c>
      <c r="B1312" s="2" t="s">
        <v>1416</v>
      </c>
      <c r="C1312" s="2" t="s">
        <v>528</v>
      </c>
      <c r="D1312" s="2" t="s">
        <v>72</v>
      </c>
      <c r="E1312" s="2" t="s">
        <v>18</v>
      </c>
    </row>
    <row r="1313">
      <c r="A1313" s="2">
        <v>9467699.0</v>
      </c>
      <c r="B1313" s="2" t="s">
        <v>1417</v>
      </c>
      <c r="C1313" s="2" t="s">
        <v>528</v>
      </c>
      <c r="D1313" s="2" t="s">
        <v>72</v>
      </c>
      <c r="E1313" s="2" t="s">
        <v>18</v>
      </c>
    </row>
    <row r="1314">
      <c r="A1314" s="2">
        <v>9466762.0</v>
      </c>
      <c r="B1314" s="2" t="s">
        <v>1418</v>
      </c>
      <c r="C1314" s="2" t="s">
        <v>528</v>
      </c>
      <c r="D1314" s="2" t="s">
        <v>72</v>
      </c>
      <c r="E1314" s="2" t="s">
        <v>18</v>
      </c>
    </row>
    <row r="1315">
      <c r="A1315" s="2">
        <v>9444855.0</v>
      </c>
      <c r="B1315" s="2" t="s">
        <v>1419</v>
      </c>
      <c r="C1315" s="2" t="s">
        <v>528</v>
      </c>
      <c r="D1315" s="2" t="s">
        <v>72</v>
      </c>
      <c r="E1315" s="2" t="s">
        <v>18</v>
      </c>
    </row>
    <row r="1316">
      <c r="A1316" s="2">
        <v>9444850.0</v>
      </c>
      <c r="B1316" s="2" t="s">
        <v>1420</v>
      </c>
      <c r="C1316" s="2" t="s">
        <v>528</v>
      </c>
      <c r="D1316" s="2" t="s">
        <v>72</v>
      </c>
      <c r="E1316" s="2" t="s">
        <v>18</v>
      </c>
    </row>
    <row r="1317">
      <c r="A1317" s="2">
        <v>9444852.0</v>
      </c>
      <c r="B1317" s="2" t="s">
        <v>1421</v>
      </c>
      <c r="C1317" s="2" t="s">
        <v>1422</v>
      </c>
      <c r="D1317" s="2" t="s">
        <v>17</v>
      </c>
      <c r="E1317" s="2" t="s">
        <v>18</v>
      </c>
    </row>
    <row r="1318">
      <c r="A1318" s="2">
        <v>9444848.0</v>
      </c>
      <c r="B1318" s="2" t="s">
        <v>1423</v>
      </c>
      <c r="C1318" s="2" t="s">
        <v>1422</v>
      </c>
      <c r="D1318" s="2" t="s">
        <v>17</v>
      </c>
      <c r="E1318" s="2" t="s">
        <v>18</v>
      </c>
    </row>
    <row r="1319">
      <c r="A1319" s="2">
        <v>9442314.0</v>
      </c>
      <c r="B1319" s="2" t="s">
        <v>1424</v>
      </c>
      <c r="C1319" s="2" t="s">
        <v>71</v>
      </c>
      <c r="D1319" s="2" t="s">
        <v>72</v>
      </c>
      <c r="E1319" s="2" t="s">
        <v>18</v>
      </c>
    </row>
    <row r="1320">
      <c r="A1320" s="2">
        <v>9442827.0</v>
      </c>
      <c r="B1320" s="2" t="s">
        <v>1425</v>
      </c>
      <c r="C1320" s="2" t="s">
        <v>71</v>
      </c>
      <c r="D1320" s="2" t="s">
        <v>72</v>
      </c>
      <c r="E1320" s="2" t="s">
        <v>18</v>
      </c>
    </row>
    <row r="1321">
      <c r="A1321" s="2">
        <v>9441252.0</v>
      </c>
      <c r="B1321" s="2" t="s">
        <v>1426</v>
      </c>
      <c r="C1321" s="2" t="s">
        <v>71</v>
      </c>
      <c r="D1321" s="2" t="s">
        <v>72</v>
      </c>
      <c r="E1321" s="2" t="s">
        <v>18</v>
      </c>
    </row>
    <row r="1322">
      <c r="A1322" s="2">
        <v>9445079.0</v>
      </c>
      <c r="B1322" s="2" t="s">
        <v>1427</v>
      </c>
      <c r="C1322" s="2" t="s">
        <v>71</v>
      </c>
      <c r="D1322" s="2" t="s">
        <v>72</v>
      </c>
      <c r="E1322" s="2" t="s">
        <v>18</v>
      </c>
    </row>
    <row r="1323">
      <c r="A1323" s="2">
        <v>9442829.0</v>
      </c>
      <c r="B1323" s="2" t="s">
        <v>1428</v>
      </c>
      <c r="C1323" s="2" t="s">
        <v>528</v>
      </c>
      <c r="D1323" s="2" t="s">
        <v>72</v>
      </c>
      <c r="E1323" s="2" t="s">
        <v>18</v>
      </c>
    </row>
    <row r="1324">
      <c r="A1324" s="2">
        <v>9246600.0</v>
      </c>
      <c r="B1324" s="2" t="s">
        <v>1429</v>
      </c>
      <c r="C1324" s="2" t="s">
        <v>528</v>
      </c>
      <c r="D1324" s="2" t="s">
        <v>72</v>
      </c>
      <c r="E1324" s="2" t="s">
        <v>18</v>
      </c>
    </row>
    <row r="1325">
      <c r="A1325" s="2">
        <v>9445544.0</v>
      </c>
      <c r="B1325" s="2" t="s">
        <v>1430</v>
      </c>
      <c r="C1325" s="2" t="s">
        <v>528</v>
      </c>
      <c r="D1325" s="2" t="s">
        <v>72</v>
      </c>
      <c r="E1325" s="2" t="s">
        <v>18</v>
      </c>
    </row>
    <row r="1326">
      <c r="A1326" s="2">
        <v>9434468.0</v>
      </c>
      <c r="B1326" s="2" t="s">
        <v>1431</v>
      </c>
      <c r="C1326" s="2" t="s">
        <v>528</v>
      </c>
      <c r="D1326" s="2" t="s">
        <v>72</v>
      </c>
      <c r="E1326" s="2" t="s">
        <v>18</v>
      </c>
    </row>
    <row r="1327">
      <c r="A1327" s="2">
        <v>8052112.0</v>
      </c>
      <c r="B1327" s="2" t="s">
        <v>1432</v>
      </c>
      <c r="C1327" s="2" t="s">
        <v>528</v>
      </c>
      <c r="D1327" s="2" t="s">
        <v>72</v>
      </c>
      <c r="E1327" s="2" t="s">
        <v>18</v>
      </c>
    </row>
    <row r="1328">
      <c r="A1328" s="2">
        <v>9467065.0</v>
      </c>
      <c r="B1328" s="2" t="s">
        <v>1433</v>
      </c>
      <c r="C1328" s="2" t="s">
        <v>528</v>
      </c>
      <c r="D1328" s="2" t="s">
        <v>72</v>
      </c>
      <c r="E1328" s="2" t="s">
        <v>18</v>
      </c>
    </row>
    <row r="1329">
      <c r="A1329" s="2">
        <v>9470255.0</v>
      </c>
      <c r="B1329" s="2" t="s">
        <v>1434</v>
      </c>
      <c r="C1329" s="2" t="s">
        <v>71</v>
      </c>
      <c r="D1329" s="2" t="s">
        <v>11</v>
      </c>
      <c r="E1329" s="2" t="s">
        <v>18</v>
      </c>
    </row>
    <row r="1330">
      <c r="A1330" s="2">
        <v>9444845.0</v>
      </c>
      <c r="B1330" s="2" t="s">
        <v>1435</v>
      </c>
      <c r="C1330" s="2" t="s">
        <v>71</v>
      </c>
      <c r="D1330" s="2" t="s">
        <v>72</v>
      </c>
      <c r="E1330" s="2" t="s">
        <v>18</v>
      </c>
    </row>
    <row r="1331">
      <c r="A1331" s="2">
        <v>9444849.0</v>
      </c>
      <c r="B1331" s="2" t="s">
        <v>1436</v>
      </c>
      <c r="C1331" s="2" t="s">
        <v>71</v>
      </c>
      <c r="D1331" s="2" t="s">
        <v>72</v>
      </c>
      <c r="E1331" s="2" t="s">
        <v>18</v>
      </c>
    </row>
    <row r="1332">
      <c r="A1332" s="2">
        <v>9442888.0</v>
      </c>
      <c r="B1332" s="2" t="s">
        <v>1437</v>
      </c>
      <c r="C1332" s="2" t="s">
        <v>71</v>
      </c>
      <c r="D1332" s="2" t="s">
        <v>72</v>
      </c>
      <c r="E1332" s="2" t="s">
        <v>18</v>
      </c>
    </row>
    <row r="1333">
      <c r="A1333" s="2">
        <v>9442889.0</v>
      </c>
      <c r="B1333" s="2" t="s">
        <v>1438</v>
      </c>
      <c r="C1333" s="2" t="s">
        <v>528</v>
      </c>
      <c r="D1333" s="2" t="s">
        <v>72</v>
      </c>
      <c r="E1333" s="2" t="s">
        <v>18</v>
      </c>
    </row>
    <row r="1334">
      <c r="A1334" s="2">
        <v>9444887.0</v>
      </c>
      <c r="B1334" s="2" t="s">
        <v>1439</v>
      </c>
      <c r="C1334" s="2" t="s">
        <v>10</v>
      </c>
      <c r="D1334" s="2" t="s">
        <v>11</v>
      </c>
      <c r="E1334" s="2" t="s">
        <v>1440</v>
      </c>
    </row>
    <row r="1335">
      <c r="A1335" s="2">
        <v>9441143.0</v>
      </c>
      <c r="B1335" s="2" t="s">
        <v>1441</v>
      </c>
      <c r="C1335" s="2" t="s">
        <v>10</v>
      </c>
      <c r="D1335" s="2" t="s">
        <v>11</v>
      </c>
      <c r="E1335" s="2" t="s">
        <v>109</v>
      </c>
    </row>
    <row r="1336">
      <c r="A1336" s="2">
        <v>9444347.0</v>
      </c>
      <c r="B1336" s="2" t="s">
        <v>1442</v>
      </c>
      <c r="C1336" s="2" t="s">
        <v>10</v>
      </c>
      <c r="D1336" s="2" t="s">
        <v>11</v>
      </c>
      <c r="E1336" s="2" t="s">
        <v>109</v>
      </c>
    </row>
    <row r="1337">
      <c r="A1337" s="2">
        <v>9467337.0</v>
      </c>
      <c r="B1337" s="2" t="s">
        <v>1443</v>
      </c>
      <c r="C1337" s="2" t="s">
        <v>105</v>
      </c>
      <c r="D1337" s="2" t="s">
        <v>7</v>
      </c>
      <c r="E1337" s="2" t="s">
        <v>940</v>
      </c>
    </row>
    <row r="1338">
      <c r="A1338" s="2">
        <v>9444307.0</v>
      </c>
      <c r="B1338" s="2" t="s">
        <v>1444</v>
      </c>
      <c r="C1338" s="2" t="s">
        <v>10</v>
      </c>
      <c r="D1338" s="2" t="s">
        <v>11</v>
      </c>
      <c r="E1338" s="2" t="s">
        <v>940</v>
      </c>
    </row>
    <row r="1339">
      <c r="A1339" s="2">
        <v>9441155.0</v>
      </c>
      <c r="B1339" s="2" t="s">
        <v>1445</v>
      </c>
      <c r="C1339" s="2" t="s">
        <v>10</v>
      </c>
      <c r="D1339" s="2" t="s">
        <v>11</v>
      </c>
      <c r="E1339" s="2" t="s">
        <v>940</v>
      </c>
    </row>
    <row r="1340">
      <c r="A1340" s="2">
        <v>9445175.0</v>
      </c>
      <c r="B1340" s="2" t="s">
        <v>1446</v>
      </c>
      <c r="C1340" s="2" t="s">
        <v>10</v>
      </c>
      <c r="D1340" s="2" t="s">
        <v>11</v>
      </c>
      <c r="E1340" s="2" t="s">
        <v>940</v>
      </c>
    </row>
    <row r="1341">
      <c r="A1341" s="2">
        <v>9466818.0</v>
      </c>
      <c r="B1341" s="2" t="s">
        <v>1447</v>
      </c>
      <c r="C1341" s="2" t="s">
        <v>10</v>
      </c>
      <c r="D1341" s="2" t="s">
        <v>11</v>
      </c>
      <c r="E1341" s="2" t="s">
        <v>940</v>
      </c>
    </row>
    <row r="1342">
      <c r="A1342" s="2">
        <v>9467420.0</v>
      </c>
      <c r="B1342" s="2" t="s">
        <v>1448</v>
      </c>
      <c r="C1342" s="2" t="s">
        <v>10</v>
      </c>
      <c r="D1342" s="2" t="s">
        <v>11</v>
      </c>
      <c r="E1342" s="2" t="s">
        <v>940</v>
      </c>
    </row>
    <row r="1343">
      <c r="A1343" s="2">
        <v>9467324.0</v>
      </c>
      <c r="B1343" s="2" t="s">
        <v>1449</v>
      </c>
      <c r="C1343" s="2" t="s">
        <v>10</v>
      </c>
      <c r="D1343" s="2" t="s">
        <v>11</v>
      </c>
      <c r="E1343" s="2" t="s">
        <v>940</v>
      </c>
    </row>
    <row r="1344">
      <c r="A1344" s="2">
        <v>9445644.0</v>
      </c>
      <c r="B1344" s="2" t="s">
        <v>1450</v>
      </c>
      <c r="C1344" s="2" t="s">
        <v>10</v>
      </c>
      <c r="D1344" s="2" t="s">
        <v>11</v>
      </c>
      <c r="E1344" s="2" t="s">
        <v>940</v>
      </c>
    </row>
    <row r="1345">
      <c r="A1345" s="2">
        <v>9443501.0</v>
      </c>
      <c r="B1345" s="2" t="s">
        <v>1451</v>
      </c>
      <c r="C1345" s="2" t="s">
        <v>10</v>
      </c>
      <c r="D1345" s="2" t="s">
        <v>11</v>
      </c>
      <c r="E1345" s="2" t="s">
        <v>940</v>
      </c>
    </row>
    <row r="1346">
      <c r="A1346" s="2">
        <v>9444488.0</v>
      </c>
      <c r="B1346" s="2" t="s">
        <v>1452</v>
      </c>
      <c r="C1346" s="2" t="s">
        <v>10</v>
      </c>
      <c r="D1346" s="2" t="s">
        <v>11</v>
      </c>
      <c r="E1346" s="2" t="s">
        <v>940</v>
      </c>
    </row>
    <row r="1347">
      <c r="A1347" s="2">
        <v>9442869.0</v>
      </c>
      <c r="B1347" s="2" t="s">
        <v>1453</v>
      </c>
      <c r="C1347" s="2" t="s">
        <v>10</v>
      </c>
      <c r="D1347" s="2" t="s">
        <v>11</v>
      </c>
      <c r="E1347" s="2" t="s">
        <v>940</v>
      </c>
    </row>
    <row r="1348">
      <c r="A1348" s="2">
        <v>9445575.0</v>
      </c>
      <c r="B1348" s="2" t="s">
        <v>1454</v>
      </c>
      <c r="C1348" s="2" t="s">
        <v>10</v>
      </c>
      <c r="D1348" s="2" t="s">
        <v>11</v>
      </c>
      <c r="E1348" s="2" t="s">
        <v>940</v>
      </c>
    </row>
    <row r="1349">
      <c r="A1349" s="2">
        <v>9444090.0</v>
      </c>
      <c r="B1349" s="2" t="s">
        <v>1455</v>
      </c>
      <c r="C1349" s="2" t="s">
        <v>10</v>
      </c>
      <c r="D1349" s="2" t="s">
        <v>11</v>
      </c>
      <c r="E1349" s="2" t="s">
        <v>940</v>
      </c>
    </row>
    <row r="1350">
      <c r="A1350" s="2">
        <v>9469585.0</v>
      </c>
      <c r="B1350" s="2" t="s">
        <v>1456</v>
      </c>
      <c r="C1350" s="2" t="s">
        <v>10</v>
      </c>
      <c r="D1350" s="2" t="s">
        <v>11</v>
      </c>
      <c r="E1350" s="2" t="s">
        <v>940</v>
      </c>
    </row>
    <row r="1351">
      <c r="A1351" s="2">
        <v>9470226.0</v>
      </c>
      <c r="B1351" s="2" t="s">
        <v>1457</v>
      </c>
      <c r="C1351" s="2" t="s">
        <v>10</v>
      </c>
      <c r="D1351" s="2" t="s">
        <v>11</v>
      </c>
      <c r="E1351" s="2" t="s">
        <v>940</v>
      </c>
    </row>
    <row r="1352">
      <c r="A1352" s="2">
        <v>9267499.0</v>
      </c>
      <c r="B1352" s="2" t="s">
        <v>1458</v>
      </c>
      <c r="C1352" s="2" t="s">
        <v>10</v>
      </c>
      <c r="D1352" s="2" t="s">
        <v>11</v>
      </c>
      <c r="E1352" s="2" t="s">
        <v>940</v>
      </c>
    </row>
    <row r="1353">
      <c r="A1353" s="2">
        <v>9469911.0</v>
      </c>
      <c r="B1353" s="2" t="s">
        <v>1459</v>
      </c>
      <c r="C1353" s="2" t="s">
        <v>10</v>
      </c>
      <c r="D1353" s="2" t="s">
        <v>11</v>
      </c>
      <c r="E1353" s="2" t="s">
        <v>940</v>
      </c>
    </row>
    <row r="1354">
      <c r="A1354" s="2">
        <v>9445633.0</v>
      </c>
      <c r="B1354" s="2" t="s">
        <v>1460</v>
      </c>
      <c r="C1354" s="2" t="s">
        <v>10</v>
      </c>
      <c r="D1354" s="2" t="s">
        <v>11</v>
      </c>
      <c r="E1354" s="2" t="s">
        <v>940</v>
      </c>
    </row>
    <row r="1355">
      <c r="A1355" s="2">
        <v>9441045.0</v>
      </c>
      <c r="B1355" s="2" t="s">
        <v>1461</v>
      </c>
      <c r="C1355" s="2" t="s">
        <v>10</v>
      </c>
      <c r="D1355" s="2" t="s">
        <v>11</v>
      </c>
      <c r="E1355" s="2" t="s">
        <v>940</v>
      </c>
    </row>
    <row r="1356">
      <c r="A1356" s="2">
        <v>9469551.0</v>
      </c>
      <c r="B1356" s="2" t="s">
        <v>1462</v>
      </c>
      <c r="C1356" s="2" t="s">
        <v>10</v>
      </c>
      <c r="D1356" s="2" t="s">
        <v>11</v>
      </c>
      <c r="E1356" s="2" t="s">
        <v>940</v>
      </c>
    </row>
    <row r="1357">
      <c r="A1357" s="2">
        <v>9441514.0</v>
      </c>
      <c r="B1357" s="2" t="s">
        <v>1463</v>
      </c>
      <c r="C1357" s="2" t="s">
        <v>10</v>
      </c>
      <c r="D1357" s="2" t="s">
        <v>11</v>
      </c>
      <c r="E1357" s="2" t="s">
        <v>940</v>
      </c>
    </row>
    <row r="1358">
      <c r="A1358" s="2">
        <v>9445134.0</v>
      </c>
      <c r="B1358" s="2" t="s">
        <v>1464</v>
      </c>
      <c r="C1358" s="2" t="s">
        <v>10</v>
      </c>
      <c r="D1358" s="2" t="s">
        <v>11</v>
      </c>
      <c r="E1358" s="2" t="s">
        <v>940</v>
      </c>
    </row>
    <row r="1359">
      <c r="A1359" s="2">
        <v>9468778.0</v>
      </c>
      <c r="B1359" s="2" t="s">
        <v>1465</v>
      </c>
      <c r="C1359" s="2" t="s">
        <v>10</v>
      </c>
      <c r="D1359" s="2" t="s">
        <v>11</v>
      </c>
      <c r="E1359" s="2" t="s">
        <v>940</v>
      </c>
    </row>
    <row r="1360">
      <c r="A1360" s="2">
        <v>9469552.0</v>
      </c>
      <c r="B1360" s="2" t="s">
        <v>1466</v>
      </c>
      <c r="C1360" s="2" t="s">
        <v>10</v>
      </c>
      <c r="D1360" s="2" t="s">
        <v>11</v>
      </c>
      <c r="E1360" s="2" t="s">
        <v>940</v>
      </c>
    </row>
    <row r="1361">
      <c r="A1361" s="2">
        <v>9443500.0</v>
      </c>
      <c r="B1361" s="2" t="s">
        <v>1467</v>
      </c>
      <c r="C1361" s="2" t="s">
        <v>10</v>
      </c>
      <c r="D1361" s="2" t="s">
        <v>11</v>
      </c>
      <c r="E1361" s="2" t="s">
        <v>940</v>
      </c>
    </row>
    <row r="1362">
      <c r="A1362" s="2">
        <v>9445342.0</v>
      </c>
      <c r="B1362" s="2" t="s">
        <v>1468</v>
      </c>
      <c r="C1362" s="2" t="s">
        <v>10</v>
      </c>
      <c r="D1362" s="2" t="s">
        <v>11</v>
      </c>
      <c r="E1362" s="2" t="s">
        <v>940</v>
      </c>
    </row>
    <row r="1363">
      <c r="A1363" s="2">
        <v>9443899.0</v>
      </c>
      <c r="B1363" s="2" t="s">
        <v>1469</v>
      </c>
      <c r="C1363" s="2" t="s">
        <v>10</v>
      </c>
      <c r="D1363" s="2" t="s">
        <v>11</v>
      </c>
      <c r="E1363" s="2" t="s">
        <v>940</v>
      </c>
    </row>
    <row r="1364">
      <c r="A1364" s="2">
        <v>9443900.0</v>
      </c>
      <c r="B1364" s="2" t="s">
        <v>1470</v>
      </c>
      <c r="C1364" s="2" t="s">
        <v>10</v>
      </c>
      <c r="D1364" s="2" t="s">
        <v>11</v>
      </c>
      <c r="E1364" s="2" t="s">
        <v>940</v>
      </c>
    </row>
    <row r="1365">
      <c r="A1365" s="2">
        <v>9325201.0</v>
      </c>
      <c r="B1365" s="2" t="s">
        <v>1471</v>
      </c>
      <c r="C1365" s="2" t="s">
        <v>10</v>
      </c>
      <c r="D1365" s="2" t="s">
        <v>11</v>
      </c>
      <c r="E1365" s="2" t="s">
        <v>940</v>
      </c>
    </row>
    <row r="1366">
      <c r="A1366" s="2">
        <v>7772993.0</v>
      </c>
      <c r="B1366" s="2" t="s">
        <v>1472</v>
      </c>
      <c r="C1366" s="2" t="s">
        <v>10</v>
      </c>
      <c r="D1366" s="2" t="s">
        <v>11</v>
      </c>
      <c r="E1366" s="2" t="s">
        <v>940</v>
      </c>
    </row>
    <row r="1367">
      <c r="A1367" s="2">
        <v>8118907.0</v>
      </c>
      <c r="B1367" s="2" t="s">
        <v>1473</v>
      </c>
      <c r="C1367" s="2" t="s">
        <v>10</v>
      </c>
      <c r="D1367" s="2" t="s">
        <v>11</v>
      </c>
      <c r="E1367" s="2" t="s">
        <v>940</v>
      </c>
    </row>
    <row r="1368">
      <c r="A1368" s="2">
        <v>9442636.0</v>
      </c>
      <c r="B1368" s="2" t="s">
        <v>1474</v>
      </c>
      <c r="C1368" s="2" t="s">
        <v>10</v>
      </c>
      <c r="D1368" s="2" t="s">
        <v>11</v>
      </c>
      <c r="E1368" s="2" t="s">
        <v>940</v>
      </c>
    </row>
    <row r="1369">
      <c r="A1369" s="2">
        <v>9402277.0</v>
      </c>
      <c r="B1369" s="2" t="s">
        <v>1475</v>
      </c>
      <c r="C1369" s="2" t="s">
        <v>10</v>
      </c>
      <c r="D1369" s="2" t="s">
        <v>11</v>
      </c>
      <c r="E1369" s="2" t="s">
        <v>940</v>
      </c>
    </row>
    <row r="1370">
      <c r="A1370" s="2">
        <v>9441050.0</v>
      </c>
      <c r="B1370" s="2" t="s">
        <v>1476</v>
      </c>
      <c r="C1370" s="2" t="s">
        <v>10</v>
      </c>
      <c r="D1370" s="2" t="s">
        <v>11</v>
      </c>
      <c r="E1370" s="2" t="s">
        <v>940</v>
      </c>
    </row>
    <row r="1371">
      <c r="A1371" s="2">
        <v>8123454.0</v>
      </c>
      <c r="B1371" s="2" t="s">
        <v>1477</v>
      </c>
      <c r="C1371" s="2" t="s">
        <v>10</v>
      </c>
      <c r="D1371" s="2" t="s">
        <v>11</v>
      </c>
      <c r="E1371" s="2" t="s">
        <v>940</v>
      </c>
    </row>
    <row r="1372">
      <c r="A1372" s="2">
        <v>9441786.0</v>
      </c>
      <c r="B1372" s="2" t="s">
        <v>1478</v>
      </c>
      <c r="C1372" s="2" t="s">
        <v>10</v>
      </c>
      <c r="D1372" s="2" t="s">
        <v>11</v>
      </c>
      <c r="E1372" s="2" t="s">
        <v>940</v>
      </c>
    </row>
    <row r="1373">
      <c r="A1373" s="2">
        <v>8119105.0</v>
      </c>
      <c r="B1373" s="2" t="s">
        <v>1479</v>
      </c>
      <c r="C1373" s="2" t="s">
        <v>10</v>
      </c>
      <c r="D1373" s="2" t="s">
        <v>11</v>
      </c>
      <c r="E1373" s="2" t="s">
        <v>940</v>
      </c>
    </row>
    <row r="1374">
      <c r="A1374" s="2">
        <v>9445129.0</v>
      </c>
      <c r="B1374" s="2" t="s">
        <v>1480</v>
      </c>
      <c r="C1374" s="2" t="s">
        <v>10</v>
      </c>
      <c r="D1374" s="2" t="s">
        <v>11</v>
      </c>
      <c r="E1374" s="2" t="s">
        <v>940</v>
      </c>
    </row>
    <row r="1375">
      <c r="A1375" s="2">
        <v>9445338.0</v>
      </c>
      <c r="B1375" s="2" t="s">
        <v>1481</v>
      </c>
      <c r="C1375" s="2" t="s">
        <v>10</v>
      </c>
      <c r="D1375" s="2" t="s">
        <v>11</v>
      </c>
      <c r="E1375" s="2" t="s">
        <v>940</v>
      </c>
    </row>
    <row r="1376">
      <c r="A1376" s="2">
        <v>9401663.0</v>
      </c>
      <c r="B1376" s="2" t="s">
        <v>1482</v>
      </c>
      <c r="C1376" s="2" t="s">
        <v>10</v>
      </c>
      <c r="D1376" s="2" t="s">
        <v>11</v>
      </c>
      <c r="E1376" s="2" t="s">
        <v>940</v>
      </c>
    </row>
    <row r="1377">
      <c r="A1377" s="2">
        <v>9442207.0</v>
      </c>
      <c r="B1377" s="2" t="s">
        <v>1483</v>
      </c>
      <c r="C1377" s="2" t="s">
        <v>10</v>
      </c>
      <c r="D1377" s="2" t="s">
        <v>11</v>
      </c>
      <c r="E1377" s="2" t="s">
        <v>940</v>
      </c>
    </row>
    <row r="1378">
      <c r="A1378" s="2">
        <v>9441398.0</v>
      </c>
      <c r="B1378" s="2" t="s">
        <v>1484</v>
      </c>
      <c r="C1378" s="2" t="s">
        <v>10</v>
      </c>
      <c r="D1378" s="2" t="s">
        <v>11</v>
      </c>
      <c r="E1378" s="2" t="s">
        <v>940</v>
      </c>
    </row>
    <row r="1379">
      <c r="A1379" s="2">
        <v>9441407.0</v>
      </c>
      <c r="B1379" s="2" t="s">
        <v>1485</v>
      </c>
      <c r="C1379" s="2" t="s">
        <v>10</v>
      </c>
      <c r="D1379" s="2" t="s">
        <v>11</v>
      </c>
      <c r="E1379" s="2" t="s">
        <v>940</v>
      </c>
    </row>
    <row r="1380">
      <c r="A1380" s="2">
        <v>9441406.0</v>
      </c>
      <c r="B1380" s="2" t="s">
        <v>1486</v>
      </c>
      <c r="C1380" s="2" t="s">
        <v>10</v>
      </c>
      <c r="D1380" s="2" t="s">
        <v>11</v>
      </c>
      <c r="E1380" s="2" t="s">
        <v>940</v>
      </c>
    </row>
    <row r="1381">
      <c r="A1381" s="2">
        <v>9441750.0</v>
      </c>
      <c r="B1381" s="2" t="s">
        <v>1487</v>
      </c>
      <c r="C1381" s="2" t="s">
        <v>10</v>
      </c>
      <c r="D1381" s="2" t="s">
        <v>11</v>
      </c>
      <c r="E1381" s="2" t="s">
        <v>940</v>
      </c>
    </row>
    <row r="1382">
      <c r="A1382" s="2">
        <v>9442870.0</v>
      </c>
      <c r="B1382" s="2" t="s">
        <v>1488</v>
      </c>
      <c r="C1382" s="2" t="s">
        <v>10</v>
      </c>
      <c r="D1382" s="2" t="s">
        <v>11</v>
      </c>
      <c r="E1382" s="2" t="s">
        <v>940</v>
      </c>
    </row>
    <row r="1383">
      <c r="A1383" s="2">
        <v>9443709.0</v>
      </c>
      <c r="B1383" s="2" t="s">
        <v>1489</v>
      </c>
      <c r="C1383" s="2" t="s">
        <v>10</v>
      </c>
      <c r="D1383" s="2" t="s">
        <v>11</v>
      </c>
      <c r="E1383" s="2" t="s">
        <v>940</v>
      </c>
    </row>
    <row r="1384">
      <c r="A1384" s="2">
        <v>9443317.0</v>
      </c>
      <c r="B1384" s="2" t="s">
        <v>1490</v>
      </c>
      <c r="C1384" s="2" t="s">
        <v>10</v>
      </c>
      <c r="D1384" s="2" t="s">
        <v>11</v>
      </c>
      <c r="E1384" s="2" t="s">
        <v>940</v>
      </c>
    </row>
    <row r="1385">
      <c r="A1385" s="2">
        <v>9466648.0</v>
      </c>
      <c r="B1385" s="2" t="s">
        <v>1491</v>
      </c>
      <c r="C1385" s="2" t="s">
        <v>10</v>
      </c>
      <c r="D1385" s="2" t="s">
        <v>11</v>
      </c>
      <c r="E1385" s="2" t="s">
        <v>940</v>
      </c>
    </row>
    <row r="1386">
      <c r="A1386" s="2">
        <v>9442871.0</v>
      </c>
      <c r="B1386" s="2" t="s">
        <v>1492</v>
      </c>
      <c r="C1386" s="2" t="s">
        <v>10</v>
      </c>
      <c r="D1386" s="2" t="s">
        <v>11</v>
      </c>
      <c r="E1386" s="2" t="s">
        <v>940</v>
      </c>
    </row>
    <row r="1387">
      <c r="A1387" s="2">
        <v>9445492.0</v>
      </c>
      <c r="B1387" s="2" t="s">
        <v>1493</v>
      </c>
      <c r="C1387" s="2" t="s">
        <v>10</v>
      </c>
      <c r="D1387" s="2" t="s">
        <v>11</v>
      </c>
      <c r="E1387" s="2" t="s">
        <v>940</v>
      </c>
    </row>
    <row r="1388">
      <c r="A1388" s="2">
        <v>9466649.0</v>
      </c>
      <c r="B1388" s="2" t="s">
        <v>1494</v>
      </c>
      <c r="C1388" s="2" t="s">
        <v>10</v>
      </c>
      <c r="D1388" s="2" t="s">
        <v>11</v>
      </c>
      <c r="E1388" s="2" t="s">
        <v>940</v>
      </c>
    </row>
    <row r="1389">
      <c r="A1389" s="2">
        <v>9445572.0</v>
      </c>
      <c r="B1389" s="2" t="s">
        <v>1495</v>
      </c>
      <c r="C1389" s="2" t="s">
        <v>10</v>
      </c>
      <c r="D1389" s="2" t="s">
        <v>11</v>
      </c>
      <c r="E1389" s="2" t="s">
        <v>940</v>
      </c>
    </row>
    <row r="1390">
      <c r="A1390" s="2">
        <v>9466817.0</v>
      </c>
      <c r="B1390" s="2" t="s">
        <v>1496</v>
      </c>
      <c r="C1390" s="2" t="s">
        <v>10</v>
      </c>
      <c r="D1390" s="2" t="s">
        <v>11</v>
      </c>
      <c r="E1390" s="2" t="s">
        <v>940</v>
      </c>
    </row>
    <row r="1391">
      <c r="A1391" s="2">
        <v>9468422.0</v>
      </c>
      <c r="B1391" s="2" t="s">
        <v>1497</v>
      </c>
      <c r="C1391" s="2" t="s">
        <v>10</v>
      </c>
      <c r="D1391" s="2" t="s">
        <v>11</v>
      </c>
      <c r="E1391" s="2" t="s">
        <v>940</v>
      </c>
    </row>
    <row r="1392">
      <c r="A1392" s="2">
        <v>9467750.0</v>
      </c>
      <c r="B1392" s="2" t="s">
        <v>1498</v>
      </c>
      <c r="C1392" s="2" t="s">
        <v>10</v>
      </c>
      <c r="D1392" s="2" t="s">
        <v>11</v>
      </c>
      <c r="E1392" s="2" t="s">
        <v>940</v>
      </c>
    </row>
    <row r="1393">
      <c r="A1393" s="2">
        <v>9468342.0</v>
      </c>
      <c r="B1393" s="2" t="s">
        <v>1499</v>
      </c>
      <c r="C1393" s="2" t="s">
        <v>10</v>
      </c>
      <c r="D1393" s="2" t="s">
        <v>11</v>
      </c>
      <c r="E1393" s="2" t="s">
        <v>940</v>
      </c>
    </row>
    <row r="1394">
      <c r="A1394" s="2">
        <v>9444612.0</v>
      </c>
      <c r="B1394" s="2" t="s">
        <v>1500</v>
      </c>
      <c r="C1394" s="2" t="s">
        <v>10</v>
      </c>
      <c r="D1394" s="2" t="s">
        <v>11</v>
      </c>
      <c r="E1394" s="2" t="s">
        <v>103</v>
      </c>
    </row>
    <row r="1395">
      <c r="A1395" s="2">
        <v>7772786.0</v>
      </c>
      <c r="B1395" s="2" t="s">
        <v>1501</v>
      </c>
      <c r="C1395" s="2" t="s">
        <v>10</v>
      </c>
      <c r="D1395" s="2" t="s">
        <v>11</v>
      </c>
      <c r="E1395" s="2" t="s">
        <v>334</v>
      </c>
    </row>
    <row r="1396">
      <c r="A1396" s="2">
        <v>9468612.0</v>
      </c>
      <c r="B1396" s="2" t="s">
        <v>1502</v>
      </c>
      <c r="C1396" s="2" t="s">
        <v>10</v>
      </c>
      <c r="D1396" s="2" t="s">
        <v>11</v>
      </c>
      <c r="E1396" s="2" t="s">
        <v>334</v>
      </c>
    </row>
    <row r="1397">
      <c r="A1397" s="2">
        <v>8235724.0</v>
      </c>
      <c r="B1397" s="2" t="s">
        <v>1503</v>
      </c>
      <c r="C1397" s="2" t="s">
        <v>10</v>
      </c>
      <c r="D1397" s="2" t="s">
        <v>11</v>
      </c>
      <c r="E1397" s="2" t="s">
        <v>334</v>
      </c>
    </row>
    <row r="1398">
      <c r="A1398" s="2">
        <v>8219916.0</v>
      </c>
      <c r="B1398" s="2" t="s">
        <v>1504</v>
      </c>
      <c r="C1398" s="2" t="s">
        <v>10</v>
      </c>
      <c r="D1398" s="2" t="s">
        <v>11</v>
      </c>
      <c r="E1398" s="2" t="s">
        <v>334</v>
      </c>
    </row>
    <row r="1399">
      <c r="A1399" s="2">
        <v>9441055.0</v>
      </c>
      <c r="B1399" s="2" t="s">
        <v>1505</v>
      </c>
      <c r="C1399" s="2" t="s">
        <v>10</v>
      </c>
      <c r="D1399" s="2" t="s">
        <v>11</v>
      </c>
      <c r="E1399" s="2" t="s">
        <v>334</v>
      </c>
    </row>
    <row r="1400">
      <c r="A1400" s="2">
        <v>8170751.0</v>
      </c>
      <c r="B1400" s="2" t="s">
        <v>1506</v>
      </c>
      <c r="C1400" s="2" t="s">
        <v>10</v>
      </c>
      <c r="D1400" s="2" t="s">
        <v>11</v>
      </c>
      <c r="E1400" s="2" t="s">
        <v>334</v>
      </c>
    </row>
    <row r="1401">
      <c r="A1401" s="2">
        <v>8221692.0</v>
      </c>
      <c r="B1401" s="2" t="s">
        <v>1507</v>
      </c>
      <c r="C1401" s="2" t="s">
        <v>10</v>
      </c>
      <c r="D1401" s="2" t="s">
        <v>11</v>
      </c>
      <c r="E1401" s="2" t="s">
        <v>334</v>
      </c>
    </row>
    <row r="1402">
      <c r="A1402" s="2">
        <v>9440630.0</v>
      </c>
      <c r="B1402" s="2" t="s">
        <v>1508</v>
      </c>
      <c r="C1402" s="2" t="s">
        <v>10</v>
      </c>
      <c r="D1402" s="2" t="s">
        <v>11</v>
      </c>
      <c r="E1402" s="2" t="s">
        <v>334</v>
      </c>
    </row>
    <row r="1403">
      <c r="A1403" s="2">
        <v>9319490.0</v>
      </c>
      <c r="B1403" s="2" t="s">
        <v>1509</v>
      </c>
      <c r="C1403" s="2" t="s">
        <v>10</v>
      </c>
      <c r="D1403" s="2" t="s">
        <v>11</v>
      </c>
      <c r="E1403" s="2" t="s">
        <v>334</v>
      </c>
    </row>
    <row r="1404">
      <c r="A1404" s="2">
        <v>9278916.0</v>
      </c>
      <c r="B1404" s="2" t="s">
        <v>1510</v>
      </c>
      <c r="C1404" s="2" t="s">
        <v>10</v>
      </c>
      <c r="D1404" s="2" t="s">
        <v>11</v>
      </c>
      <c r="E1404" s="2" t="s">
        <v>334</v>
      </c>
    </row>
    <row r="1405">
      <c r="A1405" s="2">
        <v>8170752.0</v>
      </c>
      <c r="B1405" s="2" t="s">
        <v>1511</v>
      </c>
      <c r="C1405" s="2" t="s">
        <v>10</v>
      </c>
      <c r="D1405" s="2" t="s">
        <v>11</v>
      </c>
      <c r="E1405" s="2" t="s">
        <v>334</v>
      </c>
    </row>
    <row r="1406">
      <c r="A1406" s="2">
        <v>9325207.0</v>
      </c>
      <c r="B1406" s="2" t="s">
        <v>1512</v>
      </c>
      <c r="C1406" s="2" t="s">
        <v>10</v>
      </c>
      <c r="D1406" s="2" t="s">
        <v>11</v>
      </c>
      <c r="E1406" s="2" t="s">
        <v>334</v>
      </c>
    </row>
    <row r="1407">
      <c r="A1407" s="2">
        <v>9442283.0</v>
      </c>
      <c r="B1407" s="2" t="s">
        <v>1513</v>
      </c>
      <c r="C1407" s="2" t="s">
        <v>10</v>
      </c>
      <c r="D1407" s="2" t="s">
        <v>11</v>
      </c>
      <c r="E1407" s="2" t="s">
        <v>334</v>
      </c>
    </row>
    <row r="1408">
      <c r="A1408" s="2">
        <v>9443796.0</v>
      </c>
      <c r="B1408" s="2" t="s">
        <v>1514</v>
      </c>
      <c r="C1408" s="2" t="s">
        <v>10</v>
      </c>
      <c r="D1408" s="2" t="s">
        <v>11</v>
      </c>
      <c r="E1408" s="2" t="s">
        <v>334</v>
      </c>
    </row>
    <row r="1409">
      <c r="A1409" s="2">
        <v>9444041.0</v>
      </c>
      <c r="B1409" s="2" t="s">
        <v>1515</v>
      </c>
      <c r="C1409" s="2" t="s">
        <v>10</v>
      </c>
      <c r="D1409" s="2" t="s">
        <v>11</v>
      </c>
      <c r="E1409" s="2" t="s">
        <v>334</v>
      </c>
    </row>
    <row r="1410">
      <c r="A1410" s="2">
        <v>9441383.0</v>
      </c>
      <c r="B1410" s="2" t="s">
        <v>1516</v>
      </c>
      <c r="C1410" s="2" t="s">
        <v>10</v>
      </c>
      <c r="D1410" s="2" t="s">
        <v>11</v>
      </c>
      <c r="E1410" s="2" t="s">
        <v>334</v>
      </c>
    </row>
    <row r="1411">
      <c r="A1411" s="2">
        <v>9443850.0</v>
      </c>
      <c r="B1411" s="2" t="s">
        <v>1517</v>
      </c>
      <c r="C1411" s="2" t="s">
        <v>10</v>
      </c>
      <c r="D1411" s="2" t="s">
        <v>11</v>
      </c>
      <c r="E1411" s="2" t="s">
        <v>334</v>
      </c>
    </row>
    <row r="1412">
      <c r="A1412" s="2">
        <v>7772623.0</v>
      </c>
      <c r="B1412" s="2" t="s">
        <v>1518</v>
      </c>
      <c r="C1412" s="2" t="s">
        <v>10</v>
      </c>
      <c r="D1412" s="2" t="s">
        <v>11</v>
      </c>
      <c r="E1412" s="2" t="s">
        <v>334</v>
      </c>
    </row>
    <row r="1413">
      <c r="A1413" s="2">
        <v>9278915.0</v>
      </c>
      <c r="B1413" s="2" t="s">
        <v>1519</v>
      </c>
      <c r="C1413" s="2" t="s">
        <v>10</v>
      </c>
      <c r="D1413" s="2" t="s">
        <v>11</v>
      </c>
      <c r="E1413" s="2" t="s">
        <v>334</v>
      </c>
    </row>
    <row r="1414">
      <c r="A1414" s="2">
        <v>9320176.0</v>
      </c>
      <c r="B1414" s="2" t="s">
        <v>1520</v>
      </c>
      <c r="C1414" s="2" t="s">
        <v>10</v>
      </c>
      <c r="D1414" s="2" t="s">
        <v>11</v>
      </c>
      <c r="E1414" s="2" t="s">
        <v>334</v>
      </c>
    </row>
    <row r="1415">
      <c r="A1415" s="2">
        <v>8244158.0</v>
      </c>
      <c r="B1415" s="2" t="s">
        <v>1521</v>
      </c>
      <c r="C1415" s="2" t="s">
        <v>10</v>
      </c>
      <c r="D1415" s="2" t="s">
        <v>11</v>
      </c>
      <c r="E1415" s="2" t="s">
        <v>334</v>
      </c>
    </row>
    <row r="1416">
      <c r="A1416" s="2">
        <v>8123407.0</v>
      </c>
      <c r="B1416" s="2" t="s">
        <v>1522</v>
      </c>
      <c r="C1416" s="2" t="s">
        <v>10</v>
      </c>
      <c r="D1416" s="2" t="s">
        <v>11</v>
      </c>
      <c r="E1416" s="2" t="s">
        <v>334</v>
      </c>
    </row>
    <row r="1417">
      <c r="A1417" s="2">
        <v>9442282.0</v>
      </c>
      <c r="B1417" s="2" t="s">
        <v>1523</v>
      </c>
      <c r="C1417" s="2" t="s">
        <v>10</v>
      </c>
      <c r="D1417" s="2" t="s">
        <v>11</v>
      </c>
      <c r="E1417" s="2" t="s">
        <v>334</v>
      </c>
    </row>
    <row r="1418">
      <c r="A1418" s="2">
        <v>9444040.0</v>
      </c>
      <c r="B1418" s="2" t="s">
        <v>1524</v>
      </c>
      <c r="C1418" s="2" t="s">
        <v>10</v>
      </c>
      <c r="D1418" s="2" t="s">
        <v>11</v>
      </c>
      <c r="E1418" s="2" t="s">
        <v>334</v>
      </c>
    </row>
    <row r="1419">
      <c r="A1419" s="2">
        <v>9444007.0</v>
      </c>
      <c r="B1419" s="2" t="s">
        <v>1525</v>
      </c>
      <c r="C1419" s="2" t="s">
        <v>71</v>
      </c>
      <c r="D1419" s="2" t="s">
        <v>72</v>
      </c>
      <c r="E1419" s="2" t="s">
        <v>254</v>
      </c>
    </row>
    <row r="1420">
      <c r="A1420" s="2">
        <v>9467247.0</v>
      </c>
      <c r="B1420" s="2" t="s">
        <v>1526</v>
      </c>
      <c r="C1420" s="2" t="s">
        <v>522</v>
      </c>
      <c r="D1420" s="2" t="s">
        <v>11</v>
      </c>
      <c r="E1420" s="2" t="s">
        <v>254</v>
      </c>
    </row>
    <row r="1421">
      <c r="A1421" s="2">
        <v>9399799.0</v>
      </c>
      <c r="B1421" s="2" t="s">
        <v>1527</v>
      </c>
      <c r="C1421" s="2" t="s">
        <v>522</v>
      </c>
      <c r="D1421" s="2" t="s">
        <v>11</v>
      </c>
      <c r="E1421" s="2" t="s">
        <v>254</v>
      </c>
    </row>
    <row r="1422">
      <c r="A1422" s="2">
        <v>9441363.0</v>
      </c>
      <c r="B1422" s="2" t="s">
        <v>1528</v>
      </c>
      <c r="C1422" s="2" t="s">
        <v>1529</v>
      </c>
      <c r="D1422" s="2" t="s">
        <v>72</v>
      </c>
      <c r="E1422" s="2" t="s">
        <v>254</v>
      </c>
    </row>
    <row r="1423">
      <c r="A1423" s="2">
        <v>9467114.0</v>
      </c>
      <c r="B1423" s="2" t="s">
        <v>1530</v>
      </c>
      <c r="C1423" s="2" t="s">
        <v>1529</v>
      </c>
      <c r="D1423" s="2" t="s">
        <v>72</v>
      </c>
      <c r="E1423" s="2" t="s">
        <v>254</v>
      </c>
    </row>
    <row r="1424">
      <c r="A1424" s="2">
        <v>9466977.0</v>
      </c>
      <c r="B1424" s="2" t="s">
        <v>1531</v>
      </c>
      <c r="C1424" s="2" t="s">
        <v>10</v>
      </c>
      <c r="D1424" s="2" t="s">
        <v>11</v>
      </c>
      <c r="E1424" s="2" t="s">
        <v>254</v>
      </c>
    </row>
    <row r="1425">
      <c r="A1425" s="2">
        <v>9469269.0</v>
      </c>
      <c r="B1425" s="2" t="s">
        <v>1532</v>
      </c>
      <c r="C1425" s="2" t="s">
        <v>10</v>
      </c>
      <c r="D1425" s="2" t="s">
        <v>11</v>
      </c>
      <c r="E1425" s="2" t="s">
        <v>1533</v>
      </c>
    </row>
    <row r="1426">
      <c r="A1426" s="2">
        <v>9443288.0</v>
      </c>
      <c r="B1426" s="2" t="s">
        <v>1534</v>
      </c>
      <c r="C1426" s="2" t="s">
        <v>10</v>
      </c>
      <c r="D1426" s="2" t="s">
        <v>11</v>
      </c>
      <c r="E1426" s="2" t="s">
        <v>167</v>
      </c>
    </row>
    <row r="1427">
      <c r="A1427" s="2">
        <v>9443941.0</v>
      </c>
      <c r="B1427" s="2" t="s">
        <v>1535</v>
      </c>
      <c r="C1427" s="2" t="s">
        <v>10</v>
      </c>
      <c r="D1427" s="2" t="s">
        <v>11</v>
      </c>
      <c r="E1427" s="2" t="s">
        <v>167</v>
      </c>
    </row>
    <row r="1428">
      <c r="A1428" s="2">
        <v>9467256.0</v>
      </c>
      <c r="B1428" s="2" t="s">
        <v>1536</v>
      </c>
      <c r="C1428" s="2" t="s">
        <v>20</v>
      </c>
      <c r="D1428" s="2" t="s">
        <v>11</v>
      </c>
      <c r="E1428" s="2" t="s">
        <v>1537</v>
      </c>
    </row>
    <row r="1429">
      <c r="A1429" s="2">
        <v>9442401.0</v>
      </c>
      <c r="B1429" s="2" t="s">
        <v>1538</v>
      </c>
      <c r="C1429" s="2" t="s">
        <v>20</v>
      </c>
      <c r="D1429" s="2" t="s">
        <v>11</v>
      </c>
      <c r="E1429" s="2" t="s">
        <v>136</v>
      </c>
    </row>
    <row r="1430">
      <c r="A1430" s="2">
        <v>9442915.0</v>
      </c>
      <c r="B1430" s="2" t="s">
        <v>1539</v>
      </c>
      <c r="C1430" s="2" t="s">
        <v>20</v>
      </c>
      <c r="D1430" s="2" t="s">
        <v>11</v>
      </c>
      <c r="E1430" s="2" t="s">
        <v>136</v>
      </c>
    </row>
    <row r="1431">
      <c r="A1431" s="2">
        <v>9466604.0</v>
      </c>
      <c r="B1431" s="2" t="s">
        <v>1540</v>
      </c>
      <c r="C1431" s="2" t="s">
        <v>20</v>
      </c>
      <c r="D1431" s="2" t="s">
        <v>11</v>
      </c>
      <c r="E1431" s="2" t="s">
        <v>136</v>
      </c>
    </row>
    <row r="1432">
      <c r="A1432" s="2">
        <v>9444703.0</v>
      </c>
      <c r="B1432" s="2" t="s">
        <v>1541</v>
      </c>
      <c r="C1432" s="2" t="s">
        <v>10</v>
      </c>
      <c r="D1432" s="2" t="s">
        <v>11</v>
      </c>
      <c r="E1432" s="2" t="s">
        <v>126</v>
      </c>
    </row>
    <row r="1433">
      <c r="A1433" s="2">
        <v>9468177.0</v>
      </c>
      <c r="B1433" s="2" t="s">
        <v>1542</v>
      </c>
      <c r="C1433" s="2" t="s">
        <v>10</v>
      </c>
      <c r="D1433" s="2" t="s">
        <v>11</v>
      </c>
      <c r="E1433" s="2" t="s">
        <v>282</v>
      </c>
    </row>
    <row r="1434">
      <c r="A1434" s="2">
        <v>9468546.0</v>
      </c>
      <c r="B1434" s="2" t="s">
        <v>1543</v>
      </c>
      <c r="C1434" s="2" t="s">
        <v>10</v>
      </c>
      <c r="D1434" s="2" t="s">
        <v>11</v>
      </c>
      <c r="E1434" s="2" t="s">
        <v>282</v>
      </c>
    </row>
    <row r="1435">
      <c r="A1435" s="2">
        <v>8051934.0</v>
      </c>
      <c r="B1435" s="2" t="s">
        <v>1544</v>
      </c>
      <c r="C1435" s="2" t="s">
        <v>20</v>
      </c>
      <c r="D1435" s="2" t="s">
        <v>11</v>
      </c>
      <c r="E1435" s="2" t="s">
        <v>737</v>
      </c>
    </row>
    <row r="1436">
      <c r="A1436" s="2">
        <v>9468479.0</v>
      </c>
      <c r="B1436" s="2" t="s">
        <v>1545</v>
      </c>
      <c r="C1436" s="2" t="s">
        <v>20</v>
      </c>
      <c r="D1436" s="2" t="s">
        <v>11</v>
      </c>
      <c r="E1436" s="2" t="s">
        <v>737</v>
      </c>
    </row>
    <row r="1437">
      <c r="A1437" s="2">
        <v>8123410.0</v>
      </c>
      <c r="B1437" s="2" t="s">
        <v>1546</v>
      </c>
      <c r="C1437" s="2" t="s">
        <v>20</v>
      </c>
      <c r="D1437" s="2" t="s">
        <v>11</v>
      </c>
      <c r="E1437" s="2" t="s">
        <v>737</v>
      </c>
    </row>
    <row r="1438">
      <c r="A1438" s="2">
        <v>8123412.0</v>
      </c>
      <c r="B1438" s="2" t="s">
        <v>1547</v>
      </c>
      <c r="C1438" s="2" t="s">
        <v>20</v>
      </c>
      <c r="D1438" s="2" t="s">
        <v>11</v>
      </c>
      <c r="E1438" s="2" t="s">
        <v>737</v>
      </c>
    </row>
    <row r="1439">
      <c r="A1439" s="2">
        <v>8225102.0</v>
      </c>
      <c r="B1439" s="2" t="s">
        <v>1548</v>
      </c>
      <c r="C1439" s="2" t="s">
        <v>20</v>
      </c>
      <c r="D1439" s="2" t="s">
        <v>11</v>
      </c>
      <c r="E1439" s="2" t="s">
        <v>737</v>
      </c>
    </row>
    <row r="1440">
      <c r="A1440" s="2">
        <v>8221694.0</v>
      </c>
      <c r="B1440" s="2" t="s">
        <v>1549</v>
      </c>
      <c r="C1440" s="2" t="s">
        <v>20</v>
      </c>
      <c r="D1440" s="2" t="s">
        <v>11</v>
      </c>
      <c r="E1440" s="2" t="s">
        <v>737</v>
      </c>
    </row>
    <row r="1441">
      <c r="A1441" s="2">
        <v>9440579.0</v>
      </c>
      <c r="B1441" s="2" t="s">
        <v>1550</v>
      </c>
      <c r="C1441" s="2" t="s">
        <v>20</v>
      </c>
      <c r="D1441" s="2" t="s">
        <v>11</v>
      </c>
      <c r="E1441" s="2" t="s">
        <v>737</v>
      </c>
    </row>
    <row r="1442">
      <c r="A1442" s="2">
        <v>9442225.0</v>
      </c>
      <c r="B1442" s="2" t="s">
        <v>1551</v>
      </c>
      <c r="C1442" s="2" t="s">
        <v>20</v>
      </c>
      <c r="D1442" s="2" t="s">
        <v>11</v>
      </c>
      <c r="E1442" s="2" t="s">
        <v>737</v>
      </c>
    </row>
    <row r="1443">
      <c r="A1443" s="2">
        <v>9444886.0</v>
      </c>
      <c r="B1443" s="2" t="s">
        <v>1552</v>
      </c>
      <c r="C1443" s="2" t="s">
        <v>111</v>
      </c>
      <c r="D1443" s="2" t="s">
        <v>11</v>
      </c>
      <c r="E1443" s="2" t="s">
        <v>737</v>
      </c>
    </row>
    <row r="1444">
      <c r="A1444" s="2">
        <v>9442442.0</v>
      </c>
      <c r="B1444" s="2" t="s">
        <v>1553</v>
      </c>
      <c r="C1444" s="2" t="s">
        <v>6</v>
      </c>
      <c r="D1444" s="2" t="s">
        <v>7</v>
      </c>
      <c r="E1444" s="2" t="s">
        <v>737</v>
      </c>
    </row>
    <row r="1445">
      <c r="A1445" s="2">
        <v>9444191.0</v>
      </c>
      <c r="B1445" s="2" t="s">
        <v>1554</v>
      </c>
      <c r="C1445" s="2" t="s">
        <v>6</v>
      </c>
      <c r="D1445" s="2" t="s">
        <v>7</v>
      </c>
      <c r="E1445" s="2" t="s">
        <v>737</v>
      </c>
    </row>
    <row r="1446">
      <c r="A1446" s="2">
        <v>9445196.0</v>
      </c>
      <c r="B1446" s="2" t="s">
        <v>1555</v>
      </c>
      <c r="C1446" s="2" t="s">
        <v>6</v>
      </c>
      <c r="D1446" s="2" t="s">
        <v>7</v>
      </c>
      <c r="E1446" s="2" t="s">
        <v>737</v>
      </c>
    </row>
    <row r="1447">
      <c r="A1447" s="2">
        <v>9435531.0</v>
      </c>
      <c r="B1447" s="2" t="s">
        <v>1556</v>
      </c>
      <c r="C1447" s="2" t="s">
        <v>10</v>
      </c>
      <c r="D1447" s="2" t="s">
        <v>11</v>
      </c>
      <c r="E1447" s="2" t="s">
        <v>737</v>
      </c>
    </row>
    <row r="1448">
      <c r="A1448" s="2">
        <v>8123409.0</v>
      </c>
      <c r="B1448" s="2" t="s">
        <v>1557</v>
      </c>
      <c r="C1448" s="2" t="s">
        <v>10</v>
      </c>
      <c r="D1448" s="2" t="s">
        <v>11</v>
      </c>
      <c r="E1448" s="2" t="s">
        <v>737</v>
      </c>
    </row>
    <row r="1449">
      <c r="A1449" s="2">
        <v>9469393.0</v>
      </c>
      <c r="B1449" s="2" t="s">
        <v>1558</v>
      </c>
      <c r="C1449" s="2" t="s">
        <v>10</v>
      </c>
      <c r="D1449" s="2" t="s">
        <v>11</v>
      </c>
      <c r="E1449" s="2" t="s">
        <v>737</v>
      </c>
    </row>
    <row r="1450">
      <c r="A1450" s="2">
        <v>9470073.0</v>
      </c>
      <c r="B1450" s="2" t="s">
        <v>1559</v>
      </c>
      <c r="C1450" s="2" t="s">
        <v>10</v>
      </c>
      <c r="D1450" s="2" t="s">
        <v>11</v>
      </c>
      <c r="E1450" s="2" t="s">
        <v>737</v>
      </c>
    </row>
    <row r="1451">
      <c r="A1451" s="2">
        <v>9466932.0</v>
      </c>
      <c r="B1451" s="2" t="s">
        <v>1560</v>
      </c>
      <c r="C1451" s="2" t="s">
        <v>105</v>
      </c>
      <c r="D1451" s="2" t="s">
        <v>7</v>
      </c>
      <c r="E1451" s="2" t="s">
        <v>167</v>
      </c>
    </row>
    <row r="1452">
      <c r="A1452" s="2">
        <v>9466931.0</v>
      </c>
      <c r="B1452" s="2" t="s">
        <v>1561</v>
      </c>
      <c r="C1452" s="2" t="s">
        <v>105</v>
      </c>
      <c r="D1452" s="2" t="s">
        <v>7</v>
      </c>
      <c r="E1452" s="2" t="s">
        <v>167</v>
      </c>
    </row>
    <row r="1453">
      <c r="A1453" s="2">
        <v>9441513.0</v>
      </c>
      <c r="B1453" s="2" t="s">
        <v>1562</v>
      </c>
      <c r="C1453" s="2" t="s">
        <v>10</v>
      </c>
      <c r="D1453" s="2" t="s">
        <v>11</v>
      </c>
      <c r="E1453" s="2" t="s">
        <v>1305</v>
      </c>
    </row>
    <row r="1454">
      <c r="A1454" s="2">
        <v>9444690.0</v>
      </c>
      <c r="B1454" s="2" t="s">
        <v>1563</v>
      </c>
      <c r="C1454" s="2" t="s">
        <v>10</v>
      </c>
      <c r="D1454" s="2" t="s">
        <v>11</v>
      </c>
      <c r="E1454" s="2" t="s">
        <v>1305</v>
      </c>
    </row>
    <row r="1455">
      <c r="A1455" s="2">
        <v>9468801.0</v>
      </c>
      <c r="B1455" s="2" t="s">
        <v>1564</v>
      </c>
      <c r="C1455" s="2" t="s">
        <v>10</v>
      </c>
      <c r="D1455" s="2" t="s">
        <v>11</v>
      </c>
      <c r="E1455" s="2" t="s">
        <v>940</v>
      </c>
    </row>
    <row r="1456">
      <c r="A1456" s="2">
        <v>9468344.0</v>
      </c>
      <c r="B1456" s="2" t="s">
        <v>1565</v>
      </c>
      <c r="C1456" s="2" t="s">
        <v>10</v>
      </c>
      <c r="D1456" s="2" t="s">
        <v>11</v>
      </c>
      <c r="E1456" s="2" t="s">
        <v>8</v>
      </c>
    </row>
    <row r="1457">
      <c r="A1457" s="2">
        <v>9466659.0</v>
      </c>
      <c r="B1457" s="2" t="s">
        <v>1566</v>
      </c>
      <c r="C1457" s="2" t="s">
        <v>1567</v>
      </c>
      <c r="D1457" s="2" t="s">
        <v>1568</v>
      </c>
      <c r="E1457" s="2" t="s">
        <v>1569</v>
      </c>
    </row>
    <row r="1458">
      <c r="A1458" s="2">
        <v>9469466.0</v>
      </c>
      <c r="B1458" s="2" t="s">
        <v>1570</v>
      </c>
      <c r="C1458" s="2" t="s">
        <v>1567</v>
      </c>
      <c r="D1458" s="2" t="s">
        <v>1568</v>
      </c>
      <c r="E1458" s="2" t="s">
        <v>1569</v>
      </c>
    </row>
    <row r="1459">
      <c r="A1459" s="2">
        <v>9468687.0</v>
      </c>
      <c r="B1459" s="2" t="s">
        <v>1571</v>
      </c>
      <c r="C1459" s="2" t="s">
        <v>20</v>
      </c>
      <c r="D1459" s="2" t="s">
        <v>11</v>
      </c>
      <c r="E1459" s="2" t="s">
        <v>136</v>
      </c>
    </row>
    <row r="1460">
      <c r="A1460" s="2">
        <v>9444363.0</v>
      </c>
      <c r="B1460" s="2" t="s">
        <v>1572</v>
      </c>
      <c r="C1460" s="2" t="s">
        <v>528</v>
      </c>
      <c r="D1460" s="2" t="s">
        <v>72</v>
      </c>
      <c r="E1460" s="2" t="s">
        <v>18</v>
      </c>
    </row>
    <row r="1461">
      <c r="A1461" s="2">
        <v>9467273.0</v>
      </c>
      <c r="B1461" s="2" t="s">
        <v>1573</v>
      </c>
      <c r="C1461" s="2" t="s">
        <v>20</v>
      </c>
      <c r="D1461" s="2" t="s">
        <v>11</v>
      </c>
      <c r="E1461" s="2" t="s">
        <v>21</v>
      </c>
    </row>
    <row r="1462">
      <c r="A1462" s="2">
        <v>9468686.0</v>
      </c>
      <c r="B1462" s="2" t="s">
        <v>1574</v>
      </c>
      <c r="C1462" s="2" t="s">
        <v>10</v>
      </c>
      <c r="D1462" s="2" t="s">
        <v>11</v>
      </c>
      <c r="E1462" s="2" t="s">
        <v>136</v>
      </c>
    </row>
    <row r="1463">
      <c r="A1463" s="2">
        <v>9461516.0</v>
      </c>
      <c r="B1463" s="2" t="s">
        <v>1575</v>
      </c>
      <c r="C1463" s="2" t="s">
        <v>10</v>
      </c>
      <c r="D1463" s="2" t="s">
        <v>11</v>
      </c>
      <c r="E1463" s="2" t="s">
        <v>136</v>
      </c>
    </row>
    <row r="1464">
      <c r="A1464" s="2">
        <v>9444374.0</v>
      </c>
      <c r="B1464" s="2" t="s">
        <v>1576</v>
      </c>
      <c r="C1464" s="2" t="s">
        <v>20</v>
      </c>
      <c r="D1464" s="2" t="s">
        <v>11</v>
      </c>
      <c r="E1464" s="2" t="s">
        <v>334</v>
      </c>
    </row>
    <row r="1465">
      <c r="A1465" s="2">
        <v>9444373.0</v>
      </c>
      <c r="B1465" s="2" t="s">
        <v>1577</v>
      </c>
      <c r="C1465" s="2" t="s">
        <v>20</v>
      </c>
      <c r="D1465" s="2" t="s">
        <v>11</v>
      </c>
      <c r="E1465" s="2" t="s">
        <v>334</v>
      </c>
    </row>
    <row r="1466">
      <c r="A1466" s="2">
        <v>9400361.0</v>
      </c>
      <c r="B1466" s="2" t="s">
        <v>1578</v>
      </c>
      <c r="C1466" s="2" t="s">
        <v>20</v>
      </c>
      <c r="D1466" s="2" t="s">
        <v>11</v>
      </c>
      <c r="E1466" s="2" t="s">
        <v>129</v>
      </c>
    </row>
    <row r="1467">
      <c r="A1467" s="2">
        <v>9259399.0</v>
      </c>
      <c r="B1467" s="2" t="s">
        <v>1579</v>
      </c>
      <c r="C1467" s="2" t="s">
        <v>20</v>
      </c>
      <c r="D1467" s="2" t="s">
        <v>11</v>
      </c>
      <c r="E1467" s="2" t="s">
        <v>1305</v>
      </c>
    </row>
    <row r="1468">
      <c r="A1468" s="2">
        <v>9440578.0</v>
      </c>
      <c r="B1468" s="2" t="s">
        <v>1580</v>
      </c>
      <c r="C1468" s="2" t="s">
        <v>20</v>
      </c>
      <c r="D1468" s="2" t="s">
        <v>11</v>
      </c>
      <c r="E1468" s="2" t="s">
        <v>1305</v>
      </c>
    </row>
    <row r="1469">
      <c r="A1469" s="2">
        <v>9259580.0</v>
      </c>
      <c r="B1469" s="2" t="s">
        <v>1581</v>
      </c>
      <c r="C1469" s="2" t="s">
        <v>20</v>
      </c>
      <c r="D1469" s="2" t="s">
        <v>11</v>
      </c>
      <c r="E1469" s="2" t="s">
        <v>1305</v>
      </c>
    </row>
    <row r="1470">
      <c r="A1470" s="2">
        <v>9319864.0</v>
      </c>
      <c r="B1470" s="2" t="s">
        <v>1582</v>
      </c>
      <c r="C1470" s="2" t="s">
        <v>20</v>
      </c>
      <c r="D1470" s="2" t="s">
        <v>11</v>
      </c>
      <c r="E1470" s="2" t="s">
        <v>1305</v>
      </c>
    </row>
    <row r="1471">
      <c r="A1471" s="2">
        <v>9444378.0</v>
      </c>
      <c r="B1471" s="2" t="s">
        <v>1583</v>
      </c>
      <c r="C1471" s="2" t="s">
        <v>20</v>
      </c>
      <c r="D1471" s="2" t="s">
        <v>11</v>
      </c>
      <c r="E1471" s="2" t="s">
        <v>1305</v>
      </c>
    </row>
    <row r="1472">
      <c r="A1472" s="2">
        <v>9440783.0</v>
      </c>
      <c r="B1472" s="2" t="s">
        <v>1584</v>
      </c>
      <c r="C1472" s="2" t="s">
        <v>10</v>
      </c>
      <c r="D1472" s="2" t="s">
        <v>11</v>
      </c>
      <c r="E1472" s="2" t="s">
        <v>23</v>
      </c>
    </row>
    <row r="1473">
      <c r="A1473" s="2">
        <v>9440785.0</v>
      </c>
      <c r="B1473" s="2" t="s">
        <v>1585</v>
      </c>
      <c r="C1473" s="2" t="s">
        <v>10</v>
      </c>
      <c r="D1473" s="2" t="s">
        <v>11</v>
      </c>
      <c r="E1473" s="2" t="s">
        <v>23</v>
      </c>
    </row>
    <row r="1474">
      <c r="A1474" s="2">
        <v>8118586.0</v>
      </c>
      <c r="B1474" s="2" t="s">
        <v>1586</v>
      </c>
      <c r="C1474" s="2" t="s">
        <v>10</v>
      </c>
      <c r="D1474" s="2" t="s">
        <v>11</v>
      </c>
      <c r="E1474" s="2" t="s">
        <v>1440</v>
      </c>
    </row>
    <row r="1475">
      <c r="A1475" s="2">
        <v>8231311.0</v>
      </c>
      <c r="B1475" s="2" t="s">
        <v>1587</v>
      </c>
      <c r="C1475" s="2" t="s">
        <v>10</v>
      </c>
      <c r="D1475" s="2" t="s">
        <v>11</v>
      </c>
      <c r="E1475" s="2" t="s">
        <v>1440</v>
      </c>
    </row>
    <row r="1476">
      <c r="A1476" s="2">
        <v>9443982.0</v>
      </c>
      <c r="B1476" s="2" t="s">
        <v>1588</v>
      </c>
      <c r="C1476" s="2" t="s">
        <v>10</v>
      </c>
      <c r="D1476" s="2" t="s">
        <v>11</v>
      </c>
      <c r="E1476" s="2" t="s">
        <v>1440</v>
      </c>
    </row>
    <row r="1477">
      <c r="A1477" s="2">
        <v>8051918.0</v>
      </c>
      <c r="B1477" s="2" t="s">
        <v>1589</v>
      </c>
      <c r="C1477" s="2" t="s">
        <v>10</v>
      </c>
      <c r="D1477" s="2" t="s">
        <v>11</v>
      </c>
      <c r="E1477" s="2" t="s">
        <v>1440</v>
      </c>
    </row>
    <row r="1478">
      <c r="A1478" s="2">
        <v>9441853.0</v>
      </c>
      <c r="B1478" s="2" t="s">
        <v>1590</v>
      </c>
      <c r="C1478" s="2" t="s">
        <v>10</v>
      </c>
      <c r="D1478" s="2" t="s">
        <v>11</v>
      </c>
      <c r="E1478" s="2" t="s">
        <v>1440</v>
      </c>
    </row>
    <row r="1479">
      <c r="A1479" s="2">
        <v>9466919.0</v>
      </c>
      <c r="B1479" s="2" t="s">
        <v>1591</v>
      </c>
      <c r="C1479" s="2" t="s">
        <v>84</v>
      </c>
      <c r="D1479" s="2" t="s">
        <v>7</v>
      </c>
      <c r="E1479" s="2" t="s">
        <v>106</v>
      </c>
    </row>
    <row r="1480">
      <c r="A1480" s="2">
        <v>9466920.0</v>
      </c>
      <c r="B1480" s="2" t="s">
        <v>1592</v>
      </c>
      <c r="C1480" s="2" t="s">
        <v>84</v>
      </c>
      <c r="D1480" s="2" t="s">
        <v>7</v>
      </c>
      <c r="E1480" s="2" t="s">
        <v>106</v>
      </c>
    </row>
    <row r="1481">
      <c r="A1481" s="2">
        <v>9466921.0</v>
      </c>
      <c r="B1481" s="2" t="s">
        <v>1593</v>
      </c>
      <c r="C1481" s="2" t="s">
        <v>84</v>
      </c>
      <c r="D1481" s="2" t="s">
        <v>7</v>
      </c>
      <c r="E1481" s="2" t="s">
        <v>106</v>
      </c>
    </row>
    <row r="1482">
      <c r="A1482" s="2">
        <v>9442814.0</v>
      </c>
      <c r="B1482" s="2" t="s">
        <v>1594</v>
      </c>
      <c r="C1482" s="2" t="s">
        <v>80</v>
      </c>
      <c r="D1482" s="2" t="s">
        <v>11</v>
      </c>
      <c r="E1482" s="2" t="s">
        <v>548</v>
      </c>
    </row>
    <row r="1483">
      <c r="A1483" s="2">
        <v>9469625.0</v>
      </c>
      <c r="B1483" s="2" t="s">
        <v>1595</v>
      </c>
      <c r="C1483" s="2" t="s">
        <v>10</v>
      </c>
      <c r="D1483" s="2" t="s">
        <v>11</v>
      </c>
      <c r="E1483" s="2" t="s">
        <v>548</v>
      </c>
    </row>
    <row r="1484">
      <c r="A1484" s="2">
        <v>9469624.0</v>
      </c>
      <c r="B1484" s="2" t="s">
        <v>1596</v>
      </c>
      <c r="C1484" s="2" t="s">
        <v>10</v>
      </c>
      <c r="D1484" s="2" t="s">
        <v>11</v>
      </c>
      <c r="E1484" s="2" t="s">
        <v>548</v>
      </c>
    </row>
    <row r="1485">
      <c r="A1485" s="2">
        <v>9325199.0</v>
      </c>
      <c r="B1485" s="2" t="s">
        <v>1597</v>
      </c>
      <c r="C1485" s="2" t="s">
        <v>10</v>
      </c>
      <c r="D1485" s="2" t="s">
        <v>11</v>
      </c>
      <c r="E1485" s="2" t="s">
        <v>548</v>
      </c>
    </row>
    <row r="1486">
      <c r="A1486" s="2">
        <v>9442817.0</v>
      </c>
      <c r="B1486" s="2" t="s">
        <v>1598</v>
      </c>
      <c r="C1486" s="2" t="s">
        <v>10</v>
      </c>
      <c r="D1486" s="2" t="s">
        <v>11</v>
      </c>
      <c r="E1486" s="2" t="s">
        <v>548</v>
      </c>
    </row>
    <row r="1487">
      <c r="A1487" s="2">
        <v>8209219.0</v>
      </c>
      <c r="B1487" s="2" t="s">
        <v>1599</v>
      </c>
      <c r="C1487" s="2" t="s">
        <v>10</v>
      </c>
      <c r="D1487" s="2" t="s">
        <v>11</v>
      </c>
      <c r="E1487" s="2" t="s">
        <v>548</v>
      </c>
    </row>
    <row r="1488">
      <c r="A1488" s="2">
        <v>9442812.0</v>
      </c>
      <c r="B1488" s="2" t="s">
        <v>1600</v>
      </c>
      <c r="C1488" s="2" t="s">
        <v>10</v>
      </c>
      <c r="D1488" s="2" t="s">
        <v>11</v>
      </c>
      <c r="E1488" s="2" t="s">
        <v>548</v>
      </c>
    </row>
    <row r="1489">
      <c r="A1489" s="2">
        <v>9443408.0</v>
      </c>
      <c r="B1489" s="2" t="s">
        <v>1601</v>
      </c>
      <c r="C1489" s="2" t="s">
        <v>10</v>
      </c>
      <c r="D1489" s="2" t="s">
        <v>11</v>
      </c>
      <c r="E1489" s="2" t="s">
        <v>548</v>
      </c>
    </row>
    <row r="1490">
      <c r="A1490" s="2">
        <v>9443893.0</v>
      </c>
      <c r="B1490" s="2" t="s">
        <v>1602</v>
      </c>
      <c r="C1490" s="2" t="s">
        <v>10</v>
      </c>
      <c r="D1490" s="2" t="s">
        <v>11</v>
      </c>
      <c r="E1490" s="2" t="s">
        <v>548</v>
      </c>
    </row>
    <row r="1491">
      <c r="A1491" s="2">
        <v>9442811.0</v>
      </c>
      <c r="B1491" s="2" t="s">
        <v>1603</v>
      </c>
      <c r="C1491" s="2" t="s">
        <v>10</v>
      </c>
      <c r="D1491" s="2" t="s">
        <v>11</v>
      </c>
      <c r="E1491" s="2" t="s">
        <v>548</v>
      </c>
    </row>
    <row r="1492">
      <c r="A1492" s="2">
        <v>9466720.0</v>
      </c>
      <c r="B1492" s="2" t="s">
        <v>1604</v>
      </c>
      <c r="C1492" s="2" t="s">
        <v>10</v>
      </c>
      <c r="D1492" s="2" t="s">
        <v>11</v>
      </c>
      <c r="E1492" s="2" t="s">
        <v>548</v>
      </c>
    </row>
    <row r="1493">
      <c r="A1493" s="2">
        <v>9443892.0</v>
      </c>
      <c r="B1493" s="2" t="s">
        <v>1605</v>
      </c>
      <c r="C1493" s="2" t="s">
        <v>10</v>
      </c>
      <c r="D1493" s="2" t="s">
        <v>11</v>
      </c>
      <c r="E1493" s="2" t="s">
        <v>548</v>
      </c>
    </row>
    <row r="1494">
      <c r="A1494" s="2">
        <v>9444384.0</v>
      </c>
      <c r="B1494" s="2" t="s">
        <v>1606</v>
      </c>
      <c r="C1494" s="2" t="s">
        <v>10</v>
      </c>
      <c r="D1494" s="2" t="s">
        <v>11</v>
      </c>
      <c r="E1494" s="2" t="s">
        <v>548</v>
      </c>
    </row>
    <row r="1495">
      <c r="A1495" s="2">
        <v>9466722.0</v>
      </c>
      <c r="B1495" s="2" t="s">
        <v>1607</v>
      </c>
      <c r="C1495" s="2" t="s">
        <v>10</v>
      </c>
      <c r="D1495" s="2" t="s">
        <v>11</v>
      </c>
      <c r="E1495" s="2" t="s">
        <v>548</v>
      </c>
    </row>
    <row r="1496">
      <c r="A1496" s="2">
        <v>9457223.0</v>
      </c>
      <c r="B1496" s="2" t="s">
        <v>1608</v>
      </c>
      <c r="C1496" s="2" t="s">
        <v>10</v>
      </c>
      <c r="D1496" s="2" t="s">
        <v>11</v>
      </c>
      <c r="E1496" s="2" t="s">
        <v>548</v>
      </c>
    </row>
    <row r="1497">
      <c r="A1497" s="2">
        <v>9458813.0</v>
      </c>
      <c r="B1497" s="2" t="s">
        <v>1609</v>
      </c>
      <c r="C1497" s="2" t="s">
        <v>10</v>
      </c>
      <c r="D1497" s="2" t="s">
        <v>11</v>
      </c>
      <c r="E1497" s="2" t="s">
        <v>548</v>
      </c>
    </row>
    <row r="1498">
      <c r="A1498" s="2">
        <v>9441723.0</v>
      </c>
      <c r="B1498" s="2" t="s">
        <v>1610</v>
      </c>
      <c r="C1498" s="2" t="s">
        <v>10</v>
      </c>
      <c r="D1498" s="2" t="s">
        <v>11</v>
      </c>
      <c r="E1498" s="2" t="s">
        <v>1611</v>
      </c>
    </row>
    <row r="1499">
      <c r="A1499" s="2">
        <v>9462045.0</v>
      </c>
      <c r="B1499" s="2" t="s">
        <v>1612</v>
      </c>
      <c r="C1499" s="2" t="s">
        <v>10</v>
      </c>
      <c r="D1499" s="2" t="s">
        <v>11</v>
      </c>
      <c r="E1499" s="2" t="s">
        <v>129</v>
      </c>
    </row>
    <row r="1500">
      <c r="A1500" s="2">
        <v>9444516.0</v>
      </c>
      <c r="B1500" s="2" t="s">
        <v>1613</v>
      </c>
      <c r="C1500" s="2" t="s">
        <v>10</v>
      </c>
      <c r="D1500" s="2" t="s">
        <v>11</v>
      </c>
      <c r="E1500" s="2" t="s">
        <v>398</v>
      </c>
    </row>
    <row r="1501">
      <c r="A1501" s="2">
        <v>8233956.0</v>
      </c>
      <c r="B1501" s="2" t="s">
        <v>1614</v>
      </c>
      <c r="C1501" s="2" t="s">
        <v>10</v>
      </c>
      <c r="D1501" s="2" t="s">
        <v>11</v>
      </c>
      <c r="E1501" s="2" t="s">
        <v>398</v>
      </c>
    </row>
    <row r="1502">
      <c r="A1502" s="2">
        <v>9319687.0</v>
      </c>
      <c r="B1502" s="2" t="s">
        <v>1615</v>
      </c>
      <c r="C1502" s="2" t="s">
        <v>10</v>
      </c>
      <c r="D1502" s="2" t="s">
        <v>11</v>
      </c>
      <c r="E1502" s="2" t="s">
        <v>398</v>
      </c>
    </row>
    <row r="1503">
      <c r="A1503" s="2">
        <v>9467795.0</v>
      </c>
      <c r="B1503" s="2" t="s">
        <v>1616</v>
      </c>
      <c r="C1503" s="2" t="s">
        <v>10</v>
      </c>
      <c r="D1503" s="2" t="s">
        <v>11</v>
      </c>
      <c r="E1503" s="2" t="s">
        <v>398</v>
      </c>
    </row>
    <row r="1504">
      <c r="A1504" s="2">
        <v>9435524.0</v>
      </c>
      <c r="B1504" s="2" t="s">
        <v>1617</v>
      </c>
      <c r="C1504" s="2" t="s">
        <v>10</v>
      </c>
      <c r="D1504" s="2" t="s">
        <v>11</v>
      </c>
      <c r="E1504" s="2" t="s">
        <v>398</v>
      </c>
    </row>
    <row r="1505">
      <c r="A1505" s="2">
        <v>8169525.0</v>
      </c>
      <c r="B1505" s="2" t="s">
        <v>1618</v>
      </c>
      <c r="C1505" s="2" t="s">
        <v>10</v>
      </c>
      <c r="D1505" s="2" t="s">
        <v>11</v>
      </c>
      <c r="E1505" s="2" t="s">
        <v>398</v>
      </c>
    </row>
    <row r="1506">
      <c r="A1506" s="2">
        <v>9444811.0</v>
      </c>
      <c r="B1506" s="2" t="s">
        <v>1619</v>
      </c>
      <c r="C1506" s="2" t="s">
        <v>10</v>
      </c>
      <c r="D1506" s="2" t="s">
        <v>11</v>
      </c>
      <c r="E1506" s="2" t="s">
        <v>398</v>
      </c>
    </row>
    <row r="1507">
      <c r="A1507" s="2">
        <v>9468409.0</v>
      </c>
      <c r="B1507" s="2" t="s">
        <v>1620</v>
      </c>
      <c r="C1507" s="2" t="s">
        <v>10</v>
      </c>
      <c r="D1507" s="2" t="s">
        <v>11</v>
      </c>
      <c r="E1507" s="2" t="s">
        <v>398</v>
      </c>
    </row>
    <row r="1508">
      <c r="A1508" s="2">
        <v>9466471.0</v>
      </c>
      <c r="B1508" s="2" t="s">
        <v>1621</v>
      </c>
      <c r="C1508" s="2" t="s">
        <v>10</v>
      </c>
      <c r="D1508" s="2" t="s">
        <v>11</v>
      </c>
      <c r="E1508" s="2" t="s">
        <v>398</v>
      </c>
    </row>
    <row r="1509">
      <c r="A1509" s="2">
        <v>9468908.0</v>
      </c>
      <c r="B1509" s="2" t="s">
        <v>1622</v>
      </c>
      <c r="C1509" s="2" t="s">
        <v>10</v>
      </c>
      <c r="D1509" s="2" t="s">
        <v>11</v>
      </c>
      <c r="E1509" s="2" t="s">
        <v>1623</v>
      </c>
    </row>
    <row r="1510">
      <c r="A1510" s="2">
        <v>9460001.0</v>
      </c>
      <c r="B1510" s="2" t="s">
        <v>1624</v>
      </c>
      <c r="C1510" s="2" t="s">
        <v>10</v>
      </c>
      <c r="D1510" s="2" t="s">
        <v>11</v>
      </c>
      <c r="E1510" s="2" t="s">
        <v>1623</v>
      </c>
    </row>
    <row r="1511">
      <c r="A1511" s="2">
        <v>9468312.0</v>
      </c>
      <c r="B1511" s="2" t="s">
        <v>1625</v>
      </c>
      <c r="C1511" s="2" t="s">
        <v>88</v>
      </c>
      <c r="D1511" s="2" t="s">
        <v>72</v>
      </c>
      <c r="E1511" s="2" t="s">
        <v>1626</v>
      </c>
    </row>
    <row r="1512">
      <c r="A1512" s="2">
        <v>9400888.0</v>
      </c>
      <c r="B1512" s="2" t="s">
        <v>1627</v>
      </c>
      <c r="C1512" s="2" t="s">
        <v>10</v>
      </c>
      <c r="D1512" s="2" t="s">
        <v>11</v>
      </c>
      <c r="E1512" s="2" t="s">
        <v>1623</v>
      </c>
    </row>
    <row r="1513">
      <c r="A1513" s="2">
        <v>9466607.0</v>
      </c>
      <c r="B1513" s="2" t="s">
        <v>1628</v>
      </c>
      <c r="C1513" s="2" t="s">
        <v>100</v>
      </c>
      <c r="D1513" s="2" t="s">
        <v>11</v>
      </c>
      <c r="E1513" s="2" t="s">
        <v>136</v>
      </c>
    </row>
    <row r="1514">
      <c r="A1514" s="2">
        <v>9467068.0</v>
      </c>
      <c r="B1514" s="2" t="s">
        <v>1629</v>
      </c>
      <c r="C1514" s="2" t="s">
        <v>10</v>
      </c>
      <c r="D1514" s="2" t="s">
        <v>11</v>
      </c>
      <c r="E1514" s="2" t="s">
        <v>26</v>
      </c>
    </row>
    <row r="1515">
      <c r="A1515" s="2">
        <v>9441956.0</v>
      </c>
      <c r="B1515" s="2" t="s">
        <v>1630</v>
      </c>
      <c r="C1515" s="2" t="s">
        <v>102</v>
      </c>
      <c r="D1515" s="2" t="s">
        <v>7</v>
      </c>
      <c r="E1515" s="2" t="s">
        <v>548</v>
      </c>
    </row>
    <row r="1516">
      <c r="A1516" s="2">
        <v>9401074.0</v>
      </c>
      <c r="B1516" s="2" t="s">
        <v>1631</v>
      </c>
      <c r="C1516" s="2" t="s">
        <v>94</v>
      </c>
      <c r="D1516" s="2" t="s">
        <v>11</v>
      </c>
      <c r="E1516" s="2" t="s">
        <v>600</v>
      </c>
    </row>
    <row r="1517">
      <c r="A1517" s="2">
        <v>9441032.0</v>
      </c>
      <c r="B1517" s="2" t="s">
        <v>1632</v>
      </c>
      <c r="C1517" s="2" t="s">
        <v>94</v>
      </c>
      <c r="D1517" s="2" t="s">
        <v>11</v>
      </c>
      <c r="E1517" s="2" t="s">
        <v>600</v>
      </c>
    </row>
    <row r="1518">
      <c r="A1518" s="2">
        <v>9468872.0</v>
      </c>
      <c r="B1518" s="2" t="s">
        <v>1633</v>
      </c>
      <c r="C1518" s="2" t="s">
        <v>94</v>
      </c>
      <c r="D1518" s="2" t="s">
        <v>11</v>
      </c>
      <c r="E1518" s="2" t="s">
        <v>600</v>
      </c>
    </row>
    <row r="1519">
      <c r="A1519" s="2">
        <v>9444535.0</v>
      </c>
      <c r="B1519" s="2" t="s">
        <v>1634</v>
      </c>
      <c r="C1519" s="2" t="s">
        <v>105</v>
      </c>
      <c r="D1519" s="2" t="s">
        <v>7</v>
      </c>
      <c r="E1519" s="2" t="s">
        <v>548</v>
      </c>
    </row>
    <row r="1520">
      <c r="A1520" s="2">
        <v>9442292.0</v>
      </c>
      <c r="B1520" s="2" t="s">
        <v>1635</v>
      </c>
      <c r="C1520" s="2" t="s">
        <v>105</v>
      </c>
      <c r="D1520" s="2" t="s">
        <v>7</v>
      </c>
      <c r="E1520" s="2" t="s">
        <v>548</v>
      </c>
    </row>
    <row r="1521">
      <c r="A1521" s="2">
        <v>9464777.0</v>
      </c>
      <c r="B1521" s="2" t="s">
        <v>1636</v>
      </c>
      <c r="C1521" s="2" t="s">
        <v>1637</v>
      </c>
      <c r="D1521" s="2" t="s">
        <v>7</v>
      </c>
      <c r="E1521" s="2" t="s">
        <v>548</v>
      </c>
    </row>
    <row r="1522">
      <c r="A1522" s="2">
        <v>9470093.0</v>
      </c>
      <c r="B1522" s="2" t="s">
        <v>1638</v>
      </c>
      <c r="C1522" s="2" t="s">
        <v>1637</v>
      </c>
      <c r="D1522" s="2" t="s">
        <v>7</v>
      </c>
      <c r="E1522" s="2" t="s">
        <v>548</v>
      </c>
    </row>
    <row r="1523">
      <c r="A1523" s="2">
        <v>8233946.0</v>
      </c>
      <c r="B1523" s="2" t="s">
        <v>1639</v>
      </c>
      <c r="C1523" s="2" t="s">
        <v>10</v>
      </c>
      <c r="D1523" s="2" t="s">
        <v>11</v>
      </c>
      <c r="E1523" s="2" t="s">
        <v>548</v>
      </c>
    </row>
    <row r="1524">
      <c r="A1524" s="2">
        <v>9396404.0</v>
      </c>
      <c r="B1524" s="2" t="s">
        <v>1640</v>
      </c>
      <c r="C1524" s="2" t="s">
        <v>10</v>
      </c>
      <c r="D1524" s="2" t="s">
        <v>11</v>
      </c>
      <c r="E1524" s="2" t="s">
        <v>548</v>
      </c>
    </row>
    <row r="1525">
      <c r="A1525" s="2">
        <v>9445712.0</v>
      </c>
      <c r="B1525" s="2" t="s">
        <v>1641</v>
      </c>
      <c r="C1525" s="2" t="s">
        <v>10</v>
      </c>
      <c r="D1525" s="2" t="s">
        <v>11</v>
      </c>
      <c r="E1525" s="2" t="s">
        <v>548</v>
      </c>
    </row>
    <row r="1526">
      <c r="A1526" s="2">
        <v>9442374.0</v>
      </c>
      <c r="B1526" s="2" t="s">
        <v>1642</v>
      </c>
      <c r="C1526" s="2" t="s">
        <v>10</v>
      </c>
      <c r="D1526" s="2" t="s">
        <v>11</v>
      </c>
      <c r="E1526" s="2" t="s">
        <v>548</v>
      </c>
    </row>
    <row r="1527">
      <c r="A1527" s="2">
        <v>9468795.0</v>
      </c>
      <c r="B1527" s="2" t="s">
        <v>1643</v>
      </c>
      <c r="C1527" s="2" t="s">
        <v>10</v>
      </c>
      <c r="D1527" s="2" t="s">
        <v>11</v>
      </c>
      <c r="E1527" s="2" t="s">
        <v>548</v>
      </c>
    </row>
    <row r="1528">
      <c r="A1528" s="2">
        <v>9435333.0</v>
      </c>
      <c r="B1528" s="2" t="s">
        <v>1644</v>
      </c>
      <c r="C1528" s="2" t="s">
        <v>10</v>
      </c>
      <c r="D1528" s="2" t="s">
        <v>11</v>
      </c>
      <c r="E1528" s="2" t="s">
        <v>548</v>
      </c>
    </row>
    <row r="1529">
      <c r="A1529" s="2">
        <v>9470092.0</v>
      </c>
      <c r="B1529" s="2" t="s">
        <v>1645</v>
      </c>
      <c r="C1529" s="2" t="s">
        <v>10</v>
      </c>
      <c r="D1529" s="2" t="s">
        <v>11</v>
      </c>
      <c r="E1529" s="2" t="s">
        <v>548</v>
      </c>
    </row>
    <row r="1530">
      <c r="A1530" s="2">
        <v>9441954.0</v>
      </c>
      <c r="B1530" s="2" t="s">
        <v>1646</v>
      </c>
      <c r="C1530" s="2" t="s">
        <v>10</v>
      </c>
      <c r="D1530" s="2" t="s">
        <v>11</v>
      </c>
      <c r="E1530" s="2" t="s">
        <v>548</v>
      </c>
    </row>
    <row r="1531">
      <c r="A1531" s="2">
        <v>9441273.0</v>
      </c>
      <c r="B1531" s="2" t="s">
        <v>1647</v>
      </c>
      <c r="C1531" s="2" t="s">
        <v>10</v>
      </c>
      <c r="D1531" s="2" t="s">
        <v>11</v>
      </c>
      <c r="E1531" s="2" t="s">
        <v>548</v>
      </c>
    </row>
    <row r="1532">
      <c r="A1532" s="2">
        <v>9469017.0</v>
      </c>
      <c r="B1532" s="2" t="s">
        <v>1643</v>
      </c>
      <c r="C1532" s="2" t="s">
        <v>10</v>
      </c>
      <c r="D1532" s="2" t="s">
        <v>11</v>
      </c>
      <c r="E1532" s="2" t="s">
        <v>548</v>
      </c>
    </row>
    <row r="1533">
      <c r="A1533" s="2">
        <v>9464776.0</v>
      </c>
      <c r="B1533" s="2" t="s">
        <v>1648</v>
      </c>
      <c r="C1533" s="2" t="s">
        <v>10</v>
      </c>
      <c r="D1533" s="2" t="s">
        <v>11</v>
      </c>
      <c r="E1533" s="2" t="s">
        <v>548</v>
      </c>
    </row>
    <row r="1534">
      <c r="A1534" s="2">
        <v>9401075.0</v>
      </c>
      <c r="B1534" s="2" t="s">
        <v>1649</v>
      </c>
      <c r="C1534" s="2" t="s">
        <v>94</v>
      </c>
      <c r="D1534" s="2" t="s">
        <v>11</v>
      </c>
      <c r="E1534" s="2" t="s">
        <v>559</v>
      </c>
    </row>
    <row r="1535">
      <c r="A1535" s="2">
        <v>9444388.0</v>
      </c>
      <c r="B1535" s="2" t="s">
        <v>1650</v>
      </c>
      <c r="C1535" s="2" t="s">
        <v>94</v>
      </c>
      <c r="D1535" s="2" t="s">
        <v>11</v>
      </c>
      <c r="E1535" s="2" t="s">
        <v>559</v>
      </c>
    </row>
    <row r="1536">
      <c r="A1536" s="2">
        <v>9399781.0</v>
      </c>
      <c r="B1536" s="2" t="s">
        <v>1651</v>
      </c>
      <c r="C1536" s="2" t="s">
        <v>94</v>
      </c>
      <c r="D1536" s="2" t="s">
        <v>11</v>
      </c>
      <c r="E1536" s="2" t="s">
        <v>559</v>
      </c>
    </row>
    <row r="1537">
      <c r="A1537" s="2">
        <v>9468878.0</v>
      </c>
      <c r="B1537" s="2" t="s">
        <v>1652</v>
      </c>
      <c r="C1537" s="2" t="s">
        <v>94</v>
      </c>
      <c r="D1537" s="2" t="s">
        <v>11</v>
      </c>
      <c r="E1537" s="2" t="s">
        <v>559</v>
      </c>
    </row>
    <row r="1538">
      <c r="A1538" s="2">
        <v>9468570.0</v>
      </c>
      <c r="B1538" s="2" t="s">
        <v>1653</v>
      </c>
      <c r="C1538" s="2" t="s">
        <v>94</v>
      </c>
      <c r="D1538" s="2" t="s">
        <v>11</v>
      </c>
      <c r="E1538" s="2" t="s">
        <v>559</v>
      </c>
    </row>
    <row r="1539">
      <c r="A1539" s="2">
        <v>9440730.0</v>
      </c>
      <c r="B1539" s="2" t="s">
        <v>1654</v>
      </c>
      <c r="C1539" s="2" t="s">
        <v>94</v>
      </c>
      <c r="D1539" s="2" t="s">
        <v>11</v>
      </c>
      <c r="E1539" s="2" t="s">
        <v>559</v>
      </c>
    </row>
    <row r="1540">
      <c r="A1540" s="2">
        <v>9441033.0</v>
      </c>
      <c r="B1540" s="2" t="s">
        <v>1655</v>
      </c>
      <c r="C1540" s="2" t="s">
        <v>94</v>
      </c>
      <c r="D1540" s="2" t="s">
        <v>11</v>
      </c>
      <c r="E1540" s="2" t="s">
        <v>559</v>
      </c>
    </row>
    <row r="1541">
      <c r="A1541" s="2">
        <v>9444783.0</v>
      </c>
      <c r="B1541" s="2" t="s">
        <v>1656</v>
      </c>
      <c r="C1541" s="2" t="s">
        <v>94</v>
      </c>
      <c r="D1541" s="2" t="s">
        <v>11</v>
      </c>
      <c r="E1541" s="2" t="s">
        <v>559</v>
      </c>
    </row>
    <row r="1542">
      <c r="A1542" s="2">
        <v>9452836.0</v>
      </c>
      <c r="B1542" s="2" t="s">
        <v>1636</v>
      </c>
      <c r="C1542" s="2" t="s">
        <v>105</v>
      </c>
      <c r="D1542" s="2" t="s">
        <v>7</v>
      </c>
      <c r="E1542" s="2" t="s">
        <v>559</v>
      </c>
    </row>
    <row r="1543">
      <c r="A1543" s="2">
        <v>9441292.0</v>
      </c>
      <c r="B1543" s="2" t="s">
        <v>1657</v>
      </c>
      <c r="C1543" s="2" t="s">
        <v>10</v>
      </c>
      <c r="D1543" s="2" t="s">
        <v>11</v>
      </c>
      <c r="E1543" s="2" t="s">
        <v>548</v>
      </c>
    </row>
    <row r="1544">
      <c r="A1544" s="2">
        <v>9444784.0</v>
      </c>
      <c r="B1544" s="2" t="s">
        <v>1658</v>
      </c>
      <c r="C1544" s="2" t="s">
        <v>10</v>
      </c>
      <c r="D1544" s="2" t="s">
        <v>11</v>
      </c>
      <c r="E1544" s="2" t="s">
        <v>548</v>
      </c>
    </row>
    <row r="1545">
      <c r="A1545" s="2">
        <v>9442570.0</v>
      </c>
      <c r="B1545" s="2" t="s">
        <v>1659</v>
      </c>
      <c r="C1545" s="2" t="s">
        <v>1280</v>
      </c>
      <c r="D1545" s="2" t="s">
        <v>11</v>
      </c>
      <c r="E1545" s="2" t="s">
        <v>559</v>
      </c>
    </row>
    <row r="1546">
      <c r="A1546" s="2">
        <v>9444940.0</v>
      </c>
      <c r="B1546" s="2" t="s">
        <v>1660</v>
      </c>
      <c r="C1546" s="2" t="s">
        <v>10</v>
      </c>
      <c r="D1546" s="2" t="s">
        <v>11</v>
      </c>
      <c r="E1546" s="2" t="s">
        <v>26</v>
      </c>
    </row>
    <row r="1547">
      <c r="A1547" s="2">
        <v>9444939.0</v>
      </c>
      <c r="B1547" s="2" t="s">
        <v>1661</v>
      </c>
      <c r="C1547" s="2" t="s">
        <v>10</v>
      </c>
      <c r="D1547" s="2" t="s">
        <v>11</v>
      </c>
      <c r="E1547" s="2" t="s">
        <v>26</v>
      </c>
    </row>
    <row r="1548">
      <c r="A1548" s="2">
        <v>8203755.0</v>
      </c>
      <c r="B1548" s="2" t="s">
        <v>1662</v>
      </c>
      <c r="C1548" s="2" t="s">
        <v>20</v>
      </c>
      <c r="D1548" s="2" t="s">
        <v>11</v>
      </c>
      <c r="E1548" s="2" t="s">
        <v>144</v>
      </c>
    </row>
    <row r="1549">
      <c r="A1549" s="2">
        <v>9468283.0</v>
      </c>
      <c r="B1549" s="2" t="s">
        <v>1663</v>
      </c>
      <c r="C1549" s="2" t="s">
        <v>20</v>
      </c>
      <c r="D1549" s="2" t="s">
        <v>11</v>
      </c>
      <c r="E1549" s="2" t="s">
        <v>144</v>
      </c>
    </row>
    <row r="1550">
      <c r="A1550" s="2">
        <v>9438075.0</v>
      </c>
      <c r="B1550" s="2" t="s">
        <v>1664</v>
      </c>
      <c r="C1550" s="2" t="s">
        <v>20</v>
      </c>
      <c r="D1550" s="2" t="s">
        <v>11</v>
      </c>
      <c r="E1550" s="2" t="s">
        <v>144</v>
      </c>
    </row>
    <row r="1551">
      <c r="A1551" s="2">
        <v>9441738.0</v>
      </c>
      <c r="B1551" s="2" t="s">
        <v>1665</v>
      </c>
      <c r="C1551" s="2" t="s">
        <v>20</v>
      </c>
      <c r="D1551" s="2" t="s">
        <v>11</v>
      </c>
      <c r="E1551" s="2" t="s">
        <v>144</v>
      </c>
    </row>
    <row r="1552">
      <c r="A1552" s="2">
        <v>9443719.0</v>
      </c>
      <c r="B1552" s="2" t="s">
        <v>1666</v>
      </c>
      <c r="C1552" s="2" t="s">
        <v>20</v>
      </c>
      <c r="D1552" s="2" t="s">
        <v>11</v>
      </c>
      <c r="E1552" s="2" t="s">
        <v>144</v>
      </c>
    </row>
    <row r="1553">
      <c r="A1553" s="2">
        <v>9441219.0</v>
      </c>
      <c r="B1553" s="2" t="s">
        <v>1667</v>
      </c>
      <c r="C1553" s="2" t="s">
        <v>20</v>
      </c>
      <c r="D1553" s="2" t="s">
        <v>11</v>
      </c>
      <c r="E1553" s="2" t="s">
        <v>144</v>
      </c>
    </row>
    <row r="1554">
      <c r="A1554" s="2">
        <v>9469934.0</v>
      </c>
      <c r="B1554" s="2" t="s">
        <v>1668</v>
      </c>
      <c r="C1554" s="2" t="s">
        <v>20</v>
      </c>
      <c r="D1554" s="2" t="s">
        <v>11</v>
      </c>
      <c r="E1554" s="2" t="s">
        <v>144</v>
      </c>
    </row>
    <row r="1555">
      <c r="A1555" s="2">
        <v>9466546.0</v>
      </c>
      <c r="B1555" s="2" t="s">
        <v>1669</v>
      </c>
      <c r="C1555" s="2" t="s">
        <v>20</v>
      </c>
      <c r="D1555" s="2" t="s">
        <v>11</v>
      </c>
      <c r="E1555" s="2" t="s">
        <v>144</v>
      </c>
    </row>
    <row r="1556">
      <c r="A1556" s="2">
        <v>9396412.0</v>
      </c>
      <c r="B1556" s="2" t="s">
        <v>1670</v>
      </c>
      <c r="C1556" s="2" t="s">
        <v>20</v>
      </c>
      <c r="D1556" s="2" t="s">
        <v>11</v>
      </c>
      <c r="E1556" s="2" t="s">
        <v>144</v>
      </c>
    </row>
    <row r="1557">
      <c r="A1557" s="2">
        <v>9466710.0</v>
      </c>
      <c r="B1557" s="2" t="s">
        <v>1671</v>
      </c>
      <c r="C1557" s="2" t="s">
        <v>20</v>
      </c>
      <c r="D1557" s="2" t="s">
        <v>11</v>
      </c>
      <c r="E1557" s="2" t="s">
        <v>144</v>
      </c>
    </row>
    <row r="1558">
      <c r="A1558" s="2">
        <v>9469582.0</v>
      </c>
      <c r="B1558" s="2" t="s">
        <v>1672</v>
      </c>
      <c r="C1558" s="2" t="s">
        <v>20</v>
      </c>
      <c r="D1558" s="2" t="s">
        <v>11</v>
      </c>
      <c r="E1558" s="2" t="s">
        <v>144</v>
      </c>
    </row>
    <row r="1559">
      <c r="A1559" s="2">
        <v>9470081.0</v>
      </c>
      <c r="B1559" s="2" t="s">
        <v>1673</v>
      </c>
      <c r="C1559" s="2" t="s">
        <v>20</v>
      </c>
      <c r="D1559" s="2" t="s">
        <v>11</v>
      </c>
      <c r="E1559" s="2" t="s">
        <v>144</v>
      </c>
    </row>
    <row r="1560">
      <c r="A1560" s="2">
        <v>9441043.0</v>
      </c>
      <c r="B1560" s="2" t="s">
        <v>1674</v>
      </c>
      <c r="C1560" s="2" t="s">
        <v>20</v>
      </c>
      <c r="D1560" s="2" t="s">
        <v>11</v>
      </c>
      <c r="E1560" s="2" t="s">
        <v>144</v>
      </c>
    </row>
    <row r="1561">
      <c r="A1561" s="2">
        <v>9441814.0</v>
      </c>
      <c r="B1561" s="2" t="s">
        <v>1675</v>
      </c>
      <c r="C1561" s="2" t="s">
        <v>20</v>
      </c>
      <c r="D1561" s="2" t="s">
        <v>11</v>
      </c>
      <c r="E1561" s="2" t="s">
        <v>144</v>
      </c>
    </row>
    <row r="1562">
      <c r="A1562" s="2">
        <v>9441371.0</v>
      </c>
      <c r="B1562" s="2" t="s">
        <v>1676</v>
      </c>
      <c r="C1562" s="2" t="s">
        <v>20</v>
      </c>
      <c r="D1562" s="2" t="s">
        <v>11</v>
      </c>
      <c r="E1562" s="2" t="s">
        <v>144</v>
      </c>
    </row>
    <row r="1563">
      <c r="A1563" s="2">
        <v>9469511.0</v>
      </c>
      <c r="B1563" s="2" t="s">
        <v>1677</v>
      </c>
      <c r="C1563" s="2" t="s">
        <v>20</v>
      </c>
      <c r="D1563" s="2" t="s">
        <v>11</v>
      </c>
      <c r="E1563" s="2" t="s">
        <v>144</v>
      </c>
    </row>
    <row r="1564">
      <c r="A1564" s="2">
        <v>9439684.0</v>
      </c>
      <c r="B1564" s="2" t="s">
        <v>1678</v>
      </c>
      <c r="C1564" s="2" t="s">
        <v>20</v>
      </c>
      <c r="D1564" s="2" t="s">
        <v>11</v>
      </c>
      <c r="E1564" s="2" t="s">
        <v>144</v>
      </c>
    </row>
    <row r="1565">
      <c r="A1565" s="2">
        <v>9440771.0</v>
      </c>
      <c r="B1565" s="2" t="s">
        <v>1679</v>
      </c>
      <c r="C1565" s="2" t="s">
        <v>20</v>
      </c>
      <c r="D1565" s="2" t="s">
        <v>11</v>
      </c>
      <c r="E1565" s="2" t="s">
        <v>144</v>
      </c>
    </row>
    <row r="1566">
      <c r="A1566" s="2">
        <v>8225383.0</v>
      </c>
      <c r="B1566" s="2" t="s">
        <v>1680</v>
      </c>
      <c r="C1566" s="2" t="s">
        <v>20</v>
      </c>
      <c r="D1566" s="2" t="s">
        <v>11</v>
      </c>
      <c r="E1566" s="2" t="s">
        <v>144</v>
      </c>
    </row>
    <row r="1567">
      <c r="A1567" s="2">
        <v>9443314.0</v>
      </c>
      <c r="B1567" s="2" t="s">
        <v>1681</v>
      </c>
      <c r="C1567" s="2" t="s">
        <v>20</v>
      </c>
      <c r="D1567" s="2" t="s">
        <v>11</v>
      </c>
      <c r="E1567" s="2" t="s">
        <v>144</v>
      </c>
    </row>
    <row r="1568">
      <c r="A1568" s="2">
        <v>9436426.0</v>
      </c>
      <c r="B1568" s="2" t="s">
        <v>1682</v>
      </c>
      <c r="C1568" s="2" t="s">
        <v>20</v>
      </c>
      <c r="D1568" s="2" t="s">
        <v>11</v>
      </c>
      <c r="E1568" s="2" t="s">
        <v>144</v>
      </c>
    </row>
    <row r="1569">
      <c r="A1569" s="2">
        <v>9440821.0</v>
      </c>
      <c r="B1569" s="2" t="s">
        <v>1683</v>
      </c>
      <c r="C1569" s="2" t="s">
        <v>20</v>
      </c>
      <c r="D1569" s="2" t="s">
        <v>11</v>
      </c>
      <c r="E1569" s="2" t="s">
        <v>144</v>
      </c>
    </row>
    <row r="1570">
      <c r="A1570" s="2">
        <v>9443925.0</v>
      </c>
      <c r="B1570" s="2" t="s">
        <v>1683</v>
      </c>
      <c r="C1570" s="2" t="s">
        <v>20</v>
      </c>
      <c r="D1570" s="2" t="s">
        <v>11</v>
      </c>
      <c r="E1570" s="2" t="s">
        <v>144</v>
      </c>
    </row>
    <row r="1571">
      <c r="A1571" s="2">
        <v>9259582.0</v>
      </c>
      <c r="B1571" s="2" t="s">
        <v>1684</v>
      </c>
      <c r="C1571" s="2" t="s">
        <v>20</v>
      </c>
      <c r="D1571" s="2" t="s">
        <v>11</v>
      </c>
      <c r="E1571" s="2" t="s">
        <v>144</v>
      </c>
    </row>
    <row r="1572">
      <c r="A1572" s="2">
        <v>9435498.0</v>
      </c>
      <c r="B1572" s="2" t="s">
        <v>1685</v>
      </c>
      <c r="C1572" s="2" t="s">
        <v>20</v>
      </c>
      <c r="D1572" s="2" t="s">
        <v>11</v>
      </c>
      <c r="E1572" s="2" t="s">
        <v>144</v>
      </c>
    </row>
    <row r="1573">
      <c r="A1573" s="2">
        <v>9440794.0</v>
      </c>
      <c r="B1573" s="2" t="s">
        <v>1686</v>
      </c>
      <c r="C1573" s="2" t="s">
        <v>20</v>
      </c>
      <c r="D1573" s="2" t="s">
        <v>11</v>
      </c>
      <c r="E1573" s="2" t="s">
        <v>144</v>
      </c>
    </row>
    <row r="1574">
      <c r="A1574" s="2">
        <v>9441293.0</v>
      </c>
      <c r="B1574" s="2" t="s">
        <v>1687</v>
      </c>
      <c r="C1574" s="2" t="s">
        <v>20</v>
      </c>
      <c r="D1574" s="2" t="s">
        <v>11</v>
      </c>
      <c r="E1574" s="2" t="s">
        <v>144</v>
      </c>
    </row>
    <row r="1575">
      <c r="A1575" s="2">
        <v>9440590.0</v>
      </c>
      <c r="B1575" s="2" t="s">
        <v>1688</v>
      </c>
      <c r="C1575" s="2" t="s">
        <v>20</v>
      </c>
      <c r="D1575" s="2" t="s">
        <v>11</v>
      </c>
      <c r="E1575" s="2" t="s">
        <v>144</v>
      </c>
    </row>
    <row r="1576">
      <c r="A1576" s="2">
        <v>9444178.0</v>
      </c>
      <c r="B1576" s="2" t="s">
        <v>1689</v>
      </c>
      <c r="C1576" s="2" t="s">
        <v>20</v>
      </c>
      <c r="D1576" s="2" t="s">
        <v>11</v>
      </c>
      <c r="E1576" s="2" t="s">
        <v>144</v>
      </c>
    </row>
    <row r="1577">
      <c r="A1577" s="2">
        <v>9435999.0</v>
      </c>
      <c r="B1577" s="2" t="s">
        <v>1690</v>
      </c>
      <c r="C1577" s="2" t="s">
        <v>20</v>
      </c>
      <c r="D1577" s="2" t="s">
        <v>11</v>
      </c>
      <c r="E1577" s="2" t="s">
        <v>144</v>
      </c>
    </row>
    <row r="1578">
      <c r="A1578" s="2">
        <v>9441223.0</v>
      </c>
      <c r="B1578" s="2" t="s">
        <v>1691</v>
      </c>
      <c r="C1578" s="2" t="s">
        <v>20</v>
      </c>
      <c r="D1578" s="2" t="s">
        <v>11</v>
      </c>
      <c r="E1578" s="2" t="s">
        <v>144</v>
      </c>
    </row>
    <row r="1579">
      <c r="A1579" s="2">
        <v>9435515.0</v>
      </c>
      <c r="B1579" s="2" t="s">
        <v>1692</v>
      </c>
      <c r="C1579" s="2" t="s">
        <v>20</v>
      </c>
      <c r="D1579" s="2" t="s">
        <v>11</v>
      </c>
      <c r="E1579" s="2" t="s">
        <v>144</v>
      </c>
    </row>
    <row r="1580">
      <c r="A1580" s="2">
        <v>9441876.0</v>
      </c>
      <c r="B1580" s="2" t="s">
        <v>1693</v>
      </c>
      <c r="C1580" s="2" t="s">
        <v>20</v>
      </c>
      <c r="D1580" s="2" t="s">
        <v>11</v>
      </c>
      <c r="E1580" s="2" t="s">
        <v>144</v>
      </c>
    </row>
    <row r="1581">
      <c r="A1581" s="2">
        <v>9468669.0</v>
      </c>
      <c r="B1581" s="2" t="s">
        <v>1694</v>
      </c>
      <c r="C1581" s="2" t="s">
        <v>20</v>
      </c>
      <c r="D1581" s="2" t="s">
        <v>11</v>
      </c>
      <c r="E1581" s="2" t="s">
        <v>144</v>
      </c>
    </row>
    <row r="1582">
      <c r="A1582" s="2">
        <v>9461513.0</v>
      </c>
      <c r="B1582" s="2" t="s">
        <v>1695</v>
      </c>
      <c r="C1582" s="2" t="s">
        <v>20</v>
      </c>
      <c r="D1582" s="2" t="s">
        <v>11</v>
      </c>
      <c r="E1582" s="2" t="s">
        <v>144</v>
      </c>
    </row>
    <row r="1583">
      <c r="A1583" s="2">
        <v>9470013.0</v>
      </c>
      <c r="B1583" s="2" t="s">
        <v>1696</v>
      </c>
      <c r="C1583" s="2" t="s">
        <v>20</v>
      </c>
      <c r="D1583" s="2" t="s">
        <v>11</v>
      </c>
      <c r="E1583" s="2" t="s">
        <v>144</v>
      </c>
    </row>
    <row r="1584">
      <c r="A1584" s="2">
        <v>9468622.0</v>
      </c>
      <c r="B1584" s="2" t="s">
        <v>1697</v>
      </c>
      <c r="C1584" s="2" t="s">
        <v>20</v>
      </c>
      <c r="D1584" s="2" t="s">
        <v>11</v>
      </c>
      <c r="E1584" s="2" t="s">
        <v>144</v>
      </c>
    </row>
    <row r="1585">
      <c r="A1585" s="2">
        <v>9469058.0</v>
      </c>
      <c r="B1585" s="2" t="s">
        <v>1698</v>
      </c>
      <c r="C1585" s="2" t="s">
        <v>20</v>
      </c>
      <c r="D1585" s="2" t="s">
        <v>11</v>
      </c>
      <c r="E1585" s="2" t="s">
        <v>144</v>
      </c>
    </row>
    <row r="1586">
      <c r="A1586" s="2">
        <v>9468432.0</v>
      </c>
      <c r="B1586" s="2" t="s">
        <v>1699</v>
      </c>
      <c r="C1586" s="2" t="s">
        <v>20</v>
      </c>
      <c r="D1586" s="2" t="s">
        <v>11</v>
      </c>
      <c r="E1586" s="2" t="s">
        <v>144</v>
      </c>
    </row>
    <row r="1587">
      <c r="A1587" s="2">
        <v>9444545.0</v>
      </c>
      <c r="B1587" s="2" t="s">
        <v>1700</v>
      </c>
      <c r="C1587" s="2" t="s">
        <v>20</v>
      </c>
      <c r="D1587" s="2" t="s">
        <v>11</v>
      </c>
      <c r="E1587" s="2" t="s">
        <v>144</v>
      </c>
    </row>
    <row r="1588">
      <c r="A1588" s="2">
        <v>9401079.0</v>
      </c>
      <c r="B1588" s="2" t="s">
        <v>1701</v>
      </c>
      <c r="C1588" s="2" t="s">
        <v>94</v>
      </c>
      <c r="D1588" s="2" t="s">
        <v>11</v>
      </c>
      <c r="E1588" s="2" t="s">
        <v>600</v>
      </c>
    </row>
    <row r="1589">
      <c r="A1589" s="2">
        <v>9442237.0</v>
      </c>
      <c r="B1589" s="2" t="s">
        <v>1702</v>
      </c>
      <c r="C1589" s="2" t="s">
        <v>100</v>
      </c>
      <c r="D1589" s="2" t="s">
        <v>11</v>
      </c>
      <c r="E1589" s="2" t="s">
        <v>64</v>
      </c>
    </row>
    <row r="1590">
      <c r="A1590" s="2">
        <v>9440665.0</v>
      </c>
      <c r="B1590" s="2" t="s">
        <v>1703</v>
      </c>
      <c r="C1590" s="2" t="s">
        <v>100</v>
      </c>
      <c r="D1590" s="2" t="s">
        <v>11</v>
      </c>
      <c r="E1590" s="2" t="s">
        <v>64</v>
      </c>
    </row>
    <row r="1591">
      <c r="A1591" s="2">
        <v>9443349.0</v>
      </c>
      <c r="B1591" s="2" t="s">
        <v>1704</v>
      </c>
      <c r="C1591" s="2" t="s">
        <v>100</v>
      </c>
      <c r="D1591" s="2" t="s">
        <v>11</v>
      </c>
      <c r="E1591" s="2" t="s">
        <v>64</v>
      </c>
    </row>
    <row r="1592">
      <c r="A1592" s="2">
        <v>9442673.0</v>
      </c>
      <c r="B1592" s="2" t="s">
        <v>1705</v>
      </c>
      <c r="C1592" s="2" t="s">
        <v>100</v>
      </c>
      <c r="D1592" s="2" t="s">
        <v>11</v>
      </c>
      <c r="E1592" s="2" t="s">
        <v>64</v>
      </c>
    </row>
    <row r="1593">
      <c r="A1593" s="2">
        <v>9468132.0</v>
      </c>
      <c r="B1593" s="2" t="s">
        <v>1706</v>
      </c>
      <c r="C1593" s="2" t="s">
        <v>100</v>
      </c>
      <c r="D1593" s="2" t="s">
        <v>11</v>
      </c>
      <c r="E1593" s="2" t="s">
        <v>64</v>
      </c>
    </row>
    <row r="1594">
      <c r="A1594" s="2">
        <v>9466874.0</v>
      </c>
      <c r="B1594" s="2" t="s">
        <v>1707</v>
      </c>
      <c r="C1594" s="2" t="s">
        <v>172</v>
      </c>
      <c r="D1594" s="2" t="s">
        <v>7</v>
      </c>
      <c r="E1594" s="2" t="s">
        <v>924</v>
      </c>
    </row>
    <row r="1595">
      <c r="A1595" s="2">
        <v>9466875.0</v>
      </c>
      <c r="B1595" s="2" t="s">
        <v>1708</v>
      </c>
      <c r="C1595" s="2" t="s">
        <v>172</v>
      </c>
      <c r="D1595" s="2" t="s">
        <v>7</v>
      </c>
      <c r="E1595" s="2" t="s">
        <v>924</v>
      </c>
    </row>
    <row r="1596">
      <c r="A1596" s="2">
        <v>9466876.0</v>
      </c>
      <c r="B1596" s="2" t="s">
        <v>1709</v>
      </c>
      <c r="C1596" s="2" t="s">
        <v>172</v>
      </c>
      <c r="D1596" s="2" t="s">
        <v>7</v>
      </c>
      <c r="E1596" s="2" t="s">
        <v>924</v>
      </c>
    </row>
    <row r="1597">
      <c r="A1597" s="2">
        <v>9466877.0</v>
      </c>
      <c r="B1597" s="2" t="s">
        <v>1710</v>
      </c>
      <c r="C1597" s="2" t="s">
        <v>172</v>
      </c>
      <c r="D1597" s="2" t="s">
        <v>7</v>
      </c>
      <c r="E1597" s="2" t="s">
        <v>924</v>
      </c>
    </row>
    <row r="1598">
      <c r="A1598" s="2">
        <v>9466878.0</v>
      </c>
      <c r="B1598" s="2" t="s">
        <v>1711</v>
      </c>
      <c r="C1598" s="2" t="s">
        <v>172</v>
      </c>
      <c r="D1598" s="2" t="s">
        <v>7</v>
      </c>
      <c r="E1598" s="2" t="s">
        <v>924</v>
      </c>
    </row>
    <row r="1599">
      <c r="A1599" s="2">
        <v>9466884.0</v>
      </c>
      <c r="B1599" s="2" t="s">
        <v>1712</v>
      </c>
      <c r="C1599" s="2" t="s">
        <v>172</v>
      </c>
      <c r="D1599" s="2" t="s">
        <v>7</v>
      </c>
      <c r="E1599" s="2" t="s">
        <v>924</v>
      </c>
    </row>
    <row r="1600">
      <c r="A1600" s="2">
        <v>9466885.0</v>
      </c>
      <c r="B1600" s="2" t="s">
        <v>1713</v>
      </c>
      <c r="C1600" s="2" t="s">
        <v>172</v>
      </c>
      <c r="D1600" s="2" t="s">
        <v>7</v>
      </c>
      <c r="E1600" s="2" t="s">
        <v>924</v>
      </c>
    </row>
    <row r="1601">
      <c r="A1601" s="2">
        <v>9466886.0</v>
      </c>
      <c r="B1601" s="2" t="s">
        <v>1714</v>
      </c>
      <c r="C1601" s="2" t="s">
        <v>172</v>
      </c>
      <c r="D1601" s="2" t="s">
        <v>7</v>
      </c>
      <c r="E1601" s="2" t="s">
        <v>924</v>
      </c>
    </row>
    <row r="1602">
      <c r="A1602" s="2">
        <v>9466887.0</v>
      </c>
      <c r="B1602" s="2" t="s">
        <v>1715</v>
      </c>
      <c r="C1602" s="2" t="s">
        <v>172</v>
      </c>
      <c r="D1602" s="2" t="s">
        <v>7</v>
      </c>
      <c r="E1602" s="2" t="s">
        <v>924</v>
      </c>
    </row>
    <row r="1603">
      <c r="A1603" s="2">
        <v>9233514.0</v>
      </c>
      <c r="B1603" s="2" t="s">
        <v>1716</v>
      </c>
      <c r="C1603" s="2" t="s">
        <v>10</v>
      </c>
      <c r="D1603" s="2" t="s">
        <v>11</v>
      </c>
      <c r="E1603" s="2" t="s">
        <v>1305</v>
      </c>
    </row>
    <row r="1604">
      <c r="A1604" s="2">
        <v>9468275.0</v>
      </c>
      <c r="B1604" s="2" t="s">
        <v>1717</v>
      </c>
      <c r="C1604" s="2" t="s">
        <v>10</v>
      </c>
      <c r="D1604" s="2" t="s">
        <v>11</v>
      </c>
      <c r="E1604" s="2" t="s">
        <v>1305</v>
      </c>
    </row>
    <row r="1605">
      <c r="A1605" s="2">
        <v>9469954.0</v>
      </c>
      <c r="B1605" s="2" t="s">
        <v>1718</v>
      </c>
      <c r="C1605" s="2" t="s">
        <v>10</v>
      </c>
      <c r="D1605" s="2" t="s">
        <v>11</v>
      </c>
      <c r="E1605" s="2" t="s">
        <v>1305</v>
      </c>
    </row>
    <row r="1606">
      <c r="A1606" s="2">
        <v>9469951.0</v>
      </c>
      <c r="B1606" s="2" t="s">
        <v>1719</v>
      </c>
      <c r="C1606" s="2" t="s">
        <v>10</v>
      </c>
      <c r="D1606" s="2" t="s">
        <v>11</v>
      </c>
      <c r="E1606" s="2" t="s">
        <v>1305</v>
      </c>
    </row>
    <row r="1607">
      <c r="A1607" s="2">
        <v>9466954.0</v>
      </c>
      <c r="B1607" s="2" t="s">
        <v>1720</v>
      </c>
      <c r="C1607" s="2" t="s">
        <v>1107</v>
      </c>
      <c r="D1607" s="2" t="s">
        <v>7</v>
      </c>
      <c r="E1607" s="2" t="s">
        <v>139</v>
      </c>
    </row>
    <row r="1608">
      <c r="A1608" s="2">
        <v>9441908.0</v>
      </c>
      <c r="B1608" s="2" t="s">
        <v>1721</v>
      </c>
      <c r="C1608" s="2" t="s">
        <v>10</v>
      </c>
      <c r="D1608" s="2" t="s">
        <v>11</v>
      </c>
      <c r="E1608" s="2" t="s">
        <v>139</v>
      </c>
    </row>
    <row r="1609">
      <c r="A1609" s="2">
        <v>9442274.0</v>
      </c>
      <c r="B1609" s="2" t="s">
        <v>1722</v>
      </c>
      <c r="C1609" s="2" t="s">
        <v>10</v>
      </c>
      <c r="D1609" s="2" t="s">
        <v>11</v>
      </c>
      <c r="E1609" s="2" t="s">
        <v>139</v>
      </c>
    </row>
    <row r="1610">
      <c r="A1610" s="2">
        <v>9443977.0</v>
      </c>
      <c r="B1610" s="2" t="s">
        <v>1723</v>
      </c>
      <c r="C1610" s="2" t="s">
        <v>10</v>
      </c>
      <c r="D1610" s="2" t="s">
        <v>11</v>
      </c>
      <c r="E1610" s="2" t="s">
        <v>139</v>
      </c>
    </row>
    <row r="1611">
      <c r="A1611" s="2">
        <v>9469052.0</v>
      </c>
      <c r="B1611" s="2" t="s">
        <v>1724</v>
      </c>
      <c r="C1611" s="2" t="s">
        <v>6</v>
      </c>
      <c r="D1611" s="2" t="s">
        <v>7</v>
      </c>
      <c r="E1611" s="2" t="s">
        <v>26</v>
      </c>
    </row>
    <row r="1612">
      <c r="A1612" s="2">
        <v>9444391.0</v>
      </c>
      <c r="B1612" s="2" t="s">
        <v>1725</v>
      </c>
      <c r="C1612" s="2" t="s">
        <v>88</v>
      </c>
      <c r="D1612" s="2" t="s">
        <v>72</v>
      </c>
      <c r="E1612" s="2" t="s">
        <v>26</v>
      </c>
    </row>
    <row r="1613">
      <c r="A1613" s="2">
        <v>9467070.0</v>
      </c>
      <c r="B1613" s="2" t="s">
        <v>1726</v>
      </c>
      <c r="C1613" s="2" t="s">
        <v>88</v>
      </c>
      <c r="D1613" s="2" t="s">
        <v>72</v>
      </c>
      <c r="E1613" s="2" t="s">
        <v>26</v>
      </c>
    </row>
    <row r="1614">
      <c r="A1614" s="2">
        <v>9442787.0</v>
      </c>
      <c r="B1614" s="2" t="s">
        <v>1727</v>
      </c>
      <c r="C1614" s="2" t="s">
        <v>10</v>
      </c>
      <c r="D1614" s="2" t="s">
        <v>11</v>
      </c>
      <c r="E1614" s="2" t="s">
        <v>26</v>
      </c>
    </row>
    <row r="1615">
      <c r="A1615" s="2">
        <v>9443885.0</v>
      </c>
      <c r="B1615" s="2" t="s">
        <v>1728</v>
      </c>
      <c r="C1615" s="2" t="s">
        <v>10</v>
      </c>
      <c r="D1615" s="2" t="s">
        <v>11</v>
      </c>
      <c r="E1615" s="2" t="s">
        <v>26</v>
      </c>
    </row>
    <row r="1616">
      <c r="A1616" s="2">
        <v>7772923.0</v>
      </c>
      <c r="B1616" s="2" t="s">
        <v>1729</v>
      </c>
      <c r="C1616" s="2" t="s">
        <v>20</v>
      </c>
      <c r="D1616" s="2" t="s">
        <v>11</v>
      </c>
      <c r="E1616" s="2" t="s">
        <v>26</v>
      </c>
    </row>
    <row r="1617">
      <c r="A1617" s="2">
        <v>9441826.0</v>
      </c>
      <c r="B1617" s="2" t="s">
        <v>1730</v>
      </c>
      <c r="C1617" s="2" t="s">
        <v>20</v>
      </c>
      <c r="D1617" s="2" t="s">
        <v>11</v>
      </c>
      <c r="E1617" s="2" t="s">
        <v>26</v>
      </c>
    </row>
    <row r="1618">
      <c r="A1618" s="2">
        <v>9440495.0</v>
      </c>
      <c r="B1618" s="2" t="s">
        <v>1731</v>
      </c>
      <c r="C1618" s="2" t="s">
        <v>20</v>
      </c>
      <c r="D1618" s="2" t="s">
        <v>11</v>
      </c>
      <c r="E1618" s="2" t="s">
        <v>26</v>
      </c>
    </row>
    <row r="1619">
      <c r="A1619" s="2">
        <v>9445344.0</v>
      </c>
      <c r="B1619" s="2" t="s">
        <v>1732</v>
      </c>
      <c r="C1619" s="2" t="s">
        <v>20</v>
      </c>
      <c r="D1619" s="2" t="s">
        <v>11</v>
      </c>
      <c r="E1619" s="2" t="s">
        <v>26</v>
      </c>
    </row>
    <row r="1620">
      <c r="A1620" s="2">
        <v>9441822.0</v>
      </c>
      <c r="B1620" s="2" t="s">
        <v>1733</v>
      </c>
      <c r="C1620" s="2" t="s">
        <v>20</v>
      </c>
      <c r="D1620" s="2" t="s">
        <v>11</v>
      </c>
      <c r="E1620" s="2" t="s">
        <v>26</v>
      </c>
    </row>
    <row r="1621">
      <c r="A1621" s="2">
        <v>9468849.0</v>
      </c>
      <c r="B1621" s="2" t="s">
        <v>1734</v>
      </c>
      <c r="C1621" s="2" t="s">
        <v>20</v>
      </c>
      <c r="D1621" s="2" t="s">
        <v>11</v>
      </c>
      <c r="E1621" s="2" t="s">
        <v>26</v>
      </c>
    </row>
    <row r="1622">
      <c r="A1622" s="2">
        <v>9440584.0</v>
      </c>
      <c r="B1622" s="2" t="s">
        <v>1735</v>
      </c>
      <c r="C1622" s="2" t="s">
        <v>88</v>
      </c>
      <c r="D1622" s="2" t="s">
        <v>72</v>
      </c>
      <c r="E1622" s="2" t="s">
        <v>26</v>
      </c>
    </row>
    <row r="1623">
      <c r="A1623" s="2">
        <v>9469703.0</v>
      </c>
      <c r="B1623" s="2" t="s">
        <v>1736</v>
      </c>
      <c r="C1623" s="2" t="s">
        <v>88</v>
      </c>
      <c r="D1623" s="2" t="s">
        <v>72</v>
      </c>
      <c r="E1623" s="2" t="s">
        <v>26</v>
      </c>
    </row>
    <row r="1624">
      <c r="A1624" s="2">
        <v>9444937.0</v>
      </c>
      <c r="B1624" s="2" t="s">
        <v>1737</v>
      </c>
      <c r="C1624" s="2" t="s">
        <v>1738</v>
      </c>
      <c r="D1624" s="2" t="s">
        <v>11</v>
      </c>
      <c r="E1624" s="2" t="s">
        <v>26</v>
      </c>
    </row>
    <row r="1625">
      <c r="A1625" s="2">
        <v>9467047.0</v>
      </c>
      <c r="B1625" s="2" t="s">
        <v>1739</v>
      </c>
      <c r="C1625" s="2" t="s">
        <v>1738</v>
      </c>
      <c r="D1625" s="2" t="s">
        <v>11</v>
      </c>
      <c r="E1625" s="2" t="s">
        <v>26</v>
      </c>
    </row>
    <row r="1626">
      <c r="A1626" s="2">
        <v>9440968.0</v>
      </c>
      <c r="B1626" s="2" t="s">
        <v>1740</v>
      </c>
      <c r="C1626" s="2" t="s">
        <v>1738</v>
      </c>
      <c r="D1626" s="2" t="s">
        <v>11</v>
      </c>
      <c r="E1626" s="2" t="s">
        <v>26</v>
      </c>
    </row>
    <row r="1627">
      <c r="A1627" s="2">
        <v>9467045.0</v>
      </c>
      <c r="B1627" s="2" t="s">
        <v>1741</v>
      </c>
      <c r="C1627" s="2" t="s">
        <v>1738</v>
      </c>
      <c r="D1627" s="2" t="s">
        <v>11</v>
      </c>
      <c r="E1627" s="2" t="s">
        <v>26</v>
      </c>
    </row>
    <row r="1628">
      <c r="A1628" s="2">
        <v>7773060.0</v>
      </c>
      <c r="B1628" s="2" t="s">
        <v>1742</v>
      </c>
      <c r="C1628" s="2" t="s">
        <v>10</v>
      </c>
      <c r="D1628" s="2" t="s">
        <v>11</v>
      </c>
      <c r="E1628" s="2" t="s">
        <v>26</v>
      </c>
    </row>
    <row r="1629">
      <c r="A1629" s="2">
        <v>8203036.0</v>
      </c>
      <c r="B1629" s="2" t="s">
        <v>1743</v>
      </c>
      <c r="C1629" s="2" t="s">
        <v>10</v>
      </c>
      <c r="D1629" s="2" t="s">
        <v>11</v>
      </c>
      <c r="E1629" s="2" t="s">
        <v>26</v>
      </c>
    </row>
    <row r="1630">
      <c r="A1630" s="2">
        <v>9440860.0</v>
      </c>
      <c r="B1630" s="2" t="s">
        <v>1744</v>
      </c>
      <c r="C1630" s="2" t="s">
        <v>10</v>
      </c>
      <c r="D1630" s="2" t="s">
        <v>11</v>
      </c>
      <c r="E1630" s="2" t="s">
        <v>26</v>
      </c>
    </row>
    <row r="1631">
      <c r="A1631" s="2">
        <v>9466643.0</v>
      </c>
      <c r="B1631" s="2" t="s">
        <v>1745</v>
      </c>
      <c r="C1631" s="2" t="s">
        <v>10</v>
      </c>
      <c r="D1631" s="2" t="s">
        <v>11</v>
      </c>
      <c r="E1631" s="2" t="s">
        <v>26</v>
      </c>
    </row>
    <row r="1632">
      <c r="A1632" s="2">
        <v>9440967.0</v>
      </c>
      <c r="B1632" s="2" t="s">
        <v>1746</v>
      </c>
      <c r="C1632" s="2" t="s">
        <v>10</v>
      </c>
      <c r="D1632" s="2" t="s">
        <v>11</v>
      </c>
      <c r="E1632" s="2" t="s">
        <v>26</v>
      </c>
    </row>
    <row r="1633">
      <c r="A1633" s="2">
        <v>9469016.0</v>
      </c>
      <c r="B1633" s="2" t="s">
        <v>1747</v>
      </c>
      <c r="C1633" s="2" t="s">
        <v>10</v>
      </c>
      <c r="D1633" s="2" t="s">
        <v>11</v>
      </c>
      <c r="E1633" s="2" t="s">
        <v>26</v>
      </c>
    </row>
    <row r="1634">
      <c r="A1634" s="2">
        <v>9442786.0</v>
      </c>
      <c r="B1634" s="2" t="s">
        <v>1748</v>
      </c>
      <c r="C1634" s="2" t="s">
        <v>10</v>
      </c>
      <c r="D1634" s="2" t="s">
        <v>11</v>
      </c>
      <c r="E1634" s="2" t="s">
        <v>26</v>
      </c>
    </row>
    <row r="1635">
      <c r="A1635" s="2">
        <v>9440971.0</v>
      </c>
      <c r="B1635" s="2" t="s">
        <v>1749</v>
      </c>
      <c r="C1635" s="2" t="s">
        <v>10</v>
      </c>
      <c r="D1635" s="2" t="s">
        <v>11</v>
      </c>
      <c r="E1635" s="2" t="s">
        <v>26</v>
      </c>
    </row>
    <row r="1636">
      <c r="A1636" s="2">
        <v>9440970.0</v>
      </c>
      <c r="B1636" s="2" t="s">
        <v>1750</v>
      </c>
      <c r="C1636" s="2" t="s">
        <v>10</v>
      </c>
      <c r="D1636" s="2" t="s">
        <v>11</v>
      </c>
      <c r="E1636" s="2" t="s">
        <v>26</v>
      </c>
    </row>
    <row r="1637">
      <c r="A1637" s="2">
        <v>9443886.0</v>
      </c>
      <c r="B1637" s="2" t="s">
        <v>1751</v>
      </c>
      <c r="C1637" s="2" t="s">
        <v>10</v>
      </c>
      <c r="D1637" s="2" t="s">
        <v>11</v>
      </c>
      <c r="E1637" s="2" t="s">
        <v>26</v>
      </c>
    </row>
    <row r="1638">
      <c r="A1638" s="2">
        <v>9441573.0</v>
      </c>
      <c r="B1638" s="2" t="s">
        <v>1752</v>
      </c>
      <c r="C1638" s="2" t="s">
        <v>10</v>
      </c>
      <c r="D1638" s="2" t="s">
        <v>11</v>
      </c>
      <c r="E1638" s="2" t="s">
        <v>26</v>
      </c>
    </row>
    <row r="1639">
      <c r="A1639" s="2">
        <v>9443884.0</v>
      </c>
      <c r="B1639" s="2" t="s">
        <v>1753</v>
      </c>
      <c r="C1639" s="2" t="s">
        <v>10</v>
      </c>
      <c r="D1639" s="2" t="s">
        <v>11</v>
      </c>
      <c r="E1639" s="2" t="s">
        <v>26</v>
      </c>
    </row>
    <row r="1640">
      <c r="A1640" s="2">
        <v>9445153.0</v>
      </c>
      <c r="B1640" s="2" t="s">
        <v>1754</v>
      </c>
      <c r="C1640" s="2" t="s">
        <v>10</v>
      </c>
      <c r="D1640" s="2" t="s">
        <v>11</v>
      </c>
      <c r="E1640" s="2" t="s">
        <v>26</v>
      </c>
    </row>
    <row r="1641">
      <c r="A1641" s="2">
        <v>9468794.0</v>
      </c>
      <c r="B1641" s="2" t="s">
        <v>1755</v>
      </c>
      <c r="C1641" s="2" t="s">
        <v>10</v>
      </c>
      <c r="D1641" s="2" t="s">
        <v>11</v>
      </c>
      <c r="E1641" s="2" t="s">
        <v>26</v>
      </c>
    </row>
    <row r="1642">
      <c r="A1642" s="2">
        <v>9468796.0</v>
      </c>
      <c r="B1642" s="2" t="s">
        <v>1756</v>
      </c>
      <c r="C1642" s="2" t="s">
        <v>10</v>
      </c>
      <c r="D1642" s="2" t="s">
        <v>11</v>
      </c>
      <c r="E1642" s="2" t="s">
        <v>26</v>
      </c>
    </row>
    <row r="1643">
      <c r="A1643" s="2">
        <v>9467042.0</v>
      </c>
      <c r="B1643" s="2" t="s">
        <v>1757</v>
      </c>
      <c r="C1643" s="2" t="s">
        <v>10</v>
      </c>
      <c r="D1643" s="2" t="s">
        <v>11</v>
      </c>
      <c r="E1643" s="2" t="s">
        <v>26</v>
      </c>
    </row>
    <row r="1644">
      <c r="A1644" s="2">
        <v>9466915.0</v>
      </c>
      <c r="B1644" s="2" t="s">
        <v>1758</v>
      </c>
      <c r="C1644" s="2" t="s">
        <v>6</v>
      </c>
      <c r="D1644" s="2" t="s">
        <v>7</v>
      </c>
      <c r="E1644" s="2" t="s">
        <v>26</v>
      </c>
    </row>
    <row r="1645">
      <c r="A1645" s="2">
        <v>9467502.0</v>
      </c>
      <c r="B1645" s="2" t="s">
        <v>1759</v>
      </c>
      <c r="C1645" s="2" t="s">
        <v>6</v>
      </c>
      <c r="D1645" s="2" t="s">
        <v>7</v>
      </c>
      <c r="E1645" s="2" t="s">
        <v>26</v>
      </c>
    </row>
    <row r="1646">
      <c r="A1646" s="2">
        <v>9467130.0</v>
      </c>
      <c r="B1646" s="2" t="s">
        <v>1760</v>
      </c>
      <c r="C1646" s="2" t="s">
        <v>10</v>
      </c>
      <c r="D1646" s="2" t="s">
        <v>11</v>
      </c>
      <c r="E1646" s="2" t="s">
        <v>26</v>
      </c>
    </row>
    <row r="1647">
      <c r="A1647" s="2">
        <v>9467131.0</v>
      </c>
      <c r="B1647" s="2" t="s">
        <v>1761</v>
      </c>
      <c r="C1647" s="2" t="s">
        <v>10</v>
      </c>
      <c r="D1647" s="2" t="s">
        <v>11</v>
      </c>
      <c r="E1647" s="2" t="s">
        <v>26</v>
      </c>
    </row>
    <row r="1648">
      <c r="A1648" s="2">
        <v>9468430.0</v>
      </c>
      <c r="B1648" s="2" t="s">
        <v>1762</v>
      </c>
      <c r="C1648" s="2" t="s">
        <v>141</v>
      </c>
      <c r="D1648" s="2" t="s">
        <v>72</v>
      </c>
      <c r="E1648" s="2" t="s">
        <v>26</v>
      </c>
    </row>
    <row r="1649">
      <c r="A1649" s="2">
        <v>9467276.0</v>
      </c>
      <c r="B1649" s="2" t="s">
        <v>1763</v>
      </c>
      <c r="C1649" s="2" t="s">
        <v>6</v>
      </c>
      <c r="D1649" s="2" t="s">
        <v>7</v>
      </c>
      <c r="E1649" s="2" t="s">
        <v>14</v>
      </c>
    </row>
    <row r="1650">
      <c r="A1650" s="2">
        <v>9444366.0</v>
      </c>
      <c r="B1650" s="2" t="s">
        <v>1764</v>
      </c>
      <c r="C1650" s="2" t="s">
        <v>10</v>
      </c>
      <c r="D1650" s="2" t="s">
        <v>11</v>
      </c>
      <c r="E1650" s="2" t="s">
        <v>14</v>
      </c>
    </row>
    <row r="1651">
      <c r="A1651" s="2">
        <v>9470015.0</v>
      </c>
      <c r="B1651" s="2" t="s">
        <v>1765</v>
      </c>
      <c r="C1651" s="2" t="s">
        <v>10</v>
      </c>
      <c r="D1651" s="2" t="s">
        <v>11</v>
      </c>
      <c r="E1651" s="2" t="s">
        <v>129</v>
      </c>
    </row>
    <row r="1652">
      <c r="A1652" s="2">
        <v>9461515.0</v>
      </c>
      <c r="B1652" s="2" t="s">
        <v>1766</v>
      </c>
      <c r="C1652" s="2" t="s">
        <v>10</v>
      </c>
      <c r="D1652" s="2" t="s">
        <v>11</v>
      </c>
      <c r="E1652" s="2" t="s">
        <v>129</v>
      </c>
    </row>
    <row r="1653">
      <c r="A1653" s="2">
        <v>9465975.0</v>
      </c>
      <c r="B1653" s="2" t="s">
        <v>1767</v>
      </c>
      <c r="C1653" s="2" t="s">
        <v>10</v>
      </c>
      <c r="D1653" s="2" t="s">
        <v>11</v>
      </c>
      <c r="E1653" s="2" t="s">
        <v>129</v>
      </c>
    </row>
    <row r="1654">
      <c r="A1654" s="2">
        <v>8052071.0</v>
      </c>
      <c r="B1654" s="2" t="s">
        <v>1768</v>
      </c>
      <c r="C1654" s="2" t="s">
        <v>10</v>
      </c>
      <c r="D1654" s="2" t="s">
        <v>11</v>
      </c>
      <c r="E1654" s="2" t="s">
        <v>103</v>
      </c>
    </row>
    <row r="1655">
      <c r="A1655" s="2">
        <v>8052076.0</v>
      </c>
      <c r="B1655" s="2" t="s">
        <v>1769</v>
      </c>
      <c r="C1655" s="2" t="s">
        <v>10</v>
      </c>
      <c r="D1655" s="2" t="s">
        <v>11</v>
      </c>
      <c r="E1655" s="2" t="s">
        <v>103</v>
      </c>
    </row>
    <row r="1656">
      <c r="A1656" s="2">
        <v>9470135.0</v>
      </c>
      <c r="B1656" s="2" t="s">
        <v>1770</v>
      </c>
      <c r="C1656" s="2" t="s">
        <v>10</v>
      </c>
      <c r="D1656" s="2" t="s">
        <v>11</v>
      </c>
      <c r="E1656" s="2" t="s">
        <v>103</v>
      </c>
    </row>
    <row r="1657">
      <c r="A1657" s="2">
        <v>9445662.0</v>
      </c>
      <c r="B1657" s="2" t="s">
        <v>1771</v>
      </c>
      <c r="C1657" s="2" t="s">
        <v>10</v>
      </c>
      <c r="D1657" s="2" t="s">
        <v>11</v>
      </c>
      <c r="E1657" s="2" t="s">
        <v>1321</v>
      </c>
    </row>
    <row r="1658">
      <c r="A1658" s="2">
        <v>9440834.0</v>
      </c>
      <c r="B1658" s="2" t="s">
        <v>1772</v>
      </c>
      <c r="C1658" s="2" t="s">
        <v>10</v>
      </c>
      <c r="D1658" s="2" t="s">
        <v>11</v>
      </c>
      <c r="E1658" s="2" t="s">
        <v>1321</v>
      </c>
    </row>
    <row r="1659">
      <c r="A1659" s="2">
        <v>9444682.0</v>
      </c>
      <c r="B1659" s="2" t="s">
        <v>1773</v>
      </c>
      <c r="C1659" s="2" t="s">
        <v>71</v>
      </c>
      <c r="D1659" s="2" t="s">
        <v>72</v>
      </c>
      <c r="E1659" s="2" t="s">
        <v>1774</v>
      </c>
    </row>
    <row r="1660">
      <c r="A1660" s="2">
        <v>9442590.0</v>
      </c>
      <c r="B1660" s="2" t="s">
        <v>1775</v>
      </c>
      <c r="C1660" s="2" t="s">
        <v>100</v>
      </c>
      <c r="D1660" s="2" t="s">
        <v>11</v>
      </c>
      <c r="E1660" s="2" t="s">
        <v>398</v>
      </c>
    </row>
    <row r="1661">
      <c r="A1661" s="2">
        <v>9443739.0</v>
      </c>
      <c r="B1661" s="2" t="s">
        <v>1776</v>
      </c>
      <c r="C1661" s="2" t="s">
        <v>100</v>
      </c>
      <c r="D1661" s="2" t="s">
        <v>11</v>
      </c>
      <c r="E1661" s="2" t="s">
        <v>64</v>
      </c>
    </row>
    <row r="1662">
      <c r="A1662" s="2">
        <v>9470270.0</v>
      </c>
      <c r="B1662" s="2" t="s">
        <v>1777</v>
      </c>
      <c r="C1662" s="2" t="s">
        <v>528</v>
      </c>
      <c r="D1662" s="2" t="s">
        <v>72</v>
      </c>
      <c r="E1662" s="2" t="s">
        <v>18</v>
      </c>
    </row>
    <row r="1663">
      <c r="A1663" s="2">
        <v>9434488.0</v>
      </c>
      <c r="B1663" s="2" t="s">
        <v>1777</v>
      </c>
      <c r="C1663" s="2" t="s">
        <v>528</v>
      </c>
      <c r="D1663" s="2" t="s">
        <v>72</v>
      </c>
      <c r="E1663" s="2" t="s">
        <v>18</v>
      </c>
    </row>
    <row r="1664">
      <c r="A1664" s="2">
        <v>9469917.0</v>
      </c>
      <c r="B1664" s="2" t="s">
        <v>1778</v>
      </c>
      <c r="C1664" s="2" t="s">
        <v>20</v>
      </c>
      <c r="D1664" s="2" t="s">
        <v>11</v>
      </c>
      <c r="E1664" s="2" t="s">
        <v>1779</v>
      </c>
    </row>
    <row r="1665">
      <c r="A1665" s="2">
        <v>9468870.0</v>
      </c>
      <c r="B1665" s="2" t="s">
        <v>1780</v>
      </c>
      <c r="C1665" s="2" t="s">
        <v>522</v>
      </c>
      <c r="D1665" s="2" t="s">
        <v>11</v>
      </c>
      <c r="E1665" s="2" t="s">
        <v>1779</v>
      </c>
    </row>
    <row r="1666">
      <c r="A1666" s="2">
        <v>9468360.0</v>
      </c>
      <c r="B1666" s="2" t="s">
        <v>1781</v>
      </c>
      <c r="C1666" s="2" t="s">
        <v>10</v>
      </c>
      <c r="D1666" s="2" t="s">
        <v>11</v>
      </c>
      <c r="E1666" s="2" t="s">
        <v>306</v>
      </c>
    </row>
    <row r="1667">
      <c r="A1667" s="2">
        <v>9470003.0</v>
      </c>
      <c r="B1667" s="2" t="s">
        <v>1782</v>
      </c>
      <c r="C1667" s="2" t="s">
        <v>10</v>
      </c>
      <c r="D1667" s="2" t="s">
        <v>11</v>
      </c>
      <c r="E1667" s="2" t="s">
        <v>306</v>
      </c>
    </row>
    <row r="1668">
      <c r="A1668" s="2">
        <v>9445260.0</v>
      </c>
      <c r="B1668" s="2" t="s">
        <v>1783</v>
      </c>
      <c r="C1668" s="2" t="s">
        <v>10</v>
      </c>
      <c r="D1668" s="2" t="s">
        <v>11</v>
      </c>
      <c r="E1668" s="2" t="s">
        <v>306</v>
      </c>
    </row>
    <row r="1669">
      <c r="A1669" s="2">
        <v>9468271.0</v>
      </c>
      <c r="B1669" s="2" t="s">
        <v>1784</v>
      </c>
      <c r="C1669" s="2" t="s">
        <v>10</v>
      </c>
      <c r="D1669" s="2" t="s">
        <v>11</v>
      </c>
      <c r="E1669" s="2" t="s">
        <v>306</v>
      </c>
    </row>
    <row r="1670">
      <c r="A1670" s="2">
        <v>9443278.0</v>
      </c>
      <c r="B1670" s="2" t="s">
        <v>1785</v>
      </c>
      <c r="C1670" s="2" t="s">
        <v>80</v>
      </c>
      <c r="D1670" s="2" t="s">
        <v>11</v>
      </c>
      <c r="E1670" s="2" t="s">
        <v>306</v>
      </c>
    </row>
    <row r="1671">
      <c r="A1671" s="2">
        <v>9467719.0</v>
      </c>
      <c r="B1671" s="2" t="s">
        <v>1786</v>
      </c>
      <c r="C1671" s="2" t="s">
        <v>80</v>
      </c>
      <c r="D1671" s="2" t="s">
        <v>11</v>
      </c>
      <c r="E1671" s="2" t="s">
        <v>306</v>
      </c>
    </row>
    <row r="1672">
      <c r="A1672" s="2">
        <v>9467716.0</v>
      </c>
      <c r="B1672" s="2" t="s">
        <v>1787</v>
      </c>
      <c r="C1672" s="2" t="s">
        <v>159</v>
      </c>
      <c r="D1672" s="2" t="s">
        <v>11</v>
      </c>
      <c r="E1672" s="2" t="s">
        <v>306</v>
      </c>
    </row>
    <row r="1673">
      <c r="A1673" s="2">
        <v>9443279.0</v>
      </c>
      <c r="B1673" s="2" t="s">
        <v>1788</v>
      </c>
      <c r="C1673" s="2" t="s">
        <v>159</v>
      </c>
      <c r="D1673" s="2" t="s">
        <v>11</v>
      </c>
      <c r="E1673" s="2" t="s">
        <v>306</v>
      </c>
    </row>
    <row r="1674">
      <c r="A1674" s="2">
        <v>9470045.0</v>
      </c>
      <c r="B1674" s="2" t="s">
        <v>1789</v>
      </c>
      <c r="C1674" s="2" t="s">
        <v>143</v>
      </c>
      <c r="D1674" s="2" t="s">
        <v>11</v>
      </c>
      <c r="E1674" s="2" t="s">
        <v>306</v>
      </c>
    </row>
    <row r="1675">
      <c r="A1675" s="2">
        <v>9443106.0</v>
      </c>
      <c r="B1675" s="2" t="s">
        <v>1790</v>
      </c>
      <c r="C1675" s="2" t="s">
        <v>10</v>
      </c>
      <c r="D1675" s="2" t="s">
        <v>11</v>
      </c>
      <c r="E1675" s="2" t="s">
        <v>306</v>
      </c>
    </row>
    <row r="1676">
      <c r="A1676" s="2">
        <v>9441049.0</v>
      </c>
      <c r="B1676" s="2" t="s">
        <v>1791</v>
      </c>
      <c r="C1676" s="2" t="s">
        <v>10</v>
      </c>
      <c r="D1676" s="2" t="s">
        <v>11</v>
      </c>
      <c r="E1676" s="2" t="s">
        <v>306</v>
      </c>
    </row>
    <row r="1677">
      <c r="A1677" s="2">
        <v>9470049.0</v>
      </c>
      <c r="B1677" s="2" t="s">
        <v>1792</v>
      </c>
      <c r="C1677" s="2" t="s">
        <v>10</v>
      </c>
      <c r="D1677" s="2" t="s">
        <v>11</v>
      </c>
      <c r="E1677" s="2" t="s">
        <v>306</v>
      </c>
    </row>
    <row r="1678">
      <c r="A1678" s="2">
        <v>8233981.0</v>
      </c>
      <c r="B1678" s="2" t="s">
        <v>1793</v>
      </c>
      <c r="C1678" s="2" t="s">
        <v>10</v>
      </c>
      <c r="D1678" s="2" t="s">
        <v>11</v>
      </c>
      <c r="E1678" s="2" t="s">
        <v>306</v>
      </c>
    </row>
    <row r="1679">
      <c r="A1679" s="2">
        <v>9468689.0</v>
      </c>
      <c r="B1679" s="2" t="s">
        <v>1794</v>
      </c>
      <c r="C1679" s="2" t="s">
        <v>10</v>
      </c>
      <c r="D1679" s="2" t="s">
        <v>11</v>
      </c>
      <c r="E1679" s="2" t="s">
        <v>306</v>
      </c>
    </row>
    <row r="1680">
      <c r="A1680" s="2">
        <v>9441567.0</v>
      </c>
      <c r="B1680" s="2" t="s">
        <v>1795</v>
      </c>
      <c r="C1680" s="2" t="s">
        <v>10</v>
      </c>
      <c r="D1680" s="2" t="s">
        <v>11</v>
      </c>
      <c r="E1680" s="2" t="s">
        <v>306</v>
      </c>
    </row>
    <row r="1681">
      <c r="A1681" s="2">
        <v>9441590.0</v>
      </c>
      <c r="B1681" s="2" t="s">
        <v>1796</v>
      </c>
      <c r="C1681" s="2" t="s">
        <v>10</v>
      </c>
      <c r="D1681" s="2" t="s">
        <v>11</v>
      </c>
      <c r="E1681" s="2" t="s">
        <v>306</v>
      </c>
    </row>
    <row r="1682">
      <c r="A1682" s="2">
        <v>7773144.0</v>
      </c>
      <c r="B1682" s="2" t="s">
        <v>1797</v>
      </c>
      <c r="C1682" s="2" t="s">
        <v>10</v>
      </c>
      <c r="D1682" s="2" t="s">
        <v>11</v>
      </c>
      <c r="E1682" s="2" t="s">
        <v>306</v>
      </c>
    </row>
    <row r="1683">
      <c r="A1683" s="2">
        <v>9441632.0</v>
      </c>
      <c r="B1683" s="2" t="s">
        <v>1798</v>
      </c>
      <c r="C1683" s="2" t="s">
        <v>10</v>
      </c>
      <c r="D1683" s="2" t="s">
        <v>11</v>
      </c>
      <c r="E1683" s="2" t="s">
        <v>306</v>
      </c>
    </row>
    <row r="1684">
      <c r="A1684" s="2">
        <v>9442267.0</v>
      </c>
      <c r="B1684" s="2" t="s">
        <v>1799</v>
      </c>
      <c r="C1684" s="2" t="s">
        <v>10</v>
      </c>
      <c r="D1684" s="2" t="s">
        <v>11</v>
      </c>
      <c r="E1684" s="2" t="s">
        <v>306</v>
      </c>
    </row>
    <row r="1685">
      <c r="A1685" s="2">
        <v>9468406.0</v>
      </c>
      <c r="B1685" s="2" t="s">
        <v>1800</v>
      </c>
      <c r="C1685" s="2" t="s">
        <v>10</v>
      </c>
      <c r="D1685" s="2" t="s">
        <v>11</v>
      </c>
      <c r="E1685" s="2" t="s">
        <v>306</v>
      </c>
    </row>
    <row r="1686">
      <c r="A1686" s="2">
        <v>9440015.0</v>
      </c>
      <c r="B1686" s="2" t="s">
        <v>1801</v>
      </c>
      <c r="C1686" s="2" t="s">
        <v>10</v>
      </c>
      <c r="D1686" s="2" t="s">
        <v>11</v>
      </c>
      <c r="E1686" s="2" t="s">
        <v>306</v>
      </c>
    </row>
    <row r="1687">
      <c r="A1687" s="2">
        <v>9441676.0</v>
      </c>
      <c r="B1687" s="2" t="s">
        <v>1802</v>
      </c>
      <c r="C1687" s="2" t="s">
        <v>10</v>
      </c>
      <c r="D1687" s="2" t="s">
        <v>11</v>
      </c>
      <c r="E1687" s="2" t="s">
        <v>306</v>
      </c>
    </row>
    <row r="1688">
      <c r="A1688" s="2">
        <v>9441545.0</v>
      </c>
      <c r="B1688" s="2" t="s">
        <v>1803</v>
      </c>
      <c r="C1688" s="2" t="s">
        <v>10</v>
      </c>
      <c r="D1688" s="2" t="s">
        <v>11</v>
      </c>
      <c r="E1688" s="2" t="s">
        <v>306</v>
      </c>
    </row>
    <row r="1689">
      <c r="A1689" s="2">
        <v>9443939.0</v>
      </c>
      <c r="B1689" s="2" t="s">
        <v>1804</v>
      </c>
      <c r="C1689" s="2" t="s">
        <v>10</v>
      </c>
      <c r="D1689" s="2" t="s">
        <v>11</v>
      </c>
      <c r="E1689" s="2" t="s">
        <v>306</v>
      </c>
    </row>
    <row r="1690">
      <c r="A1690" s="2">
        <v>9466468.0</v>
      </c>
      <c r="B1690" s="2" t="s">
        <v>1805</v>
      </c>
      <c r="C1690" s="2" t="s">
        <v>10</v>
      </c>
      <c r="D1690" s="2" t="s">
        <v>11</v>
      </c>
      <c r="E1690" s="2" t="s">
        <v>306</v>
      </c>
    </row>
    <row r="1691">
      <c r="A1691" s="2">
        <v>9470194.0</v>
      </c>
      <c r="B1691" s="2" t="s">
        <v>1806</v>
      </c>
      <c r="C1691" s="2" t="s">
        <v>10</v>
      </c>
      <c r="D1691" s="2" t="s">
        <v>11</v>
      </c>
      <c r="E1691" s="2" t="s">
        <v>306</v>
      </c>
    </row>
    <row r="1692">
      <c r="A1692" s="2">
        <v>9445686.0</v>
      </c>
      <c r="B1692" s="2" t="s">
        <v>1807</v>
      </c>
      <c r="C1692" s="2" t="s">
        <v>10</v>
      </c>
      <c r="D1692" s="2" t="s">
        <v>11</v>
      </c>
      <c r="E1692" s="2" t="s">
        <v>306</v>
      </c>
    </row>
    <row r="1693">
      <c r="A1693" s="2">
        <v>9445660.0</v>
      </c>
      <c r="B1693" s="2" t="s">
        <v>1808</v>
      </c>
      <c r="C1693" s="2" t="s">
        <v>10</v>
      </c>
      <c r="D1693" s="2" t="s">
        <v>11</v>
      </c>
      <c r="E1693" s="2" t="s">
        <v>306</v>
      </c>
    </row>
    <row r="1694">
      <c r="A1694" s="2">
        <v>9467134.0</v>
      </c>
      <c r="B1694" s="2" t="s">
        <v>1809</v>
      </c>
      <c r="C1694" s="2" t="s">
        <v>10</v>
      </c>
      <c r="D1694" s="2" t="s">
        <v>11</v>
      </c>
      <c r="E1694" s="2" t="s">
        <v>306</v>
      </c>
    </row>
    <row r="1695">
      <c r="A1695" s="2">
        <v>9469949.0</v>
      </c>
      <c r="B1695" s="2" t="s">
        <v>1810</v>
      </c>
      <c r="C1695" s="2" t="s">
        <v>10</v>
      </c>
      <c r="D1695" s="2" t="s">
        <v>11</v>
      </c>
      <c r="E1695" s="2" t="s">
        <v>306</v>
      </c>
    </row>
    <row r="1696">
      <c r="A1696" s="2">
        <v>9470094.0</v>
      </c>
      <c r="B1696" s="2" t="s">
        <v>1811</v>
      </c>
      <c r="C1696" s="2" t="s">
        <v>10</v>
      </c>
      <c r="D1696" s="2" t="s">
        <v>11</v>
      </c>
      <c r="E1696" s="2" t="s">
        <v>306</v>
      </c>
    </row>
    <row r="1697">
      <c r="A1697" s="2">
        <v>9440599.0</v>
      </c>
      <c r="B1697" s="2" t="s">
        <v>1812</v>
      </c>
      <c r="C1697" s="2" t="s">
        <v>1381</v>
      </c>
      <c r="D1697" s="2" t="s">
        <v>11</v>
      </c>
      <c r="E1697" s="2" t="s">
        <v>306</v>
      </c>
    </row>
    <row r="1698">
      <c r="A1698" s="2">
        <v>9443195.0</v>
      </c>
      <c r="B1698" s="2" t="s">
        <v>1813</v>
      </c>
      <c r="C1698" s="2" t="s">
        <v>10</v>
      </c>
      <c r="D1698" s="2" t="s">
        <v>11</v>
      </c>
      <c r="E1698" s="2" t="s">
        <v>306</v>
      </c>
    </row>
    <row r="1699">
      <c r="A1699" s="2">
        <v>9435496.0</v>
      </c>
      <c r="B1699" s="2" t="s">
        <v>1814</v>
      </c>
      <c r="C1699" s="2" t="s">
        <v>10</v>
      </c>
      <c r="D1699" s="2" t="s">
        <v>11</v>
      </c>
      <c r="E1699" s="2" t="s">
        <v>306</v>
      </c>
    </row>
    <row r="1700">
      <c r="A1700" s="2">
        <v>9445057.0</v>
      </c>
      <c r="B1700" s="2" t="s">
        <v>1815</v>
      </c>
      <c r="C1700" s="2" t="s">
        <v>10</v>
      </c>
      <c r="D1700" s="2" t="s">
        <v>11</v>
      </c>
      <c r="E1700" s="2" t="s">
        <v>306</v>
      </c>
    </row>
    <row r="1701">
      <c r="A1701" s="2">
        <v>9443543.0</v>
      </c>
      <c r="B1701" s="2" t="s">
        <v>1816</v>
      </c>
      <c r="C1701" s="2" t="s">
        <v>10</v>
      </c>
      <c r="D1701" s="2" t="s">
        <v>11</v>
      </c>
      <c r="E1701" s="2" t="s">
        <v>306</v>
      </c>
    </row>
    <row r="1702">
      <c r="A1702" s="2">
        <v>9468779.0</v>
      </c>
      <c r="B1702" s="2" t="s">
        <v>1817</v>
      </c>
      <c r="C1702" s="2" t="s">
        <v>10</v>
      </c>
      <c r="D1702" s="2" t="s">
        <v>11</v>
      </c>
      <c r="E1702" s="2" t="s">
        <v>306</v>
      </c>
    </row>
    <row r="1703">
      <c r="A1703" s="2">
        <v>9319854.0</v>
      </c>
      <c r="B1703" s="2" t="s">
        <v>1818</v>
      </c>
      <c r="C1703" s="2" t="s">
        <v>10</v>
      </c>
      <c r="D1703" s="2" t="s">
        <v>11</v>
      </c>
      <c r="E1703" s="2" t="s">
        <v>306</v>
      </c>
    </row>
    <row r="1704">
      <c r="A1704" s="2">
        <v>9441070.0</v>
      </c>
      <c r="B1704" s="2" t="s">
        <v>1819</v>
      </c>
      <c r="C1704" s="2" t="s">
        <v>10</v>
      </c>
      <c r="D1704" s="2" t="s">
        <v>11</v>
      </c>
      <c r="E1704" s="2" t="s">
        <v>306</v>
      </c>
    </row>
    <row r="1705">
      <c r="A1705" s="2">
        <v>9441182.0</v>
      </c>
      <c r="B1705" s="2" t="s">
        <v>1820</v>
      </c>
      <c r="C1705" s="2" t="s">
        <v>10</v>
      </c>
      <c r="D1705" s="2" t="s">
        <v>11</v>
      </c>
      <c r="E1705" s="2" t="s">
        <v>306</v>
      </c>
    </row>
    <row r="1706">
      <c r="A1706" s="2">
        <v>8125322.0</v>
      </c>
      <c r="B1706" s="2" t="s">
        <v>1821</v>
      </c>
      <c r="C1706" s="2" t="s">
        <v>10</v>
      </c>
      <c r="D1706" s="2" t="s">
        <v>11</v>
      </c>
      <c r="E1706" s="2" t="s">
        <v>306</v>
      </c>
    </row>
    <row r="1707">
      <c r="A1707" s="2">
        <v>8225116.0</v>
      </c>
      <c r="B1707" s="2" t="s">
        <v>1822</v>
      </c>
      <c r="C1707" s="2" t="s">
        <v>10</v>
      </c>
      <c r="D1707" s="2" t="s">
        <v>11</v>
      </c>
      <c r="E1707" s="2" t="s">
        <v>306</v>
      </c>
    </row>
    <row r="1708">
      <c r="A1708" s="2">
        <v>7947369.0</v>
      </c>
      <c r="B1708" s="2" t="s">
        <v>1823</v>
      </c>
      <c r="C1708" s="2" t="s">
        <v>10</v>
      </c>
      <c r="D1708" s="2" t="s">
        <v>11</v>
      </c>
      <c r="E1708" s="2" t="s">
        <v>306</v>
      </c>
    </row>
    <row r="1709">
      <c r="A1709" s="2">
        <v>9441438.0</v>
      </c>
      <c r="B1709" s="2" t="s">
        <v>1824</v>
      </c>
      <c r="C1709" s="2" t="s">
        <v>10</v>
      </c>
      <c r="D1709" s="2" t="s">
        <v>11</v>
      </c>
      <c r="E1709" s="2" t="s">
        <v>306</v>
      </c>
    </row>
    <row r="1710">
      <c r="A1710" s="2">
        <v>9435522.0</v>
      </c>
      <c r="B1710" s="2" t="s">
        <v>1825</v>
      </c>
      <c r="C1710" s="2" t="s">
        <v>10</v>
      </c>
      <c r="D1710" s="2" t="s">
        <v>11</v>
      </c>
      <c r="E1710" s="2" t="s">
        <v>306</v>
      </c>
    </row>
    <row r="1711">
      <c r="A1711" s="2">
        <v>9440684.0</v>
      </c>
      <c r="B1711" s="2" t="s">
        <v>1826</v>
      </c>
      <c r="C1711" s="2" t="s">
        <v>10</v>
      </c>
      <c r="D1711" s="2" t="s">
        <v>11</v>
      </c>
      <c r="E1711" s="2" t="s">
        <v>306</v>
      </c>
    </row>
    <row r="1712">
      <c r="A1712" s="2">
        <v>9466653.0</v>
      </c>
      <c r="B1712" s="2" t="s">
        <v>1827</v>
      </c>
      <c r="C1712" s="2" t="s">
        <v>10</v>
      </c>
      <c r="D1712" s="2" t="s">
        <v>11</v>
      </c>
      <c r="E1712" s="2" t="s">
        <v>306</v>
      </c>
    </row>
    <row r="1713">
      <c r="A1713" s="2">
        <v>9467331.0</v>
      </c>
      <c r="B1713" s="2" t="s">
        <v>1828</v>
      </c>
      <c r="C1713" s="2" t="s">
        <v>10</v>
      </c>
      <c r="D1713" s="2" t="s">
        <v>11</v>
      </c>
      <c r="E1713" s="2" t="s">
        <v>306</v>
      </c>
    </row>
    <row r="1714">
      <c r="A1714" s="2">
        <v>9467152.0</v>
      </c>
      <c r="B1714" s="2" t="s">
        <v>1829</v>
      </c>
      <c r="C1714" s="2" t="s">
        <v>20</v>
      </c>
      <c r="D1714" s="2" t="s">
        <v>11</v>
      </c>
      <c r="E1714" s="2" t="s">
        <v>1830</v>
      </c>
    </row>
    <row r="1715">
      <c r="A1715" s="2">
        <v>9467153.0</v>
      </c>
      <c r="B1715" s="2" t="s">
        <v>1831</v>
      </c>
      <c r="C1715" s="2" t="s">
        <v>20</v>
      </c>
      <c r="D1715" s="2" t="s">
        <v>11</v>
      </c>
      <c r="E1715" s="2" t="s">
        <v>1830</v>
      </c>
    </row>
    <row r="1716">
      <c r="A1716" s="2">
        <v>9444224.0</v>
      </c>
      <c r="B1716" s="2" t="s">
        <v>1832</v>
      </c>
      <c r="C1716" s="2" t="s">
        <v>10</v>
      </c>
      <c r="D1716" s="2" t="s">
        <v>11</v>
      </c>
      <c r="E1716" s="2" t="s">
        <v>1830</v>
      </c>
    </row>
    <row r="1717">
      <c r="A1717" s="2">
        <v>9467651.0</v>
      </c>
      <c r="B1717" s="2" t="s">
        <v>1833</v>
      </c>
      <c r="C1717" s="2" t="s">
        <v>76</v>
      </c>
      <c r="D1717" s="2" t="s">
        <v>7</v>
      </c>
      <c r="E1717" s="2" t="s">
        <v>1830</v>
      </c>
    </row>
    <row r="1718">
      <c r="A1718" s="2">
        <v>9469701.0</v>
      </c>
      <c r="B1718" s="2" t="s">
        <v>1834</v>
      </c>
      <c r="C1718" s="2" t="s">
        <v>94</v>
      </c>
      <c r="D1718" s="2" t="s">
        <v>11</v>
      </c>
      <c r="E1718" s="2" t="s">
        <v>95</v>
      </c>
    </row>
    <row r="1719">
      <c r="A1719" s="2">
        <v>9466703.0</v>
      </c>
      <c r="B1719" s="2" t="s">
        <v>1835</v>
      </c>
      <c r="C1719" s="2" t="s">
        <v>10</v>
      </c>
      <c r="D1719" s="2" t="s">
        <v>11</v>
      </c>
      <c r="E1719" s="2" t="s">
        <v>109</v>
      </c>
    </row>
    <row r="1720">
      <c r="A1720" s="2">
        <v>9466704.0</v>
      </c>
      <c r="B1720" s="2" t="s">
        <v>1836</v>
      </c>
      <c r="C1720" s="2" t="s">
        <v>10</v>
      </c>
      <c r="D1720" s="2" t="s">
        <v>11</v>
      </c>
      <c r="E1720" s="2" t="s">
        <v>109</v>
      </c>
    </row>
    <row r="1721">
      <c r="A1721" s="2">
        <v>9467206.0</v>
      </c>
      <c r="B1721" s="2" t="s">
        <v>1837</v>
      </c>
      <c r="C1721" s="2" t="s">
        <v>100</v>
      </c>
      <c r="D1721" s="2" t="s">
        <v>11</v>
      </c>
      <c r="E1721" s="2" t="s">
        <v>64</v>
      </c>
    </row>
    <row r="1722">
      <c r="A1722" s="2">
        <v>9469628.0</v>
      </c>
      <c r="B1722" s="2" t="s">
        <v>1838</v>
      </c>
      <c r="C1722" s="2" t="s">
        <v>10</v>
      </c>
      <c r="D1722" s="2" t="s">
        <v>11</v>
      </c>
      <c r="E1722" s="2" t="s">
        <v>64</v>
      </c>
    </row>
    <row r="1723">
      <c r="A1723" s="2">
        <v>9441942.0</v>
      </c>
      <c r="B1723" s="2" t="s">
        <v>1839</v>
      </c>
      <c r="C1723" s="2" t="s">
        <v>10</v>
      </c>
      <c r="D1723" s="2" t="s">
        <v>11</v>
      </c>
      <c r="E1723" s="2" t="s">
        <v>64</v>
      </c>
    </row>
    <row r="1724">
      <c r="A1724" s="2">
        <v>9466469.0</v>
      </c>
      <c r="B1724" s="2" t="s">
        <v>1840</v>
      </c>
      <c r="C1724" s="2" t="s">
        <v>10</v>
      </c>
      <c r="D1724" s="2" t="s">
        <v>11</v>
      </c>
      <c r="E1724" s="2" t="s">
        <v>64</v>
      </c>
    </row>
    <row r="1725">
      <c r="A1725" s="2">
        <v>8234567.0</v>
      </c>
      <c r="B1725" s="2" t="s">
        <v>1841</v>
      </c>
      <c r="C1725" s="2" t="s">
        <v>10</v>
      </c>
      <c r="D1725" s="2" t="s">
        <v>11</v>
      </c>
      <c r="E1725" s="2" t="s">
        <v>64</v>
      </c>
    </row>
    <row r="1726">
      <c r="A1726" s="2">
        <v>9444284.0</v>
      </c>
      <c r="B1726" s="2" t="s">
        <v>1842</v>
      </c>
      <c r="C1726" s="2" t="s">
        <v>10</v>
      </c>
      <c r="D1726" s="2" t="s">
        <v>11</v>
      </c>
      <c r="E1726" s="2" t="s">
        <v>64</v>
      </c>
    </row>
    <row r="1727">
      <c r="A1727" s="2">
        <v>9444285.0</v>
      </c>
      <c r="B1727" s="2" t="s">
        <v>1843</v>
      </c>
      <c r="C1727" s="2" t="s">
        <v>10</v>
      </c>
      <c r="D1727" s="2" t="s">
        <v>11</v>
      </c>
      <c r="E1727" s="2" t="s">
        <v>64</v>
      </c>
    </row>
    <row r="1728">
      <c r="A1728" s="2">
        <v>9469596.0</v>
      </c>
      <c r="B1728" s="2" t="s">
        <v>1844</v>
      </c>
      <c r="C1728" s="2" t="s">
        <v>10</v>
      </c>
      <c r="D1728" s="2" t="s">
        <v>11</v>
      </c>
      <c r="E1728" s="2" t="s">
        <v>64</v>
      </c>
    </row>
    <row r="1729">
      <c r="A1729" s="2">
        <v>9468313.0</v>
      </c>
      <c r="B1729" s="2" t="s">
        <v>1845</v>
      </c>
      <c r="C1729" s="2" t="s">
        <v>100</v>
      </c>
      <c r="D1729" s="2" t="s">
        <v>11</v>
      </c>
      <c r="E1729" s="2" t="s">
        <v>64</v>
      </c>
    </row>
    <row r="1730">
      <c r="A1730" s="2">
        <v>9445549.0</v>
      </c>
      <c r="B1730" s="2" t="s">
        <v>1846</v>
      </c>
      <c r="C1730" s="2" t="s">
        <v>100</v>
      </c>
      <c r="D1730" s="2" t="s">
        <v>11</v>
      </c>
      <c r="E1730" s="2" t="s">
        <v>64</v>
      </c>
    </row>
    <row r="1731">
      <c r="A1731" s="2">
        <v>9445012.0</v>
      </c>
      <c r="B1731" s="2" t="s">
        <v>1847</v>
      </c>
      <c r="C1731" s="2" t="s">
        <v>10</v>
      </c>
      <c r="D1731" s="2" t="s">
        <v>11</v>
      </c>
      <c r="E1731" s="2" t="s">
        <v>64</v>
      </c>
    </row>
    <row r="1732">
      <c r="A1732" s="2">
        <v>9445101.0</v>
      </c>
      <c r="B1732" s="2" t="s">
        <v>1848</v>
      </c>
      <c r="C1732" s="2" t="s">
        <v>10</v>
      </c>
      <c r="D1732" s="2" t="s">
        <v>11</v>
      </c>
      <c r="E1732" s="2" t="s">
        <v>64</v>
      </c>
    </row>
    <row r="1733">
      <c r="A1733" s="2">
        <v>9445160.0</v>
      </c>
      <c r="B1733" s="2" t="s">
        <v>1849</v>
      </c>
      <c r="C1733" s="2" t="s">
        <v>10</v>
      </c>
      <c r="D1733" s="2" t="s">
        <v>11</v>
      </c>
      <c r="E1733" s="2" t="s">
        <v>64</v>
      </c>
    </row>
    <row r="1734">
      <c r="A1734" s="2">
        <v>9441677.0</v>
      </c>
      <c r="B1734" s="2" t="s">
        <v>1850</v>
      </c>
      <c r="C1734" s="2" t="s">
        <v>10</v>
      </c>
      <c r="D1734" s="2" t="s">
        <v>11</v>
      </c>
      <c r="E1734" s="2" t="s">
        <v>64</v>
      </c>
    </row>
    <row r="1735">
      <c r="A1735" s="2">
        <v>9441359.0</v>
      </c>
      <c r="B1735" s="2" t="s">
        <v>1851</v>
      </c>
      <c r="C1735" s="2" t="s">
        <v>10</v>
      </c>
      <c r="D1735" s="2" t="s">
        <v>11</v>
      </c>
      <c r="E1735" s="2" t="s">
        <v>64</v>
      </c>
    </row>
    <row r="1736">
      <c r="A1736" s="2">
        <v>9445493.0</v>
      </c>
      <c r="B1736" s="2" t="s">
        <v>1852</v>
      </c>
      <c r="C1736" s="2" t="s">
        <v>10</v>
      </c>
      <c r="D1736" s="2" t="s">
        <v>11</v>
      </c>
      <c r="E1736" s="2" t="s">
        <v>64</v>
      </c>
    </row>
    <row r="1737">
      <c r="A1737" s="2">
        <v>9468123.0</v>
      </c>
      <c r="B1737" s="2" t="s">
        <v>1853</v>
      </c>
      <c r="C1737" s="2" t="s">
        <v>10</v>
      </c>
      <c r="D1737" s="2" t="s">
        <v>11</v>
      </c>
      <c r="E1737" s="2" t="s">
        <v>64</v>
      </c>
    </row>
    <row r="1738">
      <c r="A1738" s="2">
        <v>9466708.0</v>
      </c>
      <c r="B1738" s="2" t="s">
        <v>1854</v>
      </c>
      <c r="C1738" s="2" t="s">
        <v>10</v>
      </c>
      <c r="D1738" s="2" t="s">
        <v>11</v>
      </c>
      <c r="E1738" s="2" t="s">
        <v>64</v>
      </c>
    </row>
    <row r="1739">
      <c r="A1739" s="2">
        <v>9470199.0</v>
      </c>
      <c r="B1739" s="2" t="s">
        <v>1855</v>
      </c>
      <c r="C1739" s="2" t="s">
        <v>10</v>
      </c>
      <c r="D1739" s="2" t="s">
        <v>11</v>
      </c>
      <c r="E1739" s="2" t="s">
        <v>64</v>
      </c>
    </row>
    <row r="1740">
      <c r="A1740" s="2">
        <v>9443310.0</v>
      </c>
      <c r="B1740" s="2" t="s">
        <v>1856</v>
      </c>
      <c r="C1740" s="2" t="s">
        <v>10</v>
      </c>
      <c r="D1740" s="2" t="s">
        <v>11</v>
      </c>
      <c r="E1740" s="2" t="s">
        <v>64</v>
      </c>
    </row>
    <row r="1741">
      <c r="A1741" s="2">
        <v>9440870.0</v>
      </c>
      <c r="B1741" s="2" t="s">
        <v>1857</v>
      </c>
      <c r="C1741" s="2" t="s">
        <v>10</v>
      </c>
      <c r="D1741" s="2" t="s">
        <v>11</v>
      </c>
      <c r="E1741" s="2" t="s">
        <v>64</v>
      </c>
    </row>
    <row r="1742">
      <c r="A1742" s="2">
        <v>8227004.0</v>
      </c>
      <c r="B1742" s="2" t="s">
        <v>1858</v>
      </c>
      <c r="C1742" s="2" t="s">
        <v>10</v>
      </c>
      <c r="D1742" s="2" t="s">
        <v>11</v>
      </c>
      <c r="E1742" s="2" t="s">
        <v>64</v>
      </c>
    </row>
    <row r="1743">
      <c r="A1743" s="2">
        <v>9436422.0</v>
      </c>
      <c r="B1743" s="2" t="s">
        <v>1859</v>
      </c>
      <c r="C1743" s="2" t="s">
        <v>10</v>
      </c>
      <c r="D1743" s="2" t="s">
        <v>11</v>
      </c>
      <c r="E1743" s="2" t="s">
        <v>64</v>
      </c>
    </row>
    <row r="1744">
      <c r="A1744" s="2">
        <v>9327757.0</v>
      </c>
      <c r="B1744" s="2" t="s">
        <v>1860</v>
      </c>
      <c r="C1744" s="2" t="s">
        <v>10</v>
      </c>
      <c r="D1744" s="2" t="s">
        <v>11</v>
      </c>
      <c r="E1744" s="2" t="s">
        <v>64</v>
      </c>
    </row>
    <row r="1745">
      <c r="A1745" s="2">
        <v>9444486.0</v>
      </c>
      <c r="B1745" s="2" t="s">
        <v>1861</v>
      </c>
      <c r="C1745" s="2" t="s">
        <v>10</v>
      </c>
      <c r="D1745" s="2" t="s">
        <v>11</v>
      </c>
      <c r="E1745" s="2" t="s">
        <v>64</v>
      </c>
    </row>
    <row r="1746">
      <c r="A1746" s="2">
        <v>9441024.0</v>
      </c>
      <c r="B1746" s="2" t="s">
        <v>1862</v>
      </c>
      <c r="C1746" s="2" t="s">
        <v>10</v>
      </c>
      <c r="D1746" s="2" t="s">
        <v>11</v>
      </c>
      <c r="E1746" s="2" t="s">
        <v>64</v>
      </c>
    </row>
    <row r="1747">
      <c r="A1747" s="2">
        <v>9466532.0</v>
      </c>
      <c r="B1747" s="2" t="s">
        <v>1863</v>
      </c>
      <c r="C1747" s="2" t="s">
        <v>10</v>
      </c>
      <c r="D1747" s="2" t="s">
        <v>11</v>
      </c>
      <c r="E1747" s="2" t="s">
        <v>64</v>
      </c>
    </row>
    <row r="1748">
      <c r="A1748" s="2">
        <v>9442983.0</v>
      </c>
      <c r="B1748" s="2" t="s">
        <v>1864</v>
      </c>
      <c r="C1748" s="2" t="s">
        <v>10</v>
      </c>
      <c r="D1748" s="2" t="s">
        <v>11</v>
      </c>
      <c r="E1748" s="2" t="s">
        <v>64</v>
      </c>
    </row>
    <row r="1749">
      <c r="A1749" s="2">
        <v>9443909.0</v>
      </c>
      <c r="B1749" s="2" t="s">
        <v>1865</v>
      </c>
      <c r="C1749" s="2" t="s">
        <v>10</v>
      </c>
      <c r="D1749" s="2" t="s">
        <v>11</v>
      </c>
      <c r="E1749" s="2" t="s">
        <v>64</v>
      </c>
    </row>
    <row r="1750">
      <c r="A1750" s="2">
        <v>9469995.0</v>
      </c>
      <c r="B1750" s="2" t="s">
        <v>1866</v>
      </c>
      <c r="C1750" s="2" t="s">
        <v>10</v>
      </c>
      <c r="D1750" s="2" t="s">
        <v>11</v>
      </c>
      <c r="E1750" s="2" t="s">
        <v>64</v>
      </c>
    </row>
    <row r="1751">
      <c r="A1751" s="2">
        <v>9443895.0</v>
      </c>
      <c r="B1751" s="2" t="s">
        <v>1867</v>
      </c>
      <c r="C1751" s="2" t="s">
        <v>20</v>
      </c>
      <c r="D1751" s="2" t="s">
        <v>11</v>
      </c>
      <c r="E1751" s="2" t="s">
        <v>167</v>
      </c>
    </row>
    <row r="1752">
      <c r="A1752" s="2">
        <v>8169685.0</v>
      </c>
      <c r="B1752" s="2" t="s">
        <v>1868</v>
      </c>
      <c r="C1752" s="2" t="s">
        <v>20</v>
      </c>
      <c r="D1752" s="2" t="s">
        <v>11</v>
      </c>
      <c r="E1752" s="2" t="s">
        <v>167</v>
      </c>
    </row>
    <row r="1753">
      <c r="A1753" s="2">
        <v>9440019.0</v>
      </c>
      <c r="B1753" s="2" t="s">
        <v>1869</v>
      </c>
      <c r="C1753" s="2" t="s">
        <v>20</v>
      </c>
      <c r="D1753" s="2" t="s">
        <v>11</v>
      </c>
      <c r="E1753" s="2" t="s">
        <v>167</v>
      </c>
    </row>
    <row r="1754">
      <c r="A1754" s="2">
        <v>9440833.0</v>
      </c>
      <c r="B1754" s="2" t="s">
        <v>1870</v>
      </c>
      <c r="C1754" s="2" t="s">
        <v>20</v>
      </c>
      <c r="D1754" s="2" t="s">
        <v>11</v>
      </c>
      <c r="E1754" s="2" t="s">
        <v>167</v>
      </c>
    </row>
    <row r="1755">
      <c r="A1755" s="2">
        <v>9440603.0</v>
      </c>
      <c r="B1755" s="2" t="s">
        <v>1871</v>
      </c>
      <c r="C1755" s="2" t="s">
        <v>20</v>
      </c>
      <c r="D1755" s="2" t="s">
        <v>11</v>
      </c>
      <c r="E1755" s="2" t="s">
        <v>167</v>
      </c>
    </row>
    <row r="1756">
      <c r="A1756" s="2">
        <v>9460300.0</v>
      </c>
      <c r="B1756" s="2" t="s">
        <v>1872</v>
      </c>
      <c r="C1756" s="2" t="s">
        <v>10</v>
      </c>
      <c r="D1756" s="2" t="s">
        <v>11</v>
      </c>
      <c r="E1756" s="2" t="s">
        <v>306</v>
      </c>
    </row>
    <row r="1757">
      <c r="A1757" s="2">
        <v>9444151.0</v>
      </c>
      <c r="B1757" s="2" t="s">
        <v>1873</v>
      </c>
      <c r="C1757" s="2" t="s">
        <v>100</v>
      </c>
      <c r="D1757" s="2" t="s">
        <v>11</v>
      </c>
      <c r="E1757" s="2" t="s">
        <v>282</v>
      </c>
    </row>
    <row r="1758">
      <c r="A1758" s="2">
        <v>9445612.0</v>
      </c>
      <c r="B1758" s="2" t="s">
        <v>1874</v>
      </c>
      <c r="C1758" s="2" t="s">
        <v>100</v>
      </c>
      <c r="D1758" s="2" t="s">
        <v>11</v>
      </c>
      <c r="E1758" s="2" t="s">
        <v>282</v>
      </c>
    </row>
    <row r="1759">
      <c r="A1759" s="2">
        <v>9396406.0</v>
      </c>
      <c r="B1759" s="2" t="s">
        <v>1875</v>
      </c>
      <c r="C1759" s="2" t="s">
        <v>20</v>
      </c>
      <c r="D1759" s="2" t="s">
        <v>11</v>
      </c>
      <c r="E1759" s="2" t="s">
        <v>954</v>
      </c>
    </row>
    <row r="1760">
      <c r="A1760" s="2">
        <v>9467347.0</v>
      </c>
      <c r="B1760" s="2" t="s">
        <v>1876</v>
      </c>
      <c r="C1760" s="2" t="s">
        <v>10</v>
      </c>
      <c r="D1760" s="2" t="s">
        <v>11</v>
      </c>
      <c r="E1760" s="2" t="s">
        <v>1623</v>
      </c>
    </row>
    <row r="1761">
      <c r="A1761" s="2">
        <v>9464254.0</v>
      </c>
      <c r="B1761" s="2" t="s">
        <v>1877</v>
      </c>
      <c r="C1761" s="2" t="s">
        <v>10</v>
      </c>
      <c r="D1761" s="2" t="s">
        <v>11</v>
      </c>
      <c r="E1761" s="2" t="s">
        <v>1623</v>
      </c>
    </row>
    <row r="1762">
      <c r="A1762" s="2">
        <v>9460301.0</v>
      </c>
      <c r="B1762" s="2" t="s">
        <v>1878</v>
      </c>
      <c r="C1762" s="2" t="s">
        <v>10</v>
      </c>
      <c r="D1762" s="2" t="s">
        <v>11</v>
      </c>
      <c r="E1762" s="2" t="s">
        <v>1623</v>
      </c>
    </row>
    <row r="1763">
      <c r="A1763" s="2">
        <v>9443968.0</v>
      </c>
      <c r="B1763" s="2" t="s">
        <v>1879</v>
      </c>
      <c r="C1763" s="2" t="s">
        <v>10</v>
      </c>
      <c r="D1763" s="2" t="s">
        <v>11</v>
      </c>
      <c r="E1763" s="2" t="s">
        <v>1623</v>
      </c>
    </row>
    <row r="1764">
      <c r="A1764" s="2">
        <v>9466678.0</v>
      </c>
      <c r="B1764" s="2" t="s">
        <v>1880</v>
      </c>
      <c r="C1764" s="2" t="s">
        <v>10</v>
      </c>
      <c r="D1764" s="2" t="s">
        <v>11</v>
      </c>
      <c r="E1764" s="2" t="s">
        <v>1881</v>
      </c>
    </row>
    <row r="1765">
      <c r="A1765" s="2">
        <v>9435344.0</v>
      </c>
      <c r="B1765" s="2" t="s">
        <v>1882</v>
      </c>
      <c r="C1765" s="2" t="s">
        <v>10</v>
      </c>
      <c r="D1765" s="2" t="s">
        <v>11</v>
      </c>
      <c r="E1765" s="2" t="s">
        <v>1881</v>
      </c>
    </row>
    <row r="1766">
      <c r="A1766" s="2">
        <v>9444404.0</v>
      </c>
      <c r="B1766" s="2" t="s">
        <v>1883</v>
      </c>
      <c r="C1766" s="2" t="s">
        <v>10</v>
      </c>
      <c r="D1766" s="2" t="s">
        <v>11</v>
      </c>
      <c r="E1766" s="2" t="s">
        <v>109</v>
      </c>
    </row>
    <row r="1767">
      <c r="A1767" s="2">
        <v>9444402.0</v>
      </c>
      <c r="B1767" s="2" t="s">
        <v>1884</v>
      </c>
      <c r="C1767" s="2" t="s">
        <v>10</v>
      </c>
      <c r="D1767" s="2" t="s">
        <v>11</v>
      </c>
      <c r="E1767" s="2" t="s">
        <v>109</v>
      </c>
    </row>
    <row r="1768">
      <c r="A1768" s="2">
        <v>9444403.0</v>
      </c>
      <c r="B1768" s="2" t="s">
        <v>1885</v>
      </c>
      <c r="C1768" s="2" t="s">
        <v>10</v>
      </c>
      <c r="D1768" s="2" t="s">
        <v>11</v>
      </c>
      <c r="E1768" s="2" t="s">
        <v>109</v>
      </c>
    </row>
    <row r="1769">
      <c r="A1769" s="2">
        <v>9443894.0</v>
      </c>
      <c r="B1769" s="2" t="s">
        <v>1886</v>
      </c>
      <c r="C1769" s="2" t="s">
        <v>20</v>
      </c>
      <c r="D1769" s="2" t="s">
        <v>11</v>
      </c>
      <c r="E1769" s="2" t="s">
        <v>109</v>
      </c>
    </row>
    <row r="1770">
      <c r="A1770" s="2">
        <v>9442841.0</v>
      </c>
      <c r="B1770" s="2" t="s">
        <v>1887</v>
      </c>
      <c r="C1770" s="2" t="s">
        <v>20</v>
      </c>
      <c r="D1770" s="2" t="s">
        <v>11</v>
      </c>
      <c r="E1770" s="2" t="s">
        <v>109</v>
      </c>
    </row>
    <row r="1771">
      <c r="A1771" s="2">
        <v>9444049.0</v>
      </c>
      <c r="B1771" s="2" t="s">
        <v>1888</v>
      </c>
      <c r="C1771" s="2" t="s">
        <v>10</v>
      </c>
      <c r="D1771" s="2" t="s">
        <v>11</v>
      </c>
      <c r="E1771" s="2" t="s">
        <v>109</v>
      </c>
    </row>
    <row r="1772">
      <c r="A1772" s="2">
        <v>9467136.0</v>
      </c>
      <c r="B1772" s="2" t="s">
        <v>1889</v>
      </c>
      <c r="C1772" s="2" t="s">
        <v>10</v>
      </c>
      <c r="D1772" s="2" t="s">
        <v>11</v>
      </c>
      <c r="E1772" s="2" t="s">
        <v>129</v>
      </c>
    </row>
    <row r="1773">
      <c r="A1773" s="2">
        <v>9461721.0</v>
      </c>
      <c r="B1773" s="2" t="s">
        <v>1890</v>
      </c>
      <c r="C1773" s="2" t="s">
        <v>10</v>
      </c>
      <c r="D1773" s="2" t="s">
        <v>11</v>
      </c>
      <c r="E1773" s="2" t="s">
        <v>129</v>
      </c>
    </row>
    <row r="1774">
      <c r="A1774" s="2">
        <v>9470238.0</v>
      </c>
      <c r="B1774" s="2" t="s">
        <v>1891</v>
      </c>
      <c r="C1774" s="2" t="s">
        <v>10</v>
      </c>
      <c r="D1774" s="2" t="s">
        <v>11</v>
      </c>
      <c r="E1774" s="2" t="s">
        <v>129</v>
      </c>
    </row>
    <row r="1775">
      <c r="A1775" s="2">
        <v>9468653.0</v>
      </c>
      <c r="B1775" s="2" t="s">
        <v>1892</v>
      </c>
      <c r="C1775" s="2" t="s">
        <v>100</v>
      </c>
      <c r="D1775" s="2" t="s">
        <v>11</v>
      </c>
      <c r="E1775" s="2" t="s">
        <v>64</v>
      </c>
    </row>
    <row r="1776">
      <c r="A1776" s="2">
        <v>9441069.0</v>
      </c>
      <c r="B1776" s="2" t="s">
        <v>1893</v>
      </c>
      <c r="C1776" s="2" t="s">
        <v>10</v>
      </c>
      <c r="D1776" s="2" t="s">
        <v>11</v>
      </c>
      <c r="E1776" s="2" t="s">
        <v>398</v>
      </c>
    </row>
    <row r="1777">
      <c r="A1777" s="2">
        <v>9468507.0</v>
      </c>
      <c r="B1777" s="2" t="s">
        <v>1894</v>
      </c>
      <c r="C1777" s="2" t="s">
        <v>10</v>
      </c>
      <c r="D1777" s="2" t="s">
        <v>11</v>
      </c>
      <c r="E1777" s="2" t="s">
        <v>398</v>
      </c>
    </row>
    <row r="1778">
      <c r="A1778" s="2">
        <v>9442338.0</v>
      </c>
      <c r="B1778" s="2" t="s">
        <v>1895</v>
      </c>
      <c r="C1778" s="2" t="s">
        <v>10</v>
      </c>
      <c r="D1778" s="2" t="s">
        <v>11</v>
      </c>
      <c r="E1778" s="2" t="s">
        <v>398</v>
      </c>
    </row>
    <row r="1779">
      <c r="A1779" s="2">
        <v>9438073.0</v>
      </c>
      <c r="B1779" s="2" t="s">
        <v>1896</v>
      </c>
      <c r="C1779" s="2" t="s">
        <v>10</v>
      </c>
      <c r="D1779" s="2" t="s">
        <v>11</v>
      </c>
      <c r="E1779" s="2" t="s">
        <v>398</v>
      </c>
    </row>
    <row r="1780">
      <c r="A1780" s="2">
        <v>8051772.0</v>
      </c>
      <c r="B1780" s="2" t="s">
        <v>1897</v>
      </c>
      <c r="C1780" s="2" t="s">
        <v>10</v>
      </c>
      <c r="D1780" s="2" t="s">
        <v>11</v>
      </c>
      <c r="E1780" s="2" t="s">
        <v>398</v>
      </c>
    </row>
    <row r="1781">
      <c r="A1781" s="2">
        <v>9445594.0</v>
      </c>
      <c r="B1781" s="2" t="s">
        <v>1898</v>
      </c>
      <c r="C1781" s="2" t="s">
        <v>10</v>
      </c>
      <c r="D1781" s="2" t="s">
        <v>11</v>
      </c>
      <c r="E1781" s="2" t="s">
        <v>398</v>
      </c>
    </row>
    <row r="1782">
      <c r="A1782" s="2">
        <v>9445339.0</v>
      </c>
      <c r="B1782" s="2" t="s">
        <v>1899</v>
      </c>
      <c r="C1782" s="2" t="s">
        <v>10</v>
      </c>
      <c r="D1782" s="2" t="s">
        <v>11</v>
      </c>
      <c r="E1782" s="2" t="s">
        <v>398</v>
      </c>
    </row>
    <row r="1783">
      <c r="A1783" s="2">
        <v>9444409.0</v>
      </c>
      <c r="B1783" s="2" t="s">
        <v>1900</v>
      </c>
      <c r="C1783" s="2" t="s">
        <v>10</v>
      </c>
      <c r="D1783" s="2" t="s">
        <v>11</v>
      </c>
      <c r="E1783" s="2" t="s">
        <v>398</v>
      </c>
    </row>
    <row r="1784">
      <c r="A1784" s="2">
        <v>9466574.0</v>
      </c>
      <c r="B1784" s="2" t="s">
        <v>1901</v>
      </c>
      <c r="C1784" s="2" t="s">
        <v>20</v>
      </c>
      <c r="D1784" s="2" t="s">
        <v>11</v>
      </c>
      <c r="E1784" s="2" t="s">
        <v>136</v>
      </c>
    </row>
    <row r="1785">
      <c r="A1785" s="2">
        <v>9444415.0</v>
      </c>
      <c r="B1785" s="2" t="s">
        <v>1902</v>
      </c>
      <c r="C1785" s="2" t="s">
        <v>71</v>
      </c>
      <c r="D1785" s="2" t="s">
        <v>72</v>
      </c>
      <c r="E1785" s="2" t="s">
        <v>254</v>
      </c>
    </row>
    <row r="1786">
      <c r="A1786" s="2">
        <v>9444414.0</v>
      </c>
      <c r="B1786" s="2" t="s">
        <v>1903</v>
      </c>
      <c r="C1786" s="2" t="s">
        <v>71</v>
      </c>
      <c r="D1786" s="2" t="s">
        <v>72</v>
      </c>
      <c r="E1786" s="2" t="s">
        <v>254</v>
      </c>
    </row>
    <row r="1787">
      <c r="A1787" s="2">
        <v>9444416.0</v>
      </c>
      <c r="B1787" s="2" t="s">
        <v>1904</v>
      </c>
      <c r="C1787" s="2" t="s">
        <v>1905</v>
      </c>
      <c r="D1787" s="2" t="s">
        <v>11</v>
      </c>
      <c r="E1787" s="2" t="s">
        <v>254</v>
      </c>
    </row>
    <row r="1788">
      <c r="A1788" s="2">
        <v>8118771.0</v>
      </c>
      <c r="B1788" s="2" t="s">
        <v>1906</v>
      </c>
      <c r="C1788" s="2" t="s">
        <v>71</v>
      </c>
      <c r="D1788" s="2" t="s">
        <v>72</v>
      </c>
      <c r="E1788" s="2" t="s">
        <v>18</v>
      </c>
    </row>
    <row r="1789">
      <c r="A1789" s="2">
        <v>9468749.0</v>
      </c>
      <c r="B1789" s="2" t="s">
        <v>1907</v>
      </c>
      <c r="C1789" s="2" t="s">
        <v>71</v>
      </c>
      <c r="D1789" s="2" t="s">
        <v>72</v>
      </c>
      <c r="E1789" s="2" t="s">
        <v>18</v>
      </c>
    </row>
    <row r="1790">
      <c r="A1790" s="2">
        <v>9468750.0</v>
      </c>
      <c r="B1790" s="2" t="s">
        <v>1908</v>
      </c>
      <c r="C1790" s="2" t="s">
        <v>71</v>
      </c>
      <c r="D1790" s="2" t="s">
        <v>72</v>
      </c>
      <c r="E1790" s="2" t="s">
        <v>18</v>
      </c>
    </row>
    <row r="1791">
      <c r="A1791" s="2">
        <v>9441913.0</v>
      </c>
      <c r="B1791" s="2" t="s">
        <v>1909</v>
      </c>
      <c r="C1791" s="2" t="s">
        <v>71</v>
      </c>
      <c r="D1791" s="2" t="s">
        <v>72</v>
      </c>
      <c r="E1791" s="2" t="s">
        <v>18</v>
      </c>
    </row>
    <row r="1792">
      <c r="A1792" s="2">
        <v>9468398.0</v>
      </c>
      <c r="B1792" s="2" t="s">
        <v>1910</v>
      </c>
      <c r="C1792" s="2" t="s">
        <v>71</v>
      </c>
      <c r="D1792" s="2" t="s">
        <v>72</v>
      </c>
      <c r="E1792" s="2" t="s">
        <v>18</v>
      </c>
    </row>
    <row r="1793">
      <c r="A1793" s="2">
        <v>9453694.0</v>
      </c>
      <c r="B1793" s="2" t="s">
        <v>1911</v>
      </c>
      <c r="C1793" s="2" t="s">
        <v>71</v>
      </c>
      <c r="D1793" s="2" t="s">
        <v>72</v>
      </c>
      <c r="E1793" s="2" t="s">
        <v>18</v>
      </c>
    </row>
    <row r="1794">
      <c r="A1794" s="2">
        <v>9442858.0</v>
      </c>
      <c r="B1794" s="2" t="s">
        <v>1912</v>
      </c>
      <c r="C1794" s="2" t="s">
        <v>71</v>
      </c>
      <c r="D1794" s="2" t="s">
        <v>72</v>
      </c>
      <c r="E1794" s="2" t="s">
        <v>18</v>
      </c>
    </row>
    <row r="1795">
      <c r="A1795" s="2">
        <v>9463325.0</v>
      </c>
      <c r="B1795" s="2" t="s">
        <v>1913</v>
      </c>
      <c r="C1795" s="2" t="s">
        <v>10</v>
      </c>
      <c r="D1795" s="2" t="s">
        <v>11</v>
      </c>
      <c r="E1795" s="2" t="s">
        <v>129</v>
      </c>
    </row>
    <row r="1796">
      <c r="A1796" s="2">
        <v>9466010.0</v>
      </c>
      <c r="B1796" s="2" t="s">
        <v>1914</v>
      </c>
      <c r="C1796" s="2" t="s">
        <v>10</v>
      </c>
      <c r="D1796" s="2" t="s">
        <v>11</v>
      </c>
      <c r="E1796" s="2" t="s">
        <v>129</v>
      </c>
    </row>
    <row r="1797">
      <c r="A1797" s="2">
        <v>9467160.0</v>
      </c>
      <c r="B1797" s="2" t="s">
        <v>1915</v>
      </c>
      <c r="C1797" s="2" t="s">
        <v>10</v>
      </c>
      <c r="D1797" s="2" t="s">
        <v>11</v>
      </c>
      <c r="E1797" s="2" t="s">
        <v>129</v>
      </c>
    </row>
    <row r="1798">
      <c r="A1798" s="2">
        <v>9440547.0</v>
      </c>
      <c r="B1798" s="2" t="s">
        <v>1916</v>
      </c>
      <c r="C1798" s="2" t="s">
        <v>20</v>
      </c>
      <c r="D1798" s="2" t="s">
        <v>11</v>
      </c>
      <c r="E1798" s="2" t="s">
        <v>8</v>
      </c>
    </row>
    <row r="1799">
      <c r="A1799" s="2">
        <v>8225117.0</v>
      </c>
      <c r="B1799" s="2" t="s">
        <v>1917</v>
      </c>
      <c r="C1799" s="2" t="s">
        <v>20</v>
      </c>
      <c r="D1799" s="2" t="s">
        <v>11</v>
      </c>
      <c r="E1799" s="2" t="s">
        <v>8</v>
      </c>
    </row>
    <row r="1800">
      <c r="A1800" s="2">
        <v>9440885.0</v>
      </c>
      <c r="B1800" s="2" t="s">
        <v>1918</v>
      </c>
      <c r="C1800" s="2" t="s">
        <v>20</v>
      </c>
      <c r="D1800" s="2" t="s">
        <v>11</v>
      </c>
      <c r="E1800" s="2" t="s">
        <v>8</v>
      </c>
    </row>
    <row r="1801">
      <c r="A1801" s="2">
        <v>9440641.0</v>
      </c>
      <c r="B1801" s="2" t="s">
        <v>1919</v>
      </c>
      <c r="C1801" s="2" t="s">
        <v>20</v>
      </c>
      <c r="D1801" s="2" t="s">
        <v>11</v>
      </c>
      <c r="E1801" s="2" t="s">
        <v>8</v>
      </c>
    </row>
    <row r="1802">
      <c r="A1802" s="2">
        <v>8120606.0</v>
      </c>
      <c r="B1802" s="2" t="s">
        <v>1920</v>
      </c>
      <c r="C1802" s="2" t="s">
        <v>10</v>
      </c>
      <c r="D1802" s="2" t="s">
        <v>11</v>
      </c>
      <c r="E1802" s="2" t="s">
        <v>23</v>
      </c>
    </row>
    <row r="1803">
      <c r="A1803" s="2">
        <v>8120610.0</v>
      </c>
      <c r="B1803" s="2" t="s">
        <v>1921</v>
      </c>
      <c r="C1803" s="2" t="s">
        <v>10</v>
      </c>
      <c r="D1803" s="2" t="s">
        <v>11</v>
      </c>
      <c r="E1803" s="2" t="s">
        <v>23</v>
      </c>
    </row>
    <row r="1804">
      <c r="A1804" s="2">
        <v>9469592.0</v>
      </c>
      <c r="B1804" s="2" t="s">
        <v>1922</v>
      </c>
      <c r="C1804" s="2" t="s">
        <v>10</v>
      </c>
      <c r="D1804" s="2" t="s">
        <v>11</v>
      </c>
      <c r="E1804" s="2" t="s">
        <v>23</v>
      </c>
    </row>
    <row r="1805">
      <c r="A1805" s="2">
        <v>9440877.0</v>
      </c>
      <c r="B1805" s="2" t="s">
        <v>1923</v>
      </c>
      <c r="C1805" s="2" t="s">
        <v>10</v>
      </c>
      <c r="D1805" s="2" t="s">
        <v>11</v>
      </c>
      <c r="E1805" s="2" t="s">
        <v>23</v>
      </c>
    </row>
    <row r="1806">
      <c r="A1806" s="2">
        <v>9441668.0</v>
      </c>
      <c r="B1806" s="2" t="s">
        <v>1924</v>
      </c>
      <c r="C1806" s="2" t="s">
        <v>10</v>
      </c>
      <c r="D1806" s="2" t="s">
        <v>11</v>
      </c>
      <c r="E1806" s="2" t="s">
        <v>23</v>
      </c>
    </row>
    <row r="1807">
      <c r="A1807" s="2">
        <v>9469935.0</v>
      </c>
      <c r="B1807" s="2" t="s">
        <v>1925</v>
      </c>
      <c r="C1807" s="2" t="s">
        <v>10</v>
      </c>
      <c r="D1807" s="2" t="s">
        <v>11</v>
      </c>
      <c r="E1807" s="2" t="s">
        <v>23</v>
      </c>
    </row>
    <row r="1808">
      <c r="A1808" s="2">
        <v>8235729.0</v>
      </c>
      <c r="B1808" s="2" t="s">
        <v>1926</v>
      </c>
      <c r="C1808" s="2" t="s">
        <v>10</v>
      </c>
      <c r="D1808" s="2" t="s">
        <v>11</v>
      </c>
      <c r="E1808" s="2" t="s">
        <v>23</v>
      </c>
    </row>
    <row r="1809">
      <c r="A1809" s="2">
        <v>9470010.0</v>
      </c>
      <c r="B1809" s="2" t="s">
        <v>1927</v>
      </c>
      <c r="C1809" s="2" t="s">
        <v>10</v>
      </c>
      <c r="D1809" s="2" t="s">
        <v>11</v>
      </c>
      <c r="E1809" s="2" t="s">
        <v>23</v>
      </c>
    </row>
    <row r="1810">
      <c r="A1810" s="2">
        <v>9469615.0</v>
      </c>
      <c r="B1810" s="2" t="s">
        <v>1928</v>
      </c>
      <c r="C1810" s="2" t="s">
        <v>10</v>
      </c>
      <c r="D1810" s="2" t="s">
        <v>11</v>
      </c>
      <c r="E1810" s="2" t="s">
        <v>23</v>
      </c>
    </row>
    <row r="1811">
      <c r="A1811" s="2">
        <v>9442861.0</v>
      </c>
      <c r="B1811" s="2" t="s">
        <v>1929</v>
      </c>
      <c r="C1811" s="2" t="s">
        <v>10</v>
      </c>
      <c r="D1811" s="2" t="s">
        <v>11</v>
      </c>
      <c r="E1811" s="2" t="s">
        <v>23</v>
      </c>
    </row>
    <row r="1812">
      <c r="A1812" s="2">
        <v>9230509.0</v>
      </c>
      <c r="B1812" s="2" t="s">
        <v>1930</v>
      </c>
      <c r="C1812" s="2" t="s">
        <v>10</v>
      </c>
      <c r="D1812" s="2" t="s">
        <v>11</v>
      </c>
      <c r="E1812" s="2" t="s">
        <v>23</v>
      </c>
    </row>
    <row r="1813">
      <c r="A1813" s="2">
        <v>9230510.0</v>
      </c>
      <c r="B1813" s="2" t="s">
        <v>1931</v>
      </c>
      <c r="C1813" s="2" t="s">
        <v>10</v>
      </c>
      <c r="D1813" s="2" t="s">
        <v>11</v>
      </c>
      <c r="E1813" s="2" t="s">
        <v>23</v>
      </c>
    </row>
    <row r="1814">
      <c r="A1814" s="2">
        <v>9441751.0</v>
      </c>
      <c r="B1814" s="2" t="s">
        <v>1932</v>
      </c>
      <c r="C1814" s="2" t="s">
        <v>10</v>
      </c>
      <c r="D1814" s="2" t="s">
        <v>11</v>
      </c>
      <c r="E1814" s="2" t="s">
        <v>23</v>
      </c>
    </row>
    <row r="1815">
      <c r="A1815" s="2">
        <v>9445332.0</v>
      </c>
      <c r="B1815" s="2" t="s">
        <v>1933</v>
      </c>
      <c r="C1815" s="2" t="s">
        <v>10</v>
      </c>
      <c r="D1815" s="2" t="s">
        <v>11</v>
      </c>
      <c r="E1815" s="2" t="s">
        <v>23</v>
      </c>
    </row>
    <row r="1816">
      <c r="A1816" s="2">
        <v>9440796.0</v>
      </c>
      <c r="B1816" s="2" t="s">
        <v>1933</v>
      </c>
      <c r="C1816" s="2" t="s">
        <v>10</v>
      </c>
      <c r="D1816" s="2" t="s">
        <v>11</v>
      </c>
      <c r="E1816" s="2" t="s">
        <v>23</v>
      </c>
    </row>
    <row r="1817">
      <c r="A1817" s="2">
        <v>9443896.0</v>
      </c>
      <c r="B1817" s="2" t="s">
        <v>1934</v>
      </c>
      <c r="C1817" s="2" t="s">
        <v>10</v>
      </c>
      <c r="D1817" s="2" t="s">
        <v>11</v>
      </c>
      <c r="E1817" s="2" t="s">
        <v>23</v>
      </c>
    </row>
    <row r="1818">
      <c r="A1818" s="2">
        <v>9441154.0</v>
      </c>
      <c r="B1818" s="2" t="s">
        <v>1935</v>
      </c>
      <c r="C1818" s="2" t="s">
        <v>10</v>
      </c>
      <c r="D1818" s="2" t="s">
        <v>11</v>
      </c>
      <c r="E1818" s="2" t="s">
        <v>23</v>
      </c>
    </row>
    <row r="1819">
      <c r="A1819" s="2">
        <v>9268531.0</v>
      </c>
      <c r="B1819" s="2" t="s">
        <v>1936</v>
      </c>
      <c r="C1819" s="2" t="s">
        <v>10</v>
      </c>
      <c r="D1819" s="2" t="s">
        <v>11</v>
      </c>
      <c r="E1819" s="2" t="s">
        <v>23</v>
      </c>
    </row>
    <row r="1820">
      <c r="A1820" s="2">
        <v>9441444.0</v>
      </c>
      <c r="B1820" s="2" t="s">
        <v>1937</v>
      </c>
      <c r="C1820" s="2" t="s">
        <v>10</v>
      </c>
      <c r="D1820" s="2" t="s">
        <v>11</v>
      </c>
      <c r="E1820" s="2" t="s">
        <v>23</v>
      </c>
    </row>
    <row r="1821">
      <c r="A1821" s="2">
        <v>9441112.0</v>
      </c>
      <c r="B1821" s="2" t="s">
        <v>1938</v>
      </c>
      <c r="C1821" s="2" t="s">
        <v>10</v>
      </c>
      <c r="D1821" s="2" t="s">
        <v>11</v>
      </c>
      <c r="E1821" s="2" t="s">
        <v>23</v>
      </c>
    </row>
    <row r="1822">
      <c r="A1822" s="2">
        <v>9442862.0</v>
      </c>
      <c r="B1822" s="2" t="s">
        <v>1939</v>
      </c>
      <c r="C1822" s="2" t="s">
        <v>10</v>
      </c>
      <c r="D1822" s="2" t="s">
        <v>11</v>
      </c>
      <c r="E1822" s="2" t="s">
        <v>23</v>
      </c>
    </row>
    <row r="1823">
      <c r="A1823" s="2">
        <v>9441113.0</v>
      </c>
      <c r="B1823" s="2" t="s">
        <v>1940</v>
      </c>
      <c r="C1823" s="2" t="s">
        <v>10</v>
      </c>
      <c r="D1823" s="2" t="s">
        <v>11</v>
      </c>
      <c r="E1823" s="2" t="s">
        <v>23</v>
      </c>
    </row>
    <row r="1824">
      <c r="A1824" s="2">
        <v>9444440.0</v>
      </c>
      <c r="B1824" s="2" t="s">
        <v>1941</v>
      </c>
      <c r="C1824" s="2" t="s">
        <v>10</v>
      </c>
      <c r="D1824" s="2" t="s">
        <v>11</v>
      </c>
      <c r="E1824" s="2" t="s">
        <v>23</v>
      </c>
    </row>
    <row r="1825">
      <c r="A1825" s="2">
        <v>9468256.0</v>
      </c>
      <c r="B1825" s="2" t="s">
        <v>1942</v>
      </c>
      <c r="C1825" s="2" t="s">
        <v>10</v>
      </c>
      <c r="D1825" s="2" t="s">
        <v>11</v>
      </c>
      <c r="E1825" s="2" t="s">
        <v>23</v>
      </c>
    </row>
    <row r="1826">
      <c r="A1826" s="2">
        <v>9443897.0</v>
      </c>
      <c r="B1826" s="2" t="s">
        <v>1943</v>
      </c>
      <c r="C1826" s="2" t="s">
        <v>10</v>
      </c>
      <c r="D1826" s="2" t="s">
        <v>11</v>
      </c>
      <c r="E1826" s="2" t="s">
        <v>23</v>
      </c>
    </row>
    <row r="1827">
      <c r="A1827" s="2">
        <v>9466750.0</v>
      </c>
      <c r="B1827" s="2" t="s">
        <v>1944</v>
      </c>
      <c r="C1827" s="2" t="s">
        <v>10</v>
      </c>
      <c r="D1827" s="2" t="s">
        <v>11</v>
      </c>
      <c r="E1827" s="2" t="s">
        <v>23</v>
      </c>
    </row>
    <row r="1828">
      <c r="A1828" s="2">
        <v>9469614.0</v>
      </c>
      <c r="B1828" s="2" t="s">
        <v>1945</v>
      </c>
      <c r="C1828" s="2" t="s">
        <v>10</v>
      </c>
      <c r="D1828" s="2" t="s">
        <v>11</v>
      </c>
      <c r="E1828" s="2" t="s">
        <v>23</v>
      </c>
    </row>
    <row r="1829">
      <c r="A1829" s="2">
        <v>9466752.0</v>
      </c>
      <c r="B1829" s="2" t="s">
        <v>1946</v>
      </c>
      <c r="C1829" s="2" t="s">
        <v>10</v>
      </c>
      <c r="D1829" s="2" t="s">
        <v>11</v>
      </c>
      <c r="E1829" s="2" t="s">
        <v>23</v>
      </c>
    </row>
    <row r="1830">
      <c r="A1830" s="2">
        <v>9470103.0</v>
      </c>
      <c r="B1830" s="2" t="s">
        <v>1947</v>
      </c>
      <c r="C1830" s="2" t="s">
        <v>10</v>
      </c>
      <c r="D1830" s="2" t="s">
        <v>11</v>
      </c>
      <c r="E1830" s="2" t="s">
        <v>23</v>
      </c>
    </row>
    <row r="1831">
      <c r="A1831" s="2">
        <v>9468462.0</v>
      </c>
      <c r="B1831" s="2" t="s">
        <v>1948</v>
      </c>
      <c r="C1831" s="2" t="s">
        <v>10</v>
      </c>
      <c r="D1831" s="2" t="s">
        <v>11</v>
      </c>
      <c r="E1831" s="2" t="s">
        <v>23</v>
      </c>
    </row>
    <row r="1832">
      <c r="A1832" s="2">
        <v>9444442.0</v>
      </c>
      <c r="B1832" s="2" t="s">
        <v>1949</v>
      </c>
      <c r="C1832" s="2" t="s">
        <v>10</v>
      </c>
      <c r="D1832" s="2" t="s">
        <v>11</v>
      </c>
      <c r="E1832" s="2" t="s">
        <v>23</v>
      </c>
    </row>
    <row r="1833">
      <c r="A1833" s="2">
        <v>9445097.0</v>
      </c>
      <c r="B1833" s="2" t="s">
        <v>1950</v>
      </c>
      <c r="C1833" s="2" t="s">
        <v>10</v>
      </c>
      <c r="D1833" s="2" t="s">
        <v>11</v>
      </c>
      <c r="E1833" s="2" t="s">
        <v>23</v>
      </c>
    </row>
    <row r="1834">
      <c r="A1834" s="2">
        <v>9469789.0</v>
      </c>
      <c r="B1834" s="2" t="s">
        <v>1951</v>
      </c>
      <c r="C1834" s="2" t="s">
        <v>10</v>
      </c>
      <c r="D1834" s="2" t="s">
        <v>11</v>
      </c>
      <c r="E1834" s="2" t="s">
        <v>23</v>
      </c>
    </row>
    <row r="1835">
      <c r="A1835" s="2">
        <v>9468901.0</v>
      </c>
      <c r="B1835" s="2" t="s">
        <v>1952</v>
      </c>
      <c r="C1835" s="2" t="s">
        <v>10</v>
      </c>
      <c r="D1835" s="2" t="s">
        <v>11</v>
      </c>
      <c r="E1835" s="2" t="s">
        <v>23</v>
      </c>
    </row>
    <row r="1836">
      <c r="A1836" s="2">
        <v>9445334.0</v>
      </c>
      <c r="B1836" s="2" t="s">
        <v>1953</v>
      </c>
      <c r="C1836" s="2" t="s">
        <v>10</v>
      </c>
      <c r="D1836" s="2" t="s">
        <v>11</v>
      </c>
      <c r="E1836" s="2" t="s">
        <v>23</v>
      </c>
    </row>
    <row r="1837">
      <c r="A1837" s="2">
        <v>9441693.0</v>
      </c>
      <c r="B1837" s="2" t="s">
        <v>1954</v>
      </c>
      <c r="C1837" s="2" t="s">
        <v>10</v>
      </c>
      <c r="D1837" s="2" t="s">
        <v>11</v>
      </c>
      <c r="E1837" s="2" t="s">
        <v>23</v>
      </c>
    </row>
    <row r="1838">
      <c r="A1838" s="2">
        <v>9442422.0</v>
      </c>
      <c r="B1838" s="2" t="s">
        <v>1955</v>
      </c>
      <c r="C1838" s="2" t="s">
        <v>10</v>
      </c>
      <c r="D1838" s="2" t="s">
        <v>11</v>
      </c>
      <c r="E1838" s="2" t="s">
        <v>23</v>
      </c>
    </row>
    <row r="1839">
      <c r="A1839" s="2">
        <v>9443559.0</v>
      </c>
      <c r="B1839" s="2" t="s">
        <v>1956</v>
      </c>
      <c r="C1839" s="2" t="s">
        <v>10</v>
      </c>
      <c r="D1839" s="2" t="s">
        <v>11</v>
      </c>
      <c r="E1839" s="2" t="s">
        <v>23</v>
      </c>
    </row>
    <row r="1840">
      <c r="A1840" s="2">
        <v>9443014.0</v>
      </c>
      <c r="B1840" s="2" t="s">
        <v>1957</v>
      </c>
      <c r="C1840" s="2" t="s">
        <v>10</v>
      </c>
      <c r="D1840" s="2" t="s">
        <v>11</v>
      </c>
      <c r="E1840" s="2" t="s">
        <v>23</v>
      </c>
    </row>
    <row r="1841">
      <c r="A1841" s="2">
        <v>9466718.0</v>
      </c>
      <c r="B1841" s="2" t="s">
        <v>1958</v>
      </c>
      <c r="C1841" s="2" t="s">
        <v>10</v>
      </c>
      <c r="D1841" s="2" t="s">
        <v>11</v>
      </c>
      <c r="E1841" s="2" t="s">
        <v>23</v>
      </c>
    </row>
    <row r="1842">
      <c r="A1842" s="2">
        <v>9470181.0</v>
      </c>
      <c r="B1842" s="2" t="s">
        <v>1959</v>
      </c>
      <c r="C1842" s="2" t="s">
        <v>10</v>
      </c>
      <c r="D1842" s="2" t="s">
        <v>11</v>
      </c>
      <c r="E1842" s="2" t="s">
        <v>23</v>
      </c>
    </row>
    <row r="1843">
      <c r="A1843" s="2">
        <v>9445096.0</v>
      </c>
      <c r="B1843" s="2" t="s">
        <v>1960</v>
      </c>
      <c r="C1843" s="2" t="s">
        <v>10</v>
      </c>
      <c r="D1843" s="2" t="s">
        <v>11</v>
      </c>
      <c r="E1843" s="2" t="s">
        <v>23</v>
      </c>
    </row>
    <row r="1844">
      <c r="A1844" s="2">
        <v>9470125.0</v>
      </c>
      <c r="B1844" s="2" t="s">
        <v>1961</v>
      </c>
      <c r="C1844" s="2" t="s">
        <v>10</v>
      </c>
      <c r="D1844" s="2" t="s">
        <v>11</v>
      </c>
      <c r="E1844" s="2" t="s">
        <v>23</v>
      </c>
    </row>
    <row r="1845">
      <c r="A1845" s="2">
        <v>9442387.0</v>
      </c>
      <c r="B1845" s="2" t="s">
        <v>1962</v>
      </c>
      <c r="C1845" s="2" t="s">
        <v>10</v>
      </c>
      <c r="D1845" s="2" t="s">
        <v>11</v>
      </c>
      <c r="E1845" s="2" t="s">
        <v>23</v>
      </c>
    </row>
    <row r="1846">
      <c r="A1846" s="2">
        <v>9469975.0</v>
      </c>
      <c r="B1846" s="2" t="s">
        <v>1963</v>
      </c>
      <c r="C1846" s="2" t="s">
        <v>10</v>
      </c>
      <c r="D1846" s="2" t="s">
        <v>11</v>
      </c>
      <c r="E1846" s="2" t="s">
        <v>23</v>
      </c>
    </row>
    <row r="1847">
      <c r="A1847" s="2">
        <v>9442382.0</v>
      </c>
      <c r="B1847" s="2" t="s">
        <v>1964</v>
      </c>
      <c r="C1847" s="2" t="s">
        <v>10</v>
      </c>
      <c r="D1847" s="2" t="s">
        <v>11</v>
      </c>
      <c r="E1847" s="2" t="s">
        <v>23</v>
      </c>
    </row>
    <row r="1848">
      <c r="A1848" s="2">
        <v>9442763.0</v>
      </c>
      <c r="B1848" s="2" t="s">
        <v>1965</v>
      </c>
      <c r="C1848" s="2" t="s">
        <v>10</v>
      </c>
      <c r="D1848" s="2" t="s">
        <v>11</v>
      </c>
      <c r="E1848" s="2" t="s">
        <v>23</v>
      </c>
    </row>
    <row r="1849">
      <c r="A1849" s="2">
        <v>9444503.0</v>
      </c>
      <c r="B1849" s="2" t="s">
        <v>1966</v>
      </c>
      <c r="C1849" s="2" t="s">
        <v>10</v>
      </c>
      <c r="D1849" s="2" t="s">
        <v>11</v>
      </c>
      <c r="E1849" s="2" t="s">
        <v>23</v>
      </c>
    </row>
    <row r="1850">
      <c r="A1850" s="2">
        <v>9441997.0</v>
      </c>
      <c r="B1850" s="2" t="s">
        <v>1967</v>
      </c>
      <c r="C1850" s="2" t="s">
        <v>10</v>
      </c>
      <c r="D1850" s="2" t="s">
        <v>11</v>
      </c>
      <c r="E1850" s="2" t="s">
        <v>23</v>
      </c>
    </row>
    <row r="1851">
      <c r="A1851" s="2">
        <v>9442385.0</v>
      </c>
      <c r="B1851" s="2" t="s">
        <v>1968</v>
      </c>
      <c r="C1851" s="2" t="s">
        <v>10</v>
      </c>
      <c r="D1851" s="2" t="s">
        <v>11</v>
      </c>
      <c r="E1851" s="2" t="s">
        <v>23</v>
      </c>
    </row>
    <row r="1852">
      <c r="A1852" s="2">
        <v>9445328.0</v>
      </c>
      <c r="B1852" s="2" t="s">
        <v>1969</v>
      </c>
      <c r="C1852" s="2" t="s">
        <v>10</v>
      </c>
      <c r="D1852" s="2" t="s">
        <v>11</v>
      </c>
      <c r="E1852" s="2" t="s">
        <v>23</v>
      </c>
    </row>
    <row r="1853">
      <c r="A1853" s="2">
        <v>9469976.0</v>
      </c>
      <c r="B1853" s="2" t="s">
        <v>1970</v>
      </c>
      <c r="C1853" s="2" t="s">
        <v>10</v>
      </c>
      <c r="D1853" s="2" t="s">
        <v>11</v>
      </c>
      <c r="E1853" s="2" t="s">
        <v>23</v>
      </c>
    </row>
    <row r="1854">
      <c r="A1854" s="2">
        <v>9466916.0</v>
      </c>
      <c r="B1854" s="2" t="s">
        <v>1971</v>
      </c>
      <c r="C1854" s="2" t="s">
        <v>84</v>
      </c>
      <c r="D1854" s="2" t="s">
        <v>7</v>
      </c>
      <c r="E1854" s="2" t="s">
        <v>298</v>
      </c>
    </row>
    <row r="1855">
      <c r="A1855" s="2">
        <v>9466917.0</v>
      </c>
      <c r="B1855" s="2" t="s">
        <v>1972</v>
      </c>
      <c r="C1855" s="2" t="s">
        <v>84</v>
      </c>
      <c r="D1855" s="2" t="s">
        <v>7</v>
      </c>
      <c r="E1855" s="2" t="s">
        <v>298</v>
      </c>
    </row>
    <row r="1856">
      <c r="A1856" s="2">
        <v>9443486.0</v>
      </c>
      <c r="B1856" s="2" t="s">
        <v>1973</v>
      </c>
      <c r="C1856" s="2" t="s">
        <v>84</v>
      </c>
      <c r="D1856" s="2" t="s">
        <v>11</v>
      </c>
      <c r="E1856" s="2" t="s">
        <v>298</v>
      </c>
    </row>
    <row r="1857">
      <c r="A1857" s="2">
        <v>8051809.0</v>
      </c>
      <c r="B1857" s="2" t="s">
        <v>1974</v>
      </c>
      <c r="C1857" s="2" t="s">
        <v>10</v>
      </c>
      <c r="D1857" s="2" t="s">
        <v>11</v>
      </c>
      <c r="E1857" s="2" t="s">
        <v>73</v>
      </c>
    </row>
    <row r="1858">
      <c r="A1858" s="2">
        <v>8120130.0</v>
      </c>
      <c r="B1858" s="2" t="s">
        <v>1975</v>
      </c>
      <c r="C1858" s="2" t="s">
        <v>10</v>
      </c>
      <c r="D1858" s="2" t="s">
        <v>11</v>
      </c>
      <c r="E1858" s="2" t="s">
        <v>73</v>
      </c>
    </row>
    <row r="1859">
      <c r="A1859" s="2">
        <v>9468339.0</v>
      </c>
      <c r="B1859" s="2" t="s">
        <v>1976</v>
      </c>
      <c r="C1859" s="2" t="s">
        <v>10</v>
      </c>
      <c r="D1859" s="2" t="s">
        <v>11</v>
      </c>
      <c r="E1859" s="2" t="s">
        <v>73</v>
      </c>
    </row>
    <row r="1860">
      <c r="A1860" s="2">
        <v>9443871.0</v>
      </c>
      <c r="B1860" s="2" t="s">
        <v>1977</v>
      </c>
      <c r="C1860" s="2" t="s">
        <v>10</v>
      </c>
      <c r="D1860" s="2" t="s">
        <v>11</v>
      </c>
      <c r="E1860" s="2" t="s">
        <v>73</v>
      </c>
    </row>
    <row r="1861">
      <c r="A1861" s="2">
        <v>9269036.0</v>
      </c>
      <c r="B1861" s="2" t="s">
        <v>1978</v>
      </c>
      <c r="C1861" s="2" t="s">
        <v>10</v>
      </c>
      <c r="D1861" s="2" t="s">
        <v>11</v>
      </c>
      <c r="E1861" s="2" t="s">
        <v>73</v>
      </c>
    </row>
    <row r="1862">
      <c r="A1862" s="2">
        <v>9442709.0</v>
      </c>
      <c r="B1862" s="2" t="s">
        <v>1979</v>
      </c>
      <c r="C1862" s="2" t="s">
        <v>10</v>
      </c>
      <c r="D1862" s="2" t="s">
        <v>11</v>
      </c>
      <c r="E1862" s="2" t="s">
        <v>73</v>
      </c>
    </row>
    <row r="1863">
      <c r="A1863" s="2">
        <v>8118579.0</v>
      </c>
      <c r="B1863" s="2" t="s">
        <v>1980</v>
      </c>
      <c r="C1863" s="2" t="s">
        <v>10</v>
      </c>
      <c r="D1863" s="2" t="s">
        <v>11</v>
      </c>
      <c r="E1863" s="2" t="s">
        <v>1981</v>
      </c>
    </row>
    <row r="1864">
      <c r="A1864" s="2">
        <v>9444816.0</v>
      </c>
      <c r="B1864" s="2" t="s">
        <v>1982</v>
      </c>
      <c r="C1864" s="2" t="s">
        <v>10</v>
      </c>
      <c r="D1864" s="2" t="s">
        <v>11</v>
      </c>
      <c r="E1864" s="2" t="s">
        <v>1981</v>
      </c>
    </row>
    <row r="1865">
      <c r="A1865" s="2">
        <v>9443290.0</v>
      </c>
      <c r="B1865" s="2" t="s">
        <v>1983</v>
      </c>
      <c r="C1865" s="2" t="s">
        <v>10</v>
      </c>
      <c r="D1865" s="2" t="s">
        <v>11</v>
      </c>
      <c r="E1865" s="2" t="s">
        <v>1305</v>
      </c>
    </row>
    <row r="1866">
      <c r="A1866" s="2">
        <v>9441789.0</v>
      </c>
      <c r="B1866" s="2" t="s">
        <v>1984</v>
      </c>
      <c r="C1866" s="2" t="s">
        <v>20</v>
      </c>
      <c r="D1866" s="2" t="s">
        <v>11</v>
      </c>
      <c r="E1866" s="2" t="s">
        <v>64</v>
      </c>
    </row>
    <row r="1867">
      <c r="A1867" s="2">
        <v>9442881.0</v>
      </c>
      <c r="B1867" s="2" t="s">
        <v>1985</v>
      </c>
      <c r="C1867" s="2" t="s">
        <v>16</v>
      </c>
      <c r="D1867" s="2" t="s">
        <v>17</v>
      </c>
      <c r="E1867" s="2" t="s">
        <v>167</v>
      </c>
    </row>
    <row r="1868">
      <c r="A1868" s="2">
        <v>9442879.0</v>
      </c>
      <c r="B1868" s="2" t="s">
        <v>1986</v>
      </c>
      <c r="C1868" s="2" t="s">
        <v>265</v>
      </c>
      <c r="D1868" s="2" t="s">
        <v>11</v>
      </c>
      <c r="E1868" s="2" t="s">
        <v>167</v>
      </c>
    </row>
    <row r="1869">
      <c r="A1869" s="2">
        <v>9443901.0</v>
      </c>
      <c r="B1869" s="2" t="s">
        <v>1987</v>
      </c>
      <c r="C1869" s="2" t="s">
        <v>10</v>
      </c>
      <c r="D1869" s="2" t="s">
        <v>11</v>
      </c>
      <c r="E1869" s="2" t="s">
        <v>167</v>
      </c>
    </row>
    <row r="1870">
      <c r="A1870" s="2">
        <v>9466925.0</v>
      </c>
      <c r="B1870" s="2" t="s">
        <v>1988</v>
      </c>
      <c r="C1870" s="2" t="s">
        <v>1989</v>
      </c>
      <c r="D1870" s="2" t="s">
        <v>7</v>
      </c>
      <c r="E1870" s="2" t="s">
        <v>106</v>
      </c>
    </row>
    <row r="1871">
      <c r="A1871" s="2">
        <v>9466926.0</v>
      </c>
      <c r="B1871" s="2" t="s">
        <v>1990</v>
      </c>
      <c r="C1871" s="2" t="s">
        <v>1989</v>
      </c>
      <c r="D1871" s="2" t="s">
        <v>7</v>
      </c>
      <c r="E1871" s="2" t="s">
        <v>106</v>
      </c>
    </row>
    <row r="1872">
      <c r="A1872" s="2">
        <v>9443097.0</v>
      </c>
      <c r="B1872" s="2" t="s">
        <v>1991</v>
      </c>
      <c r="C1872" s="2" t="s">
        <v>20</v>
      </c>
      <c r="D1872" s="2" t="s">
        <v>11</v>
      </c>
      <c r="E1872" s="2" t="s">
        <v>109</v>
      </c>
    </row>
    <row r="1873">
      <c r="A1873" s="2">
        <v>9469927.0</v>
      </c>
      <c r="B1873" s="2" t="s">
        <v>1992</v>
      </c>
      <c r="C1873" s="2" t="s">
        <v>10</v>
      </c>
      <c r="D1873" s="2" t="s">
        <v>11</v>
      </c>
      <c r="E1873" s="2" t="s">
        <v>109</v>
      </c>
    </row>
    <row r="1874">
      <c r="A1874" s="2">
        <v>9468608.0</v>
      </c>
      <c r="B1874" s="2" t="s">
        <v>1993</v>
      </c>
      <c r="C1874" s="2" t="s">
        <v>10</v>
      </c>
      <c r="D1874" s="2" t="s">
        <v>11</v>
      </c>
      <c r="E1874" s="2" t="s">
        <v>109</v>
      </c>
    </row>
    <row r="1875">
      <c r="A1875" s="2">
        <v>9444500.0</v>
      </c>
      <c r="B1875" s="2" t="s">
        <v>1994</v>
      </c>
      <c r="C1875" s="2" t="s">
        <v>10</v>
      </c>
      <c r="D1875" s="2" t="s">
        <v>11</v>
      </c>
      <c r="E1875" s="2" t="s">
        <v>109</v>
      </c>
    </row>
    <row r="1876">
      <c r="A1876" s="2">
        <v>9468610.0</v>
      </c>
      <c r="B1876" s="2" t="s">
        <v>1995</v>
      </c>
      <c r="C1876" s="2" t="s">
        <v>10</v>
      </c>
      <c r="D1876" s="2" t="s">
        <v>11</v>
      </c>
      <c r="E1876" s="2" t="s">
        <v>109</v>
      </c>
    </row>
    <row r="1877">
      <c r="A1877" s="2">
        <v>9469265.0</v>
      </c>
      <c r="B1877" s="2" t="s">
        <v>1996</v>
      </c>
      <c r="C1877" s="2" t="s">
        <v>10</v>
      </c>
      <c r="D1877" s="2" t="s">
        <v>11</v>
      </c>
      <c r="E1877" s="2" t="s">
        <v>109</v>
      </c>
    </row>
    <row r="1878">
      <c r="A1878" s="2">
        <v>9321608.0</v>
      </c>
      <c r="B1878" s="2" t="s">
        <v>1997</v>
      </c>
      <c r="C1878" s="2" t="s">
        <v>10</v>
      </c>
      <c r="D1878" s="2" t="s">
        <v>11</v>
      </c>
      <c r="E1878" s="2" t="s">
        <v>109</v>
      </c>
    </row>
    <row r="1879">
      <c r="A1879" s="2">
        <v>9443377.0</v>
      </c>
      <c r="B1879" s="2" t="s">
        <v>1998</v>
      </c>
      <c r="C1879" s="2" t="s">
        <v>10</v>
      </c>
      <c r="D1879" s="2" t="s">
        <v>11</v>
      </c>
      <c r="E1879" s="2" t="s">
        <v>109</v>
      </c>
    </row>
    <row r="1880">
      <c r="A1880" s="2">
        <v>9469275.0</v>
      </c>
      <c r="B1880" s="2" t="s">
        <v>1999</v>
      </c>
      <c r="C1880" s="2" t="s">
        <v>10</v>
      </c>
      <c r="D1880" s="2" t="s">
        <v>11</v>
      </c>
      <c r="E1880" s="2" t="s">
        <v>109</v>
      </c>
    </row>
    <row r="1881">
      <c r="A1881" s="2">
        <v>8233980.0</v>
      </c>
      <c r="B1881" s="2" t="s">
        <v>2000</v>
      </c>
      <c r="C1881" s="2" t="s">
        <v>10</v>
      </c>
      <c r="D1881" s="2" t="s">
        <v>11</v>
      </c>
      <c r="E1881" s="2" t="s">
        <v>109</v>
      </c>
    </row>
    <row r="1882">
      <c r="A1882" s="2">
        <v>9469686.0</v>
      </c>
      <c r="B1882" s="2" t="s">
        <v>2001</v>
      </c>
      <c r="C1882" s="2" t="s">
        <v>10</v>
      </c>
      <c r="D1882" s="2" t="s">
        <v>11</v>
      </c>
      <c r="E1882" s="2" t="s">
        <v>109</v>
      </c>
    </row>
    <row r="1883">
      <c r="A1883" s="2">
        <v>9440839.0</v>
      </c>
      <c r="B1883" s="2" t="s">
        <v>2002</v>
      </c>
      <c r="C1883" s="2" t="s">
        <v>10</v>
      </c>
      <c r="D1883" s="2" t="s">
        <v>11</v>
      </c>
      <c r="E1883" s="2" t="s">
        <v>109</v>
      </c>
    </row>
    <row r="1884">
      <c r="A1884" s="2">
        <v>9440840.0</v>
      </c>
      <c r="B1884" s="2" t="s">
        <v>2003</v>
      </c>
      <c r="C1884" s="2" t="s">
        <v>10</v>
      </c>
      <c r="D1884" s="2" t="s">
        <v>11</v>
      </c>
      <c r="E1884" s="2" t="s">
        <v>109</v>
      </c>
    </row>
    <row r="1885">
      <c r="A1885" s="2">
        <v>9441008.0</v>
      </c>
      <c r="B1885" s="2" t="s">
        <v>2004</v>
      </c>
      <c r="C1885" s="2" t="s">
        <v>10</v>
      </c>
      <c r="D1885" s="2" t="s">
        <v>11</v>
      </c>
      <c r="E1885" s="2" t="s">
        <v>109</v>
      </c>
    </row>
    <row r="1886">
      <c r="A1886" s="2">
        <v>9444168.0</v>
      </c>
      <c r="B1886" s="2" t="s">
        <v>2005</v>
      </c>
      <c r="C1886" s="2" t="s">
        <v>10</v>
      </c>
      <c r="D1886" s="2" t="s">
        <v>11</v>
      </c>
      <c r="E1886" s="2" t="s">
        <v>109</v>
      </c>
    </row>
    <row r="1887">
      <c r="A1887" s="2">
        <v>9467094.0</v>
      </c>
      <c r="B1887" s="2" t="s">
        <v>2006</v>
      </c>
      <c r="C1887" s="2" t="s">
        <v>10</v>
      </c>
      <c r="D1887" s="2" t="s">
        <v>11</v>
      </c>
      <c r="E1887" s="2" t="s">
        <v>940</v>
      </c>
    </row>
    <row r="1888">
      <c r="A1888" s="2">
        <v>9402263.0</v>
      </c>
      <c r="B1888" s="2" t="s">
        <v>2007</v>
      </c>
      <c r="C1888" s="2" t="s">
        <v>20</v>
      </c>
      <c r="D1888" s="2" t="s">
        <v>11</v>
      </c>
      <c r="E1888" s="2" t="s">
        <v>144</v>
      </c>
    </row>
    <row r="1889">
      <c r="A1889" s="2">
        <v>9439666.0</v>
      </c>
      <c r="B1889" s="2" t="s">
        <v>2008</v>
      </c>
      <c r="C1889" s="2" t="s">
        <v>20</v>
      </c>
      <c r="D1889" s="2" t="s">
        <v>11</v>
      </c>
      <c r="E1889" s="2" t="s">
        <v>144</v>
      </c>
    </row>
    <row r="1890">
      <c r="A1890" s="2">
        <v>9435931.0</v>
      </c>
      <c r="B1890" s="2" t="s">
        <v>2009</v>
      </c>
      <c r="C1890" s="2" t="s">
        <v>20</v>
      </c>
      <c r="D1890" s="2" t="s">
        <v>11</v>
      </c>
      <c r="E1890" s="2" t="s">
        <v>144</v>
      </c>
    </row>
    <row r="1891">
      <c r="A1891" s="2">
        <v>9441548.0</v>
      </c>
      <c r="B1891" s="2" t="s">
        <v>2010</v>
      </c>
      <c r="C1891" s="2" t="s">
        <v>20</v>
      </c>
      <c r="D1891" s="2" t="s">
        <v>11</v>
      </c>
      <c r="E1891" s="2" t="s">
        <v>144</v>
      </c>
    </row>
    <row r="1892">
      <c r="A1892" s="2">
        <v>9444074.0</v>
      </c>
      <c r="B1892" s="2" t="s">
        <v>2011</v>
      </c>
      <c r="C1892" s="2" t="s">
        <v>20</v>
      </c>
      <c r="D1892" s="2" t="s">
        <v>11</v>
      </c>
      <c r="E1892" s="2" t="s">
        <v>144</v>
      </c>
    </row>
    <row r="1893">
      <c r="A1893" s="2">
        <v>8125342.0</v>
      </c>
      <c r="B1893" s="2" t="s">
        <v>2012</v>
      </c>
      <c r="C1893" s="2" t="s">
        <v>20</v>
      </c>
      <c r="D1893" s="2" t="s">
        <v>11</v>
      </c>
      <c r="E1893" s="2" t="s">
        <v>144</v>
      </c>
    </row>
    <row r="1894">
      <c r="A1894" s="2">
        <v>9468276.0</v>
      </c>
      <c r="B1894" s="2" t="s">
        <v>2013</v>
      </c>
      <c r="C1894" s="2" t="s">
        <v>20</v>
      </c>
      <c r="D1894" s="2" t="s">
        <v>11</v>
      </c>
      <c r="E1894" s="2" t="s">
        <v>144</v>
      </c>
    </row>
    <row r="1895">
      <c r="A1895" s="2">
        <v>9469041.0</v>
      </c>
      <c r="B1895" s="2" t="s">
        <v>2014</v>
      </c>
      <c r="C1895" s="2" t="s">
        <v>20</v>
      </c>
      <c r="D1895" s="2" t="s">
        <v>11</v>
      </c>
      <c r="E1895" s="2" t="s">
        <v>144</v>
      </c>
    </row>
    <row r="1896">
      <c r="A1896" s="2">
        <v>9444055.0</v>
      </c>
      <c r="B1896" s="2" t="s">
        <v>2015</v>
      </c>
      <c r="C1896" s="2" t="s">
        <v>20</v>
      </c>
      <c r="D1896" s="2" t="s">
        <v>11</v>
      </c>
      <c r="E1896" s="2" t="s">
        <v>144</v>
      </c>
    </row>
    <row r="1897">
      <c r="A1897" s="2">
        <v>9468563.0</v>
      </c>
      <c r="B1897" s="2" t="s">
        <v>2016</v>
      </c>
      <c r="C1897" s="2" t="s">
        <v>20</v>
      </c>
      <c r="D1897" s="2" t="s">
        <v>11</v>
      </c>
      <c r="E1897" s="2" t="s">
        <v>144</v>
      </c>
    </row>
    <row r="1898">
      <c r="A1898" s="2">
        <v>8123508.0</v>
      </c>
      <c r="B1898" s="2" t="s">
        <v>2017</v>
      </c>
      <c r="C1898" s="2" t="s">
        <v>20</v>
      </c>
      <c r="D1898" s="2" t="s">
        <v>11</v>
      </c>
      <c r="E1898" s="2" t="s">
        <v>144</v>
      </c>
    </row>
    <row r="1899">
      <c r="A1899" s="2">
        <v>9435945.0</v>
      </c>
      <c r="B1899" s="2" t="s">
        <v>2018</v>
      </c>
      <c r="C1899" s="2" t="s">
        <v>20</v>
      </c>
      <c r="D1899" s="2" t="s">
        <v>11</v>
      </c>
      <c r="E1899" s="2" t="s">
        <v>144</v>
      </c>
    </row>
    <row r="1900">
      <c r="A1900" s="2">
        <v>9442251.0</v>
      </c>
      <c r="B1900" s="2" t="s">
        <v>2019</v>
      </c>
      <c r="C1900" s="2" t="s">
        <v>20</v>
      </c>
      <c r="D1900" s="2" t="s">
        <v>11</v>
      </c>
      <c r="E1900" s="2" t="s">
        <v>144</v>
      </c>
    </row>
    <row r="1901">
      <c r="A1901" s="2">
        <v>9440845.0</v>
      </c>
      <c r="B1901" s="2" t="s">
        <v>2020</v>
      </c>
      <c r="C1901" s="2" t="s">
        <v>20</v>
      </c>
      <c r="D1901" s="2" t="s">
        <v>11</v>
      </c>
      <c r="E1901" s="2" t="s">
        <v>144</v>
      </c>
    </row>
    <row r="1902">
      <c r="A1902" s="2">
        <v>9440506.0</v>
      </c>
      <c r="B1902" s="2" t="s">
        <v>2021</v>
      </c>
      <c r="C1902" s="2" t="s">
        <v>20</v>
      </c>
      <c r="D1902" s="2" t="s">
        <v>11</v>
      </c>
      <c r="E1902" s="2" t="s">
        <v>144</v>
      </c>
    </row>
    <row r="1903">
      <c r="A1903" s="2">
        <v>9468353.0</v>
      </c>
      <c r="B1903" s="2" t="s">
        <v>2022</v>
      </c>
      <c r="C1903" s="2" t="s">
        <v>20</v>
      </c>
      <c r="D1903" s="2" t="s">
        <v>11</v>
      </c>
      <c r="E1903" s="2" t="s">
        <v>144</v>
      </c>
    </row>
    <row r="1904">
      <c r="A1904" s="2">
        <v>9470272.0</v>
      </c>
      <c r="B1904" s="2" t="s">
        <v>2023</v>
      </c>
      <c r="C1904" s="2" t="s">
        <v>20</v>
      </c>
      <c r="D1904" s="2" t="s">
        <v>11</v>
      </c>
      <c r="E1904" s="2" t="s">
        <v>144</v>
      </c>
    </row>
    <row r="1905">
      <c r="A1905" s="2">
        <v>9443099.0</v>
      </c>
      <c r="B1905" s="2" t="s">
        <v>2024</v>
      </c>
      <c r="C1905" s="2" t="s">
        <v>20</v>
      </c>
      <c r="D1905" s="2" t="s">
        <v>11</v>
      </c>
      <c r="E1905" s="2" t="s">
        <v>144</v>
      </c>
    </row>
    <row r="1906">
      <c r="A1906" s="2">
        <v>9436016.0</v>
      </c>
      <c r="B1906" s="2" t="s">
        <v>2025</v>
      </c>
      <c r="C1906" s="2" t="s">
        <v>20</v>
      </c>
      <c r="D1906" s="2" t="s">
        <v>11</v>
      </c>
      <c r="E1906" s="2" t="s">
        <v>144</v>
      </c>
    </row>
    <row r="1907">
      <c r="A1907" s="2">
        <v>9445663.0</v>
      </c>
      <c r="B1907" s="2" t="s">
        <v>2026</v>
      </c>
      <c r="C1907" s="2" t="s">
        <v>20</v>
      </c>
      <c r="D1907" s="2" t="s">
        <v>11</v>
      </c>
      <c r="E1907" s="2" t="s">
        <v>144</v>
      </c>
    </row>
    <row r="1908">
      <c r="A1908" s="2">
        <v>9441335.0</v>
      </c>
      <c r="B1908" s="2" t="s">
        <v>2027</v>
      </c>
      <c r="C1908" s="2" t="s">
        <v>20</v>
      </c>
      <c r="D1908" s="2" t="s">
        <v>11</v>
      </c>
      <c r="E1908" s="2" t="s">
        <v>144</v>
      </c>
    </row>
    <row r="1909">
      <c r="A1909" s="2">
        <v>9440505.0</v>
      </c>
      <c r="B1909" s="2" t="s">
        <v>2028</v>
      </c>
      <c r="C1909" s="2" t="s">
        <v>20</v>
      </c>
      <c r="D1909" s="2" t="s">
        <v>11</v>
      </c>
      <c r="E1909" s="2" t="s">
        <v>144</v>
      </c>
    </row>
    <row r="1910">
      <c r="A1910" s="2">
        <v>9441332.0</v>
      </c>
      <c r="B1910" s="2" t="s">
        <v>2029</v>
      </c>
      <c r="C1910" s="2" t="s">
        <v>20</v>
      </c>
      <c r="D1910" s="2" t="s">
        <v>11</v>
      </c>
      <c r="E1910" s="2" t="s">
        <v>144</v>
      </c>
    </row>
    <row r="1911">
      <c r="A1911" s="2">
        <v>8123510.0</v>
      </c>
      <c r="B1911" s="2" t="s">
        <v>2030</v>
      </c>
      <c r="C1911" s="2" t="s">
        <v>20</v>
      </c>
      <c r="D1911" s="2" t="s">
        <v>11</v>
      </c>
      <c r="E1911" s="2" t="s">
        <v>144</v>
      </c>
    </row>
    <row r="1912">
      <c r="A1912" s="2">
        <v>9469630.0</v>
      </c>
      <c r="B1912" s="2" t="s">
        <v>2031</v>
      </c>
      <c r="C1912" s="2" t="s">
        <v>20</v>
      </c>
      <c r="D1912" s="2" t="s">
        <v>11</v>
      </c>
      <c r="E1912" s="2" t="s">
        <v>144</v>
      </c>
    </row>
    <row r="1913">
      <c r="A1913" s="2">
        <v>9435953.0</v>
      </c>
      <c r="B1913" s="2" t="s">
        <v>2032</v>
      </c>
      <c r="C1913" s="2" t="s">
        <v>20</v>
      </c>
      <c r="D1913" s="2" t="s">
        <v>11</v>
      </c>
      <c r="E1913" s="2" t="s">
        <v>144</v>
      </c>
    </row>
    <row r="1914">
      <c r="A1914" s="2">
        <v>9444371.0</v>
      </c>
      <c r="B1914" s="2" t="s">
        <v>2033</v>
      </c>
      <c r="C1914" s="2" t="s">
        <v>20</v>
      </c>
      <c r="D1914" s="2" t="s">
        <v>11</v>
      </c>
      <c r="E1914" s="2" t="s">
        <v>144</v>
      </c>
    </row>
    <row r="1915">
      <c r="A1915" s="2">
        <v>9444547.0</v>
      </c>
      <c r="B1915" s="2" t="s">
        <v>2034</v>
      </c>
      <c r="C1915" s="2" t="s">
        <v>20</v>
      </c>
      <c r="D1915" s="2" t="s">
        <v>11</v>
      </c>
      <c r="E1915" s="2" t="s">
        <v>144</v>
      </c>
    </row>
    <row r="1916">
      <c r="A1916" s="2">
        <v>9441059.0</v>
      </c>
      <c r="B1916" s="2" t="s">
        <v>2035</v>
      </c>
      <c r="C1916" s="2" t="s">
        <v>20</v>
      </c>
      <c r="D1916" s="2" t="s">
        <v>11</v>
      </c>
      <c r="E1916" s="2" t="s">
        <v>144</v>
      </c>
    </row>
    <row r="1917">
      <c r="A1917" s="2">
        <v>9468920.0</v>
      </c>
      <c r="B1917" s="2" t="s">
        <v>2036</v>
      </c>
      <c r="C1917" s="2" t="s">
        <v>20</v>
      </c>
      <c r="D1917" s="2" t="s">
        <v>11</v>
      </c>
      <c r="E1917" s="2" t="s">
        <v>144</v>
      </c>
    </row>
    <row r="1918">
      <c r="A1918" s="2">
        <v>9468822.0</v>
      </c>
      <c r="B1918" s="2" t="s">
        <v>2037</v>
      </c>
      <c r="C1918" s="2" t="s">
        <v>20</v>
      </c>
      <c r="D1918" s="2" t="s">
        <v>11</v>
      </c>
      <c r="E1918" s="2" t="s">
        <v>144</v>
      </c>
    </row>
    <row r="1919">
      <c r="A1919" s="2">
        <v>9468415.0</v>
      </c>
      <c r="B1919" s="2" t="s">
        <v>2038</v>
      </c>
      <c r="C1919" s="2" t="s">
        <v>20</v>
      </c>
      <c r="D1919" s="2" t="s">
        <v>11</v>
      </c>
      <c r="E1919" s="2" t="s">
        <v>144</v>
      </c>
    </row>
    <row r="1920">
      <c r="A1920" s="2">
        <v>9466462.0</v>
      </c>
      <c r="B1920" s="2" t="s">
        <v>2039</v>
      </c>
      <c r="C1920" s="2" t="s">
        <v>20</v>
      </c>
      <c r="D1920" s="2" t="s">
        <v>11</v>
      </c>
      <c r="E1920" s="2" t="s">
        <v>144</v>
      </c>
    </row>
    <row r="1921">
      <c r="A1921" s="2">
        <v>8169513.0</v>
      </c>
      <c r="B1921" s="2" t="s">
        <v>2040</v>
      </c>
      <c r="C1921" s="2" t="s">
        <v>20</v>
      </c>
      <c r="D1921" s="2" t="s">
        <v>11</v>
      </c>
      <c r="E1921" s="2" t="s">
        <v>144</v>
      </c>
    </row>
    <row r="1922">
      <c r="A1922" s="2">
        <v>9440689.0</v>
      </c>
      <c r="B1922" s="2" t="s">
        <v>2041</v>
      </c>
      <c r="C1922" s="2" t="s">
        <v>20</v>
      </c>
      <c r="D1922" s="2" t="s">
        <v>11</v>
      </c>
      <c r="E1922" s="2" t="s">
        <v>144</v>
      </c>
    </row>
    <row r="1923">
      <c r="A1923" s="2">
        <v>9435046.0</v>
      </c>
      <c r="B1923" s="2" t="s">
        <v>2042</v>
      </c>
      <c r="C1923" s="2" t="s">
        <v>20</v>
      </c>
      <c r="D1923" s="2" t="s">
        <v>11</v>
      </c>
      <c r="E1923" s="2" t="s">
        <v>144</v>
      </c>
    </row>
    <row r="1924">
      <c r="A1924" s="2">
        <v>9434255.0</v>
      </c>
      <c r="B1924" s="2" t="s">
        <v>2043</v>
      </c>
      <c r="C1924" s="2" t="s">
        <v>20</v>
      </c>
      <c r="D1924" s="2" t="s">
        <v>11</v>
      </c>
      <c r="E1924" s="2" t="s">
        <v>144</v>
      </c>
    </row>
    <row r="1925">
      <c r="A1925" s="2">
        <v>9434476.0</v>
      </c>
      <c r="B1925" s="2" t="s">
        <v>2044</v>
      </c>
      <c r="C1925" s="2" t="s">
        <v>20</v>
      </c>
      <c r="D1925" s="2" t="s">
        <v>11</v>
      </c>
      <c r="E1925" s="2" t="s">
        <v>144</v>
      </c>
    </row>
    <row r="1926">
      <c r="A1926" s="2">
        <v>8123424.0</v>
      </c>
      <c r="B1926" s="2" t="s">
        <v>2045</v>
      </c>
      <c r="C1926" s="2" t="s">
        <v>20</v>
      </c>
      <c r="D1926" s="2" t="s">
        <v>11</v>
      </c>
      <c r="E1926" s="2" t="s">
        <v>144</v>
      </c>
    </row>
    <row r="1927">
      <c r="A1927" s="2">
        <v>9441695.0</v>
      </c>
      <c r="B1927" s="2" t="s">
        <v>2046</v>
      </c>
      <c r="C1927" s="2" t="s">
        <v>20</v>
      </c>
      <c r="D1927" s="2" t="s">
        <v>11</v>
      </c>
      <c r="E1927" s="2" t="s">
        <v>144</v>
      </c>
    </row>
    <row r="1928">
      <c r="A1928" s="2">
        <v>9441203.0</v>
      </c>
      <c r="B1928" s="2" t="s">
        <v>2047</v>
      </c>
      <c r="C1928" s="2" t="s">
        <v>20</v>
      </c>
      <c r="D1928" s="2" t="s">
        <v>11</v>
      </c>
      <c r="E1928" s="2" t="s">
        <v>144</v>
      </c>
    </row>
    <row r="1929">
      <c r="A1929" s="2">
        <v>9441138.0</v>
      </c>
      <c r="B1929" s="2" t="s">
        <v>2048</v>
      </c>
      <c r="C1929" s="2" t="s">
        <v>20</v>
      </c>
      <c r="D1929" s="2" t="s">
        <v>11</v>
      </c>
      <c r="E1929" s="2" t="s">
        <v>144</v>
      </c>
    </row>
    <row r="1930">
      <c r="A1930" s="2">
        <v>9441874.0</v>
      </c>
      <c r="B1930" s="2" t="s">
        <v>2049</v>
      </c>
      <c r="C1930" s="2" t="s">
        <v>20</v>
      </c>
      <c r="D1930" s="2" t="s">
        <v>11</v>
      </c>
      <c r="E1930" s="2" t="s">
        <v>144</v>
      </c>
    </row>
    <row r="1931">
      <c r="A1931" s="2">
        <v>9435517.0</v>
      </c>
      <c r="B1931" s="2" t="s">
        <v>2050</v>
      </c>
      <c r="C1931" s="2" t="s">
        <v>20</v>
      </c>
      <c r="D1931" s="2" t="s">
        <v>11</v>
      </c>
      <c r="E1931" s="2" t="s">
        <v>144</v>
      </c>
    </row>
    <row r="1932">
      <c r="A1932" s="2">
        <v>9444561.0</v>
      </c>
      <c r="B1932" s="2" t="s">
        <v>2051</v>
      </c>
      <c r="C1932" s="2" t="s">
        <v>20</v>
      </c>
      <c r="D1932" s="2" t="s">
        <v>11</v>
      </c>
      <c r="E1932" s="2" t="s">
        <v>144</v>
      </c>
    </row>
    <row r="1933">
      <c r="A1933" s="2">
        <v>9444580.0</v>
      </c>
      <c r="B1933" s="2" t="s">
        <v>2052</v>
      </c>
      <c r="C1933" s="2" t="s">
        <v>20</v>
      </c>
      <c r="D1933" s="2" t="s">
        <v>11</v>
      </c>
      <c r="E1933" s="2" t="s">
        <v>144</v>
      </c>
    </row>
    <row r="1934">
      <c r="A1934" s="2">
        <v>9441863.0</v>
      </c>
      <c r="B1934" s="2" t="s">
        <v>2053</v>
      </c>
      <c r="C1934" s="2" t="s">
        <v>20</v>
      </c>
      <c r="D1934" s="2" t="s">
        <v>11</v>
      </c>
      <c r="E1934" s="2" t="s">
        <v>144</v>
      </c>
    </row>
    <row r="1935">
      <c r="A1935" s="2">
        <v>9466529.0</v>
      </c>
      <c r="B1935" s="2" t="s">
        <v>2054</v>
      </c>
      <c r="C1935" s="2" t="s">
        <v>20</v>
      </c>
      <c r="D1935" s="2" t="s">
        <v>11</v>
      </c>
      <c r="E1935" s="2" t="s">
        <v>144</v>
      </c>
    </row>
    <row r="1936">
      <c r="A1936" s="2">
        <v>9468642.0</v>
      </c>
      <c r="B1936" s="2" t="s">
        <v>2055</v>
      </c>
      <c r="C1936" s="2" t="s">
        <v>20</v>
      </c>
      <c r="D1936" s="2" t="s">
        <v>11</v>
      </c>
      <c r="E1936" s="2" t="s">
        <v>144</v>
      </c>
    </row>
    <row r="1937">
      <c r="A1937" s="2">
        <v>9468495.0</v>
      </c>
      <c r="B1937" s="2" t="s">
        <v>2056</v>
      </c>
      <c r="C1937" s="2" t="s">
        <v>20</v>
      </c>
      <c r="D1937" s="2" t="s">
        <v>11</v>
      </c>
      <c r="E1937" s="2" t="s">
        <v>144</v>
      </c>
    </row>
    <row r="1938">
      <c r="A1938" s="2">
        <v>9468636.0</v>
      </c>
      <c r="B1938" s="2" t="s">
        <v>2057</v>
      </c>
      <c r="C1938" s="2" t="s">
        <v>20</v>
      </c>
      <c r="D1938" s="2" t="s">
        <v>11</v>
      </c>
      <c r="E1938" s="2" t="s">
        <v>144</v>
      </c>
    </row>
    <row r="1939">
      <c r="A1939" s="2">
        <v>9469946.0</v>
      </c>
      <c r="B1939" s="2" t="s">
        <v>2058</v>
      </c>
      <c r="C1939" s="2" t="s">
        <v>20</v>
      </c>
      <c r="D1939" s="2" t="s">
        <v>11</v>
      </c>
      <c r="E1939" s="2" t="s">
        <v>144</v>
      </c>
    </row>
    <row r="1940">
      <c r="A1940" s="2">
        <v>9469609.0</v>
      </c>
      <c r="B1940" s="2" t="s">
        <v>2059</v>
      </c>
      <c r="C1940" s="2" t="s">
        <v>20</v>
      </c>
      <c r="D1940" s="2" t="s">
        <v>11</v>
      </c>
      <c r="E1940" s="2" t="s">
        <v>144</v>
      </c>
    </row>
    <row r="1941">
      <c r="A1941" s="2">
        <v>9445676.0</v>
      </c>
      <c r="B1941" s="2" t="s">
        <v>2060</v>
      </c>
      <c r="C1941" s="2" t="s">
        <v>20</v>
      </c>
      <c r="D1941" s="2" t="s">
        <v>11</v>
      </c>
      <c r="E1941" s="2" t="s">
        <v>144</v>
      </c>
    </row>
    <row r="1942">
      <c r="A1942" s="2">
        <v>9468552.0</v>
      </c>
      <c r="B1942" s="2" t="s">
        <v>2061</v>
      </c>
      <c r="C1942" s="2" t="s">
        <v>20</v>
      </c>
      <c r="D1942" s="2" t="s">
        <v>11</v>
      </c>
      <c r="E1942" s="2" t="s">
        <v>144</v>
      </c>
    </row>
    <row r="1943">
      <c r="A1943" s="2">
        <v>9469904.0</v>
      </c>
      <c r="B1943" s="2" t="s">
        <v>2062</v>
      </c>
      <c r="C1943" s="2" t="s">
        <v>20</v>
      </c>
      <c r="D1943" s="2" t="s">
        <v>11</v>
      </c>
      <c r="E1943" s="2" t="s">
        <v>144</v>
      </c>
    </row>
    <row r="1944">
      <c r="A1944" s="2">
        <v>9469947.0</v>
      </c>
      <c r="B1944" s="2" t="s">
        <v>2063</v>
      </c>
      <c r="C1944" s="2" t="s">
        <v>20</v>
      </c>
      <c r="D1944" s="2" t="s">
        <v>11</v>
      </c>
      <c r="E1944" s="2" t="s">
        <v>144</v>
      </c>
    </row>
    <row r="1945">
      <c r="A1945" s="2">
        <v>9470286.0</v>
      </c>
      <c r="B1945" s="2" t="s">
        <v>2064</v>
      </c>
      <c r="C1945" s="2" t="s">
        <v>20</v>
      </c>
      <c r="D1945" s="2" t="s">
        <v>11</v>
      </c>
      <c r="E1945" s="2" t="s">
        <v>144</v>
      </c>
    </row>
    <row r="1946">
      <c r="A1946" s="2">
        <v>9442970.0</v>
      </c>
      <c r="B1946" s="2" t="s">
        <v>2065</v>
      </c>
      <c r="C1946" s="2" t="s">
        <v>76</v>
      </c>
      <c r="D1946" s="2" t="s">
        <v>7</v>
      </c>
      <c r="E1946" s="2" t="s">
        <v>144</v>
      </c>
    </row>
    <row r="1947">
      <c r="A1947" s="2">
        <v>9442559.0</v>
      </c>
      <c r="B1947" s="2" t="s">
        <v>2066</v>
      </c>
      <c r="C1947" s="2" t="s">
        <v>76</v>
      </c>
      <c r="D1947" s="2" t="s">
        <v>7</v>
      </c>
      <c r="E1947" s="2" t="s">
        <v>144</v>
      </c>
    </row>
    <row r="1948">
      <c r="A1948" s="2">
        <v>9466864.0</v>
      </c>
      <c r="B1948" s="2" t="s">
        <v>2067</v>
      </c>
      <c r="C1948" s="2" t="s">
        <v>76</v>
      </c>
      <c r="D1948" s="2" t="s">
        <v>7</v>
      </c>
      <c r="E1948" s="2" t="s">
        <v>144</v>
      </c>
    </row>
    <row r="1949">
      <c r="A1949" s="2">
        <v>9322405.0</v>
      </c>
      <c r="B1949" s="2" t="s">
        <v>2068</v>
      </c>
      <c r="C1949" s="2" t="s">
        <v>10</v>
      </c>
      <c r="D1949" s="2" t="s">
        <v>11</v>
      </c>
      <c r="E1949" s="2" t="s">
        <v>144</v>
      </c>
    </row>
    <row r="1950">
      <c r="A1950" s="2">
        <v>9440635.0</v>
      </c>
      <c r="B1950" s="2" t="s">
        <v>2069</v>
      </c>
      <c r="C1950" s="2" t="s">
        <v>10</v>
      </c>
      <c r="D1950" s="2" t="s">
        <v>11</v>
      </c>
      <c r="E1950" s="2" t="s">
        <v>144</v>
      </c>
    </row>
    <row r="1951">
      <c r="A1951" s="2">
        <v>9439682.0</v>
      </c>
      <c r="B1951" s="2" t="s">
        <v>2070</v>
      </c>
      <c r="C1951" s="2" t="s">
        <v>10</v>
      </c>
      <c r="D1951" s="2" t="s">
        <v>11</v>
      </c>
      <c r="E1951" s="2" t="s">
        <v>144</v>
      </c>
    </row>
    <row r="1952">
      <c r="A1952" s="2">
        <v>9467137.0</v>
      </c>
      <c r="B1952" s="2" t="s">
        <v>2071</v>
      </c>
      <c r="C1952" s="2" t="s">
        <v>10</v>
      </c>
      <c r="D1952" s="2" t="s">
        <v>11</v>
      </c>
      <c r="E1952" s="2" t="s">
        <v>144</v>
      </c>
    </row>
    <row r="1953">
      <c r="A1953" s="2">
        <v>9445354.0</v>
      </c>
      <c r="B1953" s="2" t="s">
        <v>2072</v>
      </c>
      <c r="C1953" s="2" t="s">
        <v>10</v>
      </c>
      <c r="D1953" s="2" t="s">
        <v>11</v>
      </c>
      <c r="E1953" s="2" t="s">
        <v>144</v>
      </c>
    </row>
    <row r="1954">
      <c r="A1954" s="2">
        <v>9466867.0</v>
      </c>
      <c r="B1954" s="2" t="s">
        <v>2073</v>
      </c>
      <c r="C1954" s="2" t="s">
        <v>10</v>
      </c>
      <c r="D1954" s="2" t="s">
        <v>11</v>
      </c>
      <c r="E1954" s="2" t="s">
        <v>144</v>
      </c>
    </row>
    <row r="1955">
      <c r="A1955" s="2">
        <v>9445093.0</v>
      </c>
      <c r="B1955" s="2" t="s">
        <v>2074</v>
      </c>
      <c r="C1955" s="2" t="s">
        <v>10</v>
      </c>
      <c r="D1955" s="2" t="s">
        <v>11</v>
      </c>
      <c r="E1955" s="2" t="s">
        <v>144</v>
      </c>
    </row>
    <row r="1956">
      <c r="A1956" s="2">
        <v>9468115.0</v>
      </c>
      <c r="B1956" s="2" t="s">
        <v>2075</v>
      </c>
      <c r="C1956" s="2" t="s">
        <v>10</v>
      </c>
      <c r="D1956" s="2" t="s">
        <v>11</v>
      </c>
      <c r="E1956" s="2" t="s">
        <v>144</v>
      </c>
    </row>
    <row r="1957">
      <c r="A1957" s="2">
        <v>9442146.0</v>
      </c>
      <c r="B1957" s="2" t="s">
        <v>2076</v>
      </c>
      <c r="C1957" s="2" t="s">
        <v>10</v>
      </c>
      <c r="D1957" s="2" t="s">
        <v>11</v>
      </c>
      <c r="E1957" s="2" t="s">
        <v>144</v>
      </c>
    </row>
    <row r="1958">
      <c r="A1958" s="2">
        <v>9442532.0</v>
      </c>
      <c r="B1958" s="2" t="s">
        <v>2077</v>
      </c>
      <c r="C1958" s="2" t="s">
        <v>10</v>
      </c>
      <c r="D1958" s="2" t="s">
        <v>11</v>
      </c>
      <c r="E1958" s="2" t="s">
        <v>144</v>
      </c>
    </row>
    <row r="1959">
      <c r="A1959" s="2">
        <v>8051970.0</v>
      </c>
      <c r="B1959" s="2" t="s">
        <v>2078</v>
      </c>
      <c r="C1959" s="2" t="s">
        <v>10</v>
      </c>
      <c r="D1959" s="2" t="s">
        <v>11</v>
      </c>
      <c r="E1959" s="2" t="s">
        <v>144</v>
      </c>
    </row>
    <row r="1960">
      <c r="A1960" s="2">
        <v>9441519.0</v>
      </c>
      <c r="B1960" s="2" t="s">
        <v>2079</v>
      </c>
      <c r="C1960" s="2" t="s">
        <v>10</v>
      </c>
      <c r="D1960" s="2" t="s">
        <v>11</v>
      </c>
      <c r="E1960" s="2" t="s">
        <v>144</v>
      </c>
    </row>
    <row r="1961">
      <c r="A1961" s="2">
        <v>9442241.0</v>
      </c>
      <c r="B1961" s="2" t="s">
        <v>2080</v>
      </c>
      <c r="C1961" s="2" t="s">
        <v>10</v>
      </c>
      <c r="D1961" s="2" t="s">
        <v>11</v>
      </c>
      <c r="E1961" s="2" t="s">
        <v>144</v>
      </c>
    </row>
    <row r="1962">
      <c r="A1962" s="2">
        <v>9441260.0</v>
      </c>
      <c r="B1962" s="2" t="s">
        <v>2081</v>
      </c>
      <c r="C1962" s="2" t="s">
        <v>10</v>
      </c>
      <c r="D1962" s="2" t="s">
        <v>11</v>
      </c>
      <c r="E1962" s="2" t="s">
        <v>144</v>
      </c>
    </row>
    <row r="1963">
      <c r="A1963" s="2">
        <v>9469965.0</v>
      </c>
      <c r="B1963" s="2" t="s">
        <v>2082</v>
      </c>
      <c r="C1963" s="2" t="s">
        <v>10</v>
      </c>
      <c r="D1963" s="2" t="s">
        <v>11</v>
      </c>
      <c r="E1963" s="2" t="s">
        <v>144</v>
      </c>
    </row>
    <row r="1964">
      <c r="A1964" s="2">
        <v>9441259.0</v>
      </c>
      <c r="B1964" s="2" t="s">
        <v>2083</v>
      </c>
      <c r="C1964" s="2" t="s">
        <v>10</v>
      </c>
      <c r="D1964" s="2" t="s">
        <v>11</v>
      </c>
      <c r="E1964" s="2" t="s">
        <v>144</v>
      </c>
    </row>
    <row r="1965">
      <c r="A1965" s="2">
        <v>9469593.0</v>
      </c>
      <c r="B1965" s="2" t="s">
        <v>2084</v>
      </c>
      <c r="C1965" s="2" t="s">
        <v>10</v>
      </c>
      <c r="D1965" s="2" t="s">
        <v>11</v>
      </c>
      <c r="E1965" s="2" t="s">
        <v>144</v>
      </c>
    </row>
    <row r="1966">
      <c r="A1966" s="2">
        <v>9440863.0</v>
      </c>
      <c r="B1966" s="2" t="s">
        <v>2085</v>
      </c>
      <c r="C1966" s="2" t="s">
        <v>10</v>
      </c>
      <c r="D1966" s="2" t="s">
        <v>11</v>
      </c>
      <c r="E1966" s="2" t="s">
        <v>144</v>
      </c>
    </row>
    <row r="1967">
      <c r="A1967" s="2">
        <v>9467732.0</v>
      </c>
      <c r="B1967" s="2" t="s">
        <v>2086</v>
      </c>
      <c r="C1967" s="2" t="s">
        <v>10</v>
      </c>
      <c r="D1967" s="2" t="s">
        <v>11</v>
      </c>
      <c r="E1967" s="2" t="s">
        <v>144</v>
      </c>
    </row>
    <row r="1968">
      <c r="A1968" s="2">
        <v>9468684.0</v>
      </c>
      <c r="B1968" s="2" t="s">
        <v>2087</v>
      </c>
      <c r="C1968" s="2" t="s">
        <v>10</v>
      </c>
      <c r="D1968" s="2" t="s">
        <v>11</v>
      </c>
      <c r="E1968" s="2" t="s">
        <v>144</v>
      </c>
    </row>
    <row r="1969">
      <c r="A1969" s="2">
        <v>9440824.0</v>
      </c>
      <c r="B1969" s="2" t="s">
        <v>2088</v>
      </c>
      <c r="C1969" s="2" t="s">
        <v>10</v>
      </c>
      <c r="D1969" s="2" t="s">
        <v>11</v>
      </c>
      <c r="E1969" s="2" t="s">
        <v>144</v>
      </c>
    </row>
    <row r="1970">
      <c r="A1970" s="2">
        <v>9440803.0</v>
      </c>
      <c r="B1970" s="2" t="s">
        <v>2089</v>
      </c>
      <c r="C1970" s="2" t="s">
        <v>10</v>
      </c>
      <c r="D1970" s="2" t="s">
        <v>11</v>
      </c>
      <c r="E1970" s="2" t="s">
        <v>144</v>
      </c>
    </row>
    <row r="1971">
      <c r="A1971" s="2">
        <v>9443948.0</v>
      </c>
      <c r="B1971" s="2" t="s">
        <v>2090</v>
      </c>
      <c r="C1971" s="2" t="s">
        <v>10</v>
      </c>
      <c r="D1971" s="2" t="s">
        <v>11</v>
      </c>
      <c r="E1971" s="2" t="s">
        <v>144</v>
      </c>
    </row>
    <row r="1972">
      <c r="A1972" s="2">
        <v>9440766.0</v>
      </c>
      <c r="B1972" s="2" t="s">
        <v>2091</v>
      </c>
      <c r="C1972" s="2" t="s">
        <v>10</v>
      </c>
      <c r="D1972" s="2" t="s">
        <v>11</v>
      </c>
      <c r="E1972" s="2" t="s">
        <v>144</v>
      </c>
    </row>
    <row r="1973">
      <c r="A1973" s="2">
        <v>9439014.0</v>
      </c>
      <c r="B1973" s="2" t="s">
        <v>2092</v>
      </c>
      <c r="C1973" s="2" t="s">
        <v>10</v>
      </c>
      <c r="D1973" s="2" t="s">
        <v>11</v>
      </c>
      <c r="E1973" s="2" t="s">
        <v>144</v>
      </c>
    </row>
    <row r="1974">
      <c r="A1974" s="2">
        <v>8123429.0</v>
      </c>
      <c r="B1974" s="2" t="s">
        <v>2093</v>
      </c>
      <c r="C1974" s="2" t="s">
        <v>10</v>
      </c>
      <c r="D1974" s="2" t="s">
        <v>11</v>
      </c>
      <c r="E1974" s="2" t="s">
        <v>144</v>
      </c>
    </row>
    <row r="1975">
      <c r="A1975" s="2">
        <v>9443506.0</v>
      </c>
      <c r="B1975" s="2" t="s">
        <v>2094</v>
      </c>
      <c r="C1975" s="2" t="s">
        <v>10</v>
      </c>
      <c r="D1975" s="2" t="s">
        <v>11</v>
      </c>
      <c r="E1975" s="2" t="s">
        <v>144</v>
      </c>
    </row>
    <row r="1976">
      <c r="A1976" s="2">
        <v>9441986.0</v>
      </c>
      <c r="B1976" s="2" t="s">
        <v>2095</v>
      </c>
      <c r="C1976" s="2" t="s">
        <v>10</v>
      </c>
      <c r="D1976" s="2" t="s">
        <v>11</v>
      </c>
      <c r="E1976" s="2" t="s">
        <v>144</v>
      </c>
    </row>
    <row r="1977">
      <c r="A1977" s="2">
        <v>9442440.0</v>
      </c>
      <c r="B1977" s="2" t="s">
        <v>2096</v>
      </c>
      <c r="C1977" s="2" t="s">
        <v>10</v>
      </c>
      <c r="D1977" s="2" t="s">
        <v>11</v>
      </c>
      <c r="E1977" s="2" t="s">
        <v>144</v>
      </c>
    </row>
    <row r="1978">
      <c r="A1978" s="2">
        <v>9401660.0</v>
      </c>
      <c r="B1978" s="2" t="s">
        <v>2097</v>
      </c>
      <c r="C1978" s="2" t="s">
        <v>10</v>
      </c>
      <c r="D1978" s="2" t="s">
        <v>11</v>
      </c>
      <c r="E1978" s="2" t="s">
        <v>144</v>
      </c>
    </row>
    <row r="1979">
      <c r="A1979" s="2">
        <v>9443206.0</v>
      </c>
      <c r="B1979" s="2" t="s">
        <v>2098</v>
      </c>
      <c r="C1979" s="2" t="s">
        <v>10</v>
      </c>
      <c r="D1979" s="2" t="s">
        <v>11</v>
      </c>
      <c r="E1979" s="2" t="s">
        <v>144</v>
      </c>
    </row>
    <row r="1980">
      <c r="A1980" s="2">
        <v>9445161.0</v>
      </c>
      <c r="B1980" s="2" t="s">
        <v>2099</v>
      </c>
      <c r="C1980" s="2" t="s">
        <v>10</v>
      </c>
      <c r="D1980" s="2" t="s">
        <v>11</v>
      </c>
      <c r="E1980" s="2" t="s">
        <v>144</v>
      </c>
    </row>
    <row r="1981">
      <c r="A1981" s="2">
        <v>9440508.0</v>
      </c>
      <c r="B1981" s="2" t="s">
        <v>2100</v>
      </c>
      <c r="C1981" s="2" t="s">
        <v>10</v>
      </c>
      <c r="D1981" s="2" t="s">
        <v>11</v>
      </c>
      <c r="E1981" s="2" t="s">
        <v>144</v>
      </c>
    </row>
    <row r="1982">
      <c r="A1982" s="2">
        <v>9441987.0</v>
      </c>
      <c r="B1982" s="2" t="s">
        <v>2101</v>
      </c>
      <c r="C1982" s="2" t="s">
        <v>10</v>
      </c>
      <c r="D1982" s="2" t="s">
        <v>11</v>
      </c>
      <c r="E1982" s="2" t="s">
        <v>144</v>
      </c>
    </row>
    <row r="1983">
      <c r="A1983" s="2">
        <v>9444441.0</v>
      </c>
      <c r="B1983" s="2" t="s">
        <v>2102</v>
      </c>
      <c r="C1983" s="2" t="s">
        <v>10</v>
      </c>
      <c r="D1983" s="2" t="s">
        <v>11</v>
      </c>
      <c r="E1983" s="2" t="s">
        <v>144</v>
      </c>
    </row>
    <row r="1984">
      <c r="A1984" s="2">
        <v>9441139.0</v>
      </c>
      <c r="B1984" s="2" t="s">
        <v>2103</v>
      </c>
      <c r="C1984" s="2" t="s">
        <v>10</v>
      </c>
      <c r="D1984" s="2" t="s">
        <v>11</v>
      </c>
      <c r="E1984" s="2" t="s">
        <v>144</v>
      </c>
    </row>
    <row r="1985">
      <c r="A1985" s="2">
        <v>9440862.0</v>
      </c>
      <c r="B1985" s="2" t="s">
        <v>2104</v>
      </c>
      <c r="C1985" s="2" t="s">
        <v>10</v>
      </c>
      <c r="D1985" s="2" t="s">
        <v>11</v>
      </c>
      <c r="E1985" s="2" t="s">
        <v>144</v>
      </c>
    </row>
    <row r="1986">
      <c r="A1986" s="2">
        <v>9441158.0</v>
      </c>
      <c r="B1986" s="2" t="s">
        <v>2105</v>
      </c>
      <c r="C1986" s="2" t="s">
        <v>10</v>
      </c>
      <c r="D1986" s="2" t="s">
        <v>11</v>
      </c>
      <c r="E1986" s="2" t="s">
        <v>144</v>
      </c>
    </row>
    <row r="1987">
      <c r="A1987" s="2">
        <v>9443469.0</v>
      </c>
      <c r="B1987" s="2" t="s">
        <v>2106</v>
      </c>
      <c r="C1987" s="2" t="s">
        <v>10</v>
      </c>
      <c r="D1987" s="2" t="s">
        <v>11</v>
      </c>
      <c r="E1987" s="2" t="s">
        <v>144</v>
      </c>
    </row>
    <row r="1988">
      <c r="A1988" s="2">
        <v>9439668.0</v>
      </c>
      <c r="B1988" s="2" t="s">
        <v>2107</v>
      </c>
      <c r="C1988" s="2" t="s">
        <v>10</v>
      </c>
      <c r="D1988" s="2" t="s">
        <v>11</v>
      </c>
      <c r="E1988" s="2" t="s">
        <v>144</v>
      </c>
    </row>
    <row r="1989">
      <c r="A1989" s="2">
        <v>9444584.0</v>
      </c>
      <c r="B1989" s="2" t="s">
        <v>2108</v>
      </c>
      <c r="C1989" s="2" t="s">
        <v>10</v>
      </c>
      <c r="D1989" s="2" t="s">
        <v>11</v>
      </c>
      <c r="E1989" s="2" t="s">
        <v>144</v>
      </c>
    </row>
    <row r="1990">
      <c r="A1990" s="2">
        <v>9440950.0</v>
      </c>
      <c r="B1990" s="2" t="s">
        <v>2109</v>
      </c>
      <c r="C1990" s="2" t="s">
        <v>10</v>
      </c>
      <c r="D1990" s="2" t="s">
        <v>11</v>
      </c>
      <c r="E1990" s="2" t="s">
        <v>144</v>
      </c>
    </row>
    <row r="1991">
      <c r="A1991" s="2">
        <v>9468434.0</v>
      </c>
      <c r="B1991" s="2" t="s">
        <v>2110</v>
      </c>
      <c r="C1991" s="2" t="s">
        <v>10</v>
      </c>
      <c r="D1991" s="2" t="s">
        <v>11</v>
      </c>
      <c r="E1991" s="2" t="s">
        <v>144</v>
      </c>
    </row>
    <row r="1992">
      <c r="A1992" s="2">
        <v>9441161.0</v>
      </c>
      <c r="B1992" s="2" t="s">
        <v>2111</v>
      </c>
      <c r="C1992" s="2" t="s">
        <v>10</v>
      </c>
      <c r="D1992" s="2" t="s">
        <v>11</v>
      </c>
      <c r="E1992" s="2" t="s">
        <v>26</v>
      </c>
    </row>
    <row r="1993">
      <c r="A1993" s="2">
        <v>9402268.0</v>
      </c>
      <c r="B1993" s="2" t="s">
        <v>2112</v>
      </c>
      <c r="C1993" s="2" t="s">
        <v>10</v>
      </c>
      <c r="D1993" s="2" t="s">
        <v>11</v>
      </c>
      <c r="E1993" s="2" t="s">
        <v>26</v>
      </c>
    </row>
    <row r="1994">
      <c r="A1994" s="2">
        <v>9468722.0</v>
      </c>
      <c r="B1994" s="2" t="s">
        <v>2113</v>
      </c>
      <c r="C1994" s="2" t="s">
        <v>10</v>
      </c>
      <c r="D1994" s="2" t="s">
        <v>11</v>
      </c>
      <c r="E1994" s="2" t="s">
        <v>26</v>
      </c>
    </row>
    <row r="1995">
      <c r="A1995" s="2">
        <v>9470262.0</v>
      </c>
      <c r="B1995" s="2" t="s">
        <v>2114</v>
      </c>
      <c r="C1995" s="2" t="s">
        <v>10</v>
      </c>
      <c r="D1995" s="2" t="s">
        <v>11</v>
      </c>
      <c r="E1995" s="2" t="s">
        <v>26</v>
      </c>
    </row>
    <row r="1996">
      <c r="A1996" s="2">
        <v>9468584.0</v>
      </c>
      <c r="B1996" s="2" t="s">
        <v>2115</v>
      </c>
      <c r="C1996" s="2" t="s">
        <v>10</v>
      </c>
      <c r="D1996" s="2" t="s">
        <v>11</v>
      </c>
      <c r="E1996" s="2" t="s">
        <v>26</v>
      </c>
    </row>
    <row r="1997">
      <c r="A1997" s="2">
        <v>9469694.0</v>
      </c>
      <c r="B1997" s="2" t="s">
        <v>2116</v>
      </c>
      <c r="C1997" s="2" t="s">
        <v>10</v>
      </c>
      <c r="D1997" s="2" t="s">
        <v>11</v>
      </c>
      <c r="E1997" s="2" t="s">
        <v>26</v>
      </c>
    </row>
    <row r="1998">
      <c r="A1998" s="2">
        <v>9470198.0</v>
      </c>
      <c r="B1998" s="2" t="s">
        <v>2117</v>
      </c>
      <c r="C1998" s="2" t="s">
        <v>10</v>
      </c>
      <c r="D1998" s="2" t="s">
        <v>11</v>
      </c>
      <c r="E1998" s="2" t="s">
        <v>26</v>
      </c>
    </row>
    <row r="1999">
      <c r="A1999" s="2">
        <v>9470207.0</v>
      </c>
      <c r="B1999" s="2" t="s">
        <v>2118</v>
      </c>
      <c r="C1999" s="2" t="s">
        <v>10</v>
      </c>
      <c r="D1999" s="2" t="s">
        <v>11</v>
      </c>
      <c r="E1999" s="2" t="s">
        <v>26</v>
      </c>
    </row>
    <row r="2000">
      <c r="A2000" s="2">
        <v>9441999.0</v>
      </c>
      <c r="B2000" s="2" t="s">
        <v>2119</v>
      </c>
      <c r="C2000" s="2" t="s">
        <v>10</v>
      </c>
      <c r="D2000" s="2" t="s">
        <v>11</v>
      </c>
      <c r="E2000" s="2" t="s">
        <v>26</v>
      </c>
    </row>
    <row r="2001">
      <c r="A2001" s="2">
        <v>9468817.0</v>
      </c>
      <c r="B2001" s="2" t="s">
        <v>2120</v>
      </c>
      <c r="C2001" s="2" t="s">
        <v>10</v>
      </c>
      <c r="D2001" s="2" t="s">
        <v>11</v>
      </c>
      <c r="E2001" s="2" t="s">
        <v>26</v>
      </c>
    </row>
    <row r="2002">
      <c r="A2002" s="2">
        <v>9468272.0</v>
      </c>
      <c r="B2002" s="2" t="s">
        <v>2121</v>
      </c>
      <c r="C2002" s="2" t="s">
        <v>10</v>
      </c>
      <c r="D2002" s="2" t="s">
        <v>11</v>
      </c>
      <c r="E2002" s="2" t="s">
        <v>26</v>
      </c>
    </row>
    <row r="2003">
      <c r="A2003" s="2">
        <v>9468126.0</v>
      </c>
      <c r="B2003" s="2" t="s">
        <v>2122</v>
      </c>
      <c r="C2003" s="2" t="s">
        <v>20</v>
      </c>
      <c r="D2003" s="2" t="s">
        <v>11</v>
      </c>
      <c r="E2003" s="2" t="s">
        <v>144</v>
      </c>
    </row>
    <row r="2004">
      <c r="A2004" s="2">
        <v>9444452.0</v>
      </c>
      <c r="B2004" s="2" t="s">
        <v>2123</v>
      </c>
      <c r="C2004" s="2" t="s">
        <v>1381</v>
      </c>
      <c r="D2004" s="2" t="s">
        <v>11</v>
      </c>
      <c r="E2004" s="2" t="s">
        <v>144</v>
      </c>
    </row>
    <row r="2005">
      <c r="A2005" s="2">
        <v>9468128.0</v>
      </c>
      <c r="B2005" s="2" t="s">
        <v>2124</v>
      </c>
      <c r="C2005" s="2" t="s">
        <v>80</v>
      </c>
      <c r="D2005" s="2" t="s">
        <v>11</v>
      </c>
      <c r="E2005" s="2" t="s">
        <v>144</v>
      </c>
    </row>
    <row r="2006">
      <c r="A2006" s="2">
        <v>9444453.0</v>
      </c>
      <c r="B2006" s="2" t="s">
        <v>2125</v>
      </c>
      <c r="C2006" s="2" t="s">
        <v>10</v>
      </c>
      <c r="D2006" s="2" t="s">
        <v>11</v>
      </c>
      <c r="E2006" s="2" t="s">
        <v>144</v>
      </c>
    </row>
    <row r="2007">
      <c r="A2007" s="2">
        <v>7915133.0</v>
      </c>
      <c r="B2007" s="2" t="s">
        <v>2126</v>
      </c>
      <c r="C2007" s="2" t="s">
        <v>20</v>
      </c>
      <c r="D2007" s="2" t="s">
        <v>11</v>
      </c>
      <c r="E2007" s="2" t="s">
        <v>144</v>
      </c>
    </row>
    <row r="2008">
      <c r="A2008" s="2">
        <v>9470230.0</v>
      </c>
      <c r="B2008" s="2" t="s">
        <v>2127</v>
      </c>
      <c r="C2008" s="2" t="s">
        <v>20</v>
      </c>
      <c r="D2008" s="2" t="s">
        <v>11</v>
      </c>
      <c r="E2008" s="2" t="s">
        <v>144</v>
      </c>
    </row>
    <row r="2009">
      <c r="A2009" s="2">
        <v>7773044.0</v>
      </c>
      <c r="B2009" s="2" t="s">
        <v>2128</v>
      </c>
      <c r="C2009" s="2" t="s">
        <v>20</v>
      </c>
      <c r="D2009" s="2" t="s">
        <v>11</v>
      </c>
      <c r="E2009" s="2" t="s">
        <v>144</v>
      </c>
    </row>
    <row r="2010">
      <c r="A2010" s="2">
        <v>9396411.0</v>
      </c>
      <c r="B2010" s="2" t="s">
        <v>2129</v>
      </c>
      <c r="C2010" s="2" t="s">
        <v>20</v>
      </c>
      <c r="D2010" s="2" t="s">
        <v>11</v>
      </c>
      <c r="E2010" s="2" t="s">
        <v>144</v>
      </c>
    </row>
    <row r="2011">
      <c r="A2011" s="2">
        <v>8125186.0</v>
      </c>
      <c r="B2011" s="2" t="s">
        <v>2130</v>
      </c>
      <c r="C2011" s="2" t="s">
        <v>20</v>
      </c>
      <c r="D2011" s="2" t="s">
        <v>11</v>
      </c>
      <c r="E2011" s="2" t="s">
        <v>144</v>
      </c>
    </row>
    <row r="2012">
      <c r="A2012" s="2">
        <v>9396410.0</v>
      </c>
      <c r="B2012" s="2" t="s">
        <v>2131</v>
      </c>
      <c r="C2012" s="2" t="s">
        <v>20</v>
      </c>
      <c r="D2012" s="2" t="s">
        <v>11</v>
      </c>
      <c r="E2012" s="2" t="s">
        <v>144</v>
      </c>
    </row>
    <row r="2013">
      <c r="A2013" s="2">
        <v>7772734.0</v>
      </c>
      <c r="B2013" s="2" t="s">
        <v>2132</v>
      </c>
      <c r="C2013" s="2" t="s">
        <v>20</v>
      </c>
      <c r="D2013" s="2" t="s">
        <v>11</v>
      </c>
      <c r="E2013" s="2" t="s">
        <v>144</v>
      </c>
    </row>
    <row r="2014">
      <c r="A2014" s="2">
        <v>7773146.0</v>
      </c>
      <c r="B2014" s="2" t="s">
        <v>2133</v>
      </c>
      <c r="C2014" s="2" t="s">
        <v>20</v>
      </c>
      <c r="D2014" s="2" t="s">
        <v>11</v>
      </c>
      <c r="E2014" s="2" t="s">
        <v>144</v>
      </c>
    </row>
    <row r="2015">
      <c r="A2015" s="2">
        <v>9233862.0</v>
      </c>
      <c r="B2015" s="2" t="s">
        <v>2134</v>
      </c>
      <c r="C2015" s="2" t="s">
        <v>20</v>
      </c>
      <c r="D2015" s="2" t="s">
        <v>11</v>
      </c>
      <c r="E2015" s="2" t="s">
        <v>144</v>
      </c>
    </row>
    <row r="2016">
      <c r="A2016" s="2">
        <v>7773150.0</v>
      </c>
      <c r="B2016" s="2" t="s">
        <v>2135</v>
      </c>
      <c r="C2016" s="2" t="s">
        <v>20</v>
      </c>
      <c r="D2016" s="2" t="s">
        <v>11</v>
      </c>
      <c r="E2016" s="2" t="s">
        <v>144</v>
      </c>
    </row>
    <row r="2017">
      <c r="A2017" s="2">
        <v>8221033.0</v>
      </c>
      <c r="B2017" s="2" t="s">
        <v>2136</v>
      </c>
      <c r="C2017" s="2" t="s">
        <v>20</v>
      </c>
      <c r="D2017" s="2" t="s">
        <v>11</v>
      </c>
      <c r="E2017" s="2" t="s">
        <v>144</v>
      </c>
    </row>
    <row r="2018">
      <c r="A2018" s="2">
        <v>9441692.0</v>
      </c>
      <c r="B2018" s="2" t="s">
        <v>2137</v>
      </c>
      <c r="C2018" s="2" t="s">
        <v>20</v>
      </c>
      <c r="D2018" s="2" t="s">
        <v>11</v>
      </c>
      <c r="E2018" s="2" t="s">
        <v>144</v>
      </c>
    </row>
    <row r="2019">
      <c r="A2019" s="2">
        <v>7772551.0</v>
      </c>
      <c r="B2019" s="2" t="s">
        <v>2138</v>
      </c>
      <c r="C2019" s="2" t="s">
        <v>20</v>
      </c>
      <c r="D2019" s="2" t="s">
        <v>11</v>
      </c>
      <c r="E2019" s="2" t="s">
        <v>144</v>
      </c>
    </row>
    <row r="2020">
      <c r="A2020" s="2">
        <v>8052107.0</v>
      </c>
      <c r="B2020" s="2" t="s">
        <v>2139</v>
      </c>
      <c r="C2020" s="2" t="s">
        <v>20</v>
      </c>
      <c r="D2020" s="2" t="s">
        <v>11</v>
      </c>
      <c r="E2020" s="2" t="s">
        <v>144</v>
      </c>
    </row>
    <row r="2021">
      <c r="A2021" s="2">
        <v>9444568.0</v>
      </c>
      <c r="B2021" s="2" t="s">
        <v>2140</v>
      </c>
      <c r="C2021" s="2" t="s">
        <v>20</v>
      </c>
      <c r="D2021" s="2" t="s">
        <v>11</v>
      </c>
      <c r="E2021" s="2" t="s">
        <v>144</v>
      </c>
    </row>
    <row r="2022">
      <c r="A2022" s="2">
        <v>9445521.0</v>
      </c>
      <c r="B2022" s="2" t="s">
        <v>2141</v>
      </c>
      <c r="C2022" s="2" t="s">
        <v>20</v>
      </c>
      <c r="D2022" s="2" t="s">
        <v>11</v>
      </c>
      <c r="E2022" s="2" t="s">
        <v>144</v>
      </c>
    </row>
    <row r="2023">
      <c r="A2023" s="2">
        <v>9469036.0</v>
      </c>
      <c r="B2023" s="2" t="s">
        <v>2142</v>
      </c>
      <c r="C2023" s="2" t="s">
        <v>20</v>
      </c>
      <c r="D2023" s="2" t="s">
        <v>11</v>
      </c>
      <c r="E2023" s="2" t="s">
        <v>144</v>
      </c>
    </row>
    <row r="2024">
      <c r="A2024" s="2">
        <v>9444070.0</v>
      </c>
      <c r="B2024" s="2" t="s">
        <v>2143</v>
      </c>
      <c r="C2024" s="2" t="s">
        <v>20</v>
      </c>
      <c r="D2024" s="2" t="s">
        <v>11</v>
      </c>
      <c r="E2024" s="2" t="s">
        <v>144</v>
      </c>
    </row>
    <row r="2025">
      <c r="A2025" s="2">
        <v>9436430.0</v>
      </c>
      <c r="B2025" s="2" t="s">
        <v>2144</v>
      </c>
      <c r="C2025" s="2" t="s">
        <v>20</v>
      </c>
      <c r="D2025" s="2" t="s">
        <v>11</v>
      </c>
      <c r="E2025" s="2" t="s">
        <v>144</v>
      </c>
    </row>
    <row r="2026">
      <c r="A2026" s="2">
        <v>9441684.0</v>
      </c>
      <c r="B2026" s="2" t="s">
        <v>2145</v>
      </c>
      <c r="C2026" s="2" t="s">
        <v>20</v>
      </c>
      <c r="D2026" s="2" t="s">
        <v>11</v>
      </c>
      <c r="E2026" s="2" t="s">
        <v>144</v>
      </c>
    </row>
    <row r="2027">
      <c r="A2027" s="2">
        <v>7772732.0</v>
      </c>
      <c r="B2027" s="2" t="s">
        <v>2146</v>
      </c>
      <c r="C2027" s="2" t="s">
        <v>20</v>
      </c>
      <c r="D2027" s="2" t="s">
        <v>11</v>
      </c>
      <c r="E2027" s="2" t="s">
        <v>144</v>
      </c>
    </row>
    <row r="2028">
      <c r="A2028" s="2">
        <v>9444071.0</v>
      </c>
      <c r="B2028" s="2" t="s">
        <v>2147</v>
      </c>
      <c r="C2028" s="2" t="s">
        <v>20</v>
      </c>
      <c r="D2028" s="2" t="s">
        <v>11</v>
      </c>
      <c r="E2028" s="2" t="s">
        <v>144</v>
      </c>
    </row>
    <row r="2029">
      <c r="A2029" s="2">
        <v>9444138.0</v>
      </c>
      <c r="B2029" s="2" t="s">
        <v>2148</v>
      </c>
      <c r="C2029" s="2" t="s">
        <v>20</v>
      </c>
      <c r="D2029" s="2" t="s">
        <v>11</v>
      </c>
      <c r="E2029" s="2" t="s">
        <v>144</v>
      </c>
    </row>
    <row r="2030">
      <c r="A2030" s="2">
        <v>9320179.0</v>
      </c>
      <c r="B2030" s="2" t="s">
        <v>2149</v>
      </c>
      <c r="C2030" s="2" t="s">
        <v>20</v>
      </c>
      <c r="D2030" s="2" t="s">
        <v>11</v>
      </c>
      <c r="E2030" s="2" t="s">
        <v>144</v>
      </c>
    </row>
    <row r="2031">
      <c r="A2031" s="2">
        <v>9440823.0</v>
      </c>
      <c r="B2031" s="2" t="s">
        <v>2150</v>
      </c>
      <c r="C2031" s="2" t="s">
        <v>20</v>
      </c>
      <c r="D2031" s="2" t="s">
        <v>11</v>
      </c>
      <c r="E2031" s="2" t="s">
        <v>144</v>
      </c>
    </row>
    <row r="2032">
      <c r="A2032" s="2">
        <v>8234165.0</v>
      </c>
      <c r="B2032" s="2" t="s">
        <v>2151</v>
      </c>
      <c r="C2032" s="2" t="s">
        <v>20</v>
      </c>
      <c r="D2032" s="2" t="s">
        <v>11</v>
      </c>
      <c r="E2032" s="2" t="s">
        <v>144</v>
      </c>
    </row>
    <row r="2033">
      <c r="A2033" s="2">
        <v>9444030.0</v>
      </c>
      <c r="B2033" s="2" t="s">
        <v>2152</v>
      </c>
      <c r="C2033" s="2" t="s">
        <v>20</v>
      </c>
      <c r="D2033" s="2" t="s">
        <v>11</v>
      </c>
      <c r="E2033" s="2" t="s">
        <v>144</v>
      </c>
    </row>
    <row r="2034">
      <c r="A2034" s="2">
        <v>7773024.0</v>
      </c>
      <c r="B2034" s="2" t="s">
        <v>2153</v>
      </c>
      <c r="C2034" s="2" t="s">
        <v>20</v>
      </c>
      <c r="D2034" s="2" t="s">
        <v>11</v>
      </c>
      <c r="E2034" s="2" t="s">
        <v>144</v>
      </c>
    </row>
    <row r="2035">
      <c r="A2035" s="2">
        <v>9444132.0</v>
      </c>
      <c r="B2035" s="2" t="s">
        <v>2154</v>
      </c>
      <c r="C2035" s="2" t="s">
        <v>20</v>
      </c>
      <c r="D2035" s="2" t="s">
        <v>11</v>
      </c>
      <c r="E2035" s="2" t="s">
        <v>144</v>
      </c>
    </row>
    <row r="2036">
      <c r="A2036" s="2">
        <v>9445010.0</v>
      </c>
      <c r="B2036" s="2" t="s">
        <v>2155</v>
      </c>
      <c r="C2036" s="2" t="s">
        <v>20</v>
      </c>
      <c r="D2036" s="2" t="s">
        <v>11</v>
      </c>
      <c r="E2036" s="2" t="s">
        <v>144</v>
      </c>
    </row>
    <row r="2037">
      <c r="A2037" s="2">
        <v>9444238.0</v>
      </c>
      <c r="B2037" s="2" t="s">
        <v>2156</v>
      </c>
      <c r="C2037" s="2" t="s">
        <v>20</v>
      </c>
      <c r="D2037" s="2" t="s">
        <v>11</v>
      </c>
      <c r="E2037" s="2" t="s">
        <v>144</v>
      </c>
    </row>
    <row r="2038">
      <c r="A2038" s="2">
        <v>9443947.0</v>
      </c>
      <c r="B2038" s="2" t="s">
        <v>2157</v>
      </c>
      <c r="C2038" s="2" t="s">
        <v>20</v>
      </c>
      <c r="D2038" s="2" t="s">
        <v>11</v>
      </c>
      <c r="E2038" s="2" t="s">
        <v>144</v>
      </c>
    </row>
    <row r="2039">
      <c r="A2039" s="2">
        <v>9445252.0</v>
      </c>
      <c r="B2039" s="2" t="s">
        <v>2158</v>
      </c>
      <c r="C2039" s="2" t="s">
        <v>20</v>
      </c>
      <c r="D2039" s="2" t="s">
        <v>11</v>
      </c>
      <c r="E2039" s="2" t="s">
        <v>144</v>
      </c>
    </row>
    <row r="2040">
      <c r="A2040" s="2">
        <v>9444029.0</v>
      </c>
      <c r="B2040" s="2" t="s">
        <v>2156</v>
      </c>
      <c r="C2040" s="2" t="s">
        <v>20</v>
      </c>
      <c r="D2040" s="2" t="s">
        <v>11</v>
      </c>
      <c r="E2040" s="2" t="s">
        <v>144</v>
      </c>
    </row>
    <row r="2041">
      <c r="A2041" s="2">
        <v>9469581.0</v>
      </c>
      <c r="B2041" s="2" t="s">
        <v>2159</v>
      </c>
      <c r="C2041" s="2" t="s">
        <v>20</v>
      </c>
      <c r="D2041" s="2" t="s">
        <v>11</v>
      </c>
      <c r="E2041" s="2" t="s">
        <v>144</v>
      </c>
    </row>
    <row r="2042">
      <c r="A2042" s="2">
        <v>9469913.0</v>
      </c>
      <c r="B2042" s="2" t="s">
        <v>2160</v>
      </c>
      <c r="C2042" s="2" t="s">
        <v>20</v>
      </c>
      <c r="D2042" s="2" t="s">
        <v>11</v>
      </c>
      <c r="E2042" s="2" t="s">
        <v>144</v>
      </c>
    </row>
    <row r="2043">
      <c r="A2043" s="2">
        <v>9316829.0</v>
      </c>
      <c r="B2043" s="2" t="s">
        <v>2161</v>
      </c>
      <c r="C2043" s="2" t="s">
        <v>10</v>
      </c>
      <c r="D2043" s="2" t="s">
        <v>11</v>
      </c>
      <c r="E2043" s="2" t="s">
        <v>144</v>
      </c>
    </row>
    <row r="2044">
      <c r="A2044" s="2">
        <v>7773046.0</v>
      </c>
      <c r="B2044" s="2" t="s">
        <v>2162</v>
      </c>
      <c r="C2044" s="2" t="s">
        <v>10</v>
      </c>
      <c r="D2044" s="2" t="s">
        <v>11</v>
      </c>
      <c r="E2044" s="2" t="s">
        <v>144</v>
      </c>
    </row>
    <row r="2045">
      <c r="A2045" s="2">
        <v>8125185.0</v>
      </c>
      <c r="B2045" s="2" t="s">
        <v>2163</v>
      </c>
      <c r="C2045" s="2" t="s">
        <v>10</v>
      </c>
      <c r="D2045" s="2" t="s">
        <v>11</v>
      </c>
      <c r="E2045" s="2" t="s">
        <v>144</v>
      </c>
    </row>
    <row r="2046">
      <c r="A2046" s="2">
        <v>9399196.0</v>
      </c>
      <c r="B2046" s="2" t="s">
        <v>2164</v>
      </c>
      <c r="C2046" s="2" t="s">
        <v>10</v>
      </c>
      <c r="D2046" s="2" t="s">
        <v>11</v>
      </c>
      <c r="E2046" s="2" t="s">
        <v>144</v>
      </c>
    </row>
    <row r="2047">
      <c r="A2047" s="2">
        <v>9469937.0</v>
      </c>
      <c r="B2047" s="2" t="s">
        <v>2165</v>
      </c>
      <c r="C2047" s="2" t="s">
        <v>10</v>
      </c>
      <c r="D2047" s="2" t="s">
        <v>11</v>
      </c>
      <c r="E2047" s="2" t="s">
        <v>144</v>
      </c>
    </row>
    <row r="2048">
      <c r="A2048" s="2">
        <v>8169753.0</v>
      </c>
      <c r="B2048" s="2" t="s">
        <v>2166</v>
      </c>
      <c r="C2048" s="2" t="s">
        <v>10</v>
      </c>
      <c r="D2048" s="2" t="s">
        <v>11</v>
      </c>
      <c r="E2048" s="2" t="s">
        <v>144</v>
      </c>
    </row>
    <row r="2049">
      <c r="A2049" s="2">
        <v>8221503.0</v>
      </c>
      <c r="B2049" s="2" t="s">
        <v>2167</v>
      </c>
      <c r="C2049" s="2" t="s">
        <v>10</v>
      </c>
      <c r="D2049" s="2" t="s">
        <v>11</v>
      </c>
      <c r="E2049" s="2" t="s">
        <v>144</v>
      </c>
    </row>
    <row r="2050">
      <c r="A2050" s="2">
        <v>9444485.0</v>
      </c>
      <c r="B2050" s="2" t="s">
        <v>2168</v>
      </c>
      <c r="C2050" s="2" t="s">
        <v>10</v>
      </c>
      <c r="D2050" s="2" t="s">
        <v>11</v>
      </c>
      <c r="E2050" s="2" t="s">
        <v>144</v>
      </c>
    </row>
    <row r="2051">
      <c r="A2051" s="2">
        <v>9470152.0</v>
      </c>
      <c r="B2051" s="2" t="s">
        <v>2169</v>
      </c>
      <c r="C2051" s="2" t="s">
        <v>10</v>
      </c>
      <c r="D2051" s="2" t="s">
        <v>11</v>
      </c>
      <c r="E2051" s="2" t="s">
        <v>144</v>
      </c>
    </row>
    <row r="2052">
      <c r="A2052" s="2">
        <v>9391613.0</v>
      </c>
      <c r="B2052" s="2" t="s">
        <v>2170</v>
      </c>
      <c r="C2052" s="2" t="s">
        <v>10</v>
      </c>
      <c r="D2052" s="2" t="s">
        <v>11</v>
      </c>
      <c r="E2052" s="2" t="s">
        <v>144</v>
      </c>
    </row>
    <row r="2053">
      <c r="A2053" s="2">
        <v>8221487.0</v>
      </c>
      <c r="B2053" s="2" t="s">
        <v>2171</v>
      </c>
      <c r="C2053" s="2" t="s">
        <v>10</v>
      </c>
      <c r="D2053" s="2" t="s">
        <v>11</v>
      </c>
      <c r="E2053" s="2" t="s">
        <v>144</v>
      </c>
    </row>
    <row r="2054">
      <c r="A2054" s="2">
        <v>8169746.0</v>
      </c>
      <c r="B2054" s="2" t="s">
        <v>2172</v>
      </c>
      <c r="C2054" s="2" t="s">
        <v>10</v>
      </c>
      <c r="D2054" s="2" t="s">
        <v>11</v>
      </c>
      <c r="E2054" s="2" t="s">
        <v>144</v>
      </c>
    </row>
    <row r="2055">
      <c r="A2055" s="2">
        <v>9464846.0</v>
      </c>
      <c r="B2055" s="2" t="s">
        <v>2173</v>
      </c>
      <c r="C2055" s="2" t="s">
        <v>10</v>
      </c>
      <c r="D2055" s="2" t="s">
        <v>11</v>
      </c>
      <c r="E2055" s="2" t="s">
        <v>144</v>
      </c>
    </row>
    <row r="2056">
      <c r="A2056" s="2">
        <v>9436420.0</v>
      </c>
      <c r="B2056" s="2" t="s">
        <v>2174</v>
      </c>
      <c r="C2056" s="2" t="s">
        <v>10</v>
      </c>
      <c r="D2056" s="2" t="s">
        <v>11</v>
      </c>
      <c r="E2056" s="2" t="s">
        <v>144</v>
      </c>
    </row>
    <row r="2057">
      <c r="A2057" s="2">
        <v>9470227.0</v>
      </c>
      <c r="B2057" s="2" t="s">
        <v>2175</v>
      </c>
      <c r="C2057" s="2" t="s">
        <v>10</v>
      </c>
      <c r="D2057" s="2" t="s">
        <v>11</v>
      </c>
      <c r="E2057" s="2" t="s">
        <v>144</v>
      </c>
    </row>
    <row r="2058">
      <c r="A2058" s="2">
        <v>7772669.0</v>
      </c>
      <c r="B2058" s="2" t="s">
        <v>2176</v>
      </c>
      <c r="C2058" s="2" t="s">
        <v>10</v>
      </c>
      <c r="D2058" s="2" t="s">
        <v>11</v>
      </c>
      <c r="E2058" s="2" t="s">
        <v>144</v>
      </c>
    </row>
    <row r="2059">
      <c r="A2059" s="2">
        <v>9440797.0</v>
      </c>
      <c r="B2059" s="2" t="s">
        <v>2177</v>
      </c>
      <c r="C2059" s="2" t="s">
        <v>10</v>
      </c>
      <c r="D2059" s="2" t="s">
        <v>11</v>
      </c>
      <c r="E2059" s="2" t="s">
        <v>144</v>
      </c>
    </row>
    <row r="2060">
      <c r="A2060" s="2">
        <v>9441337.0</v>
      </c>
      <c r="B2060" s="2" t="s">
        <v>2178</v>
      </c>
      <c r="C2060" s="2" t="s">
        <v>10</v>
      </c>
      <c r="D2060" s="2" t="s">
        <v>11</v>
      </c>
      <c r="E2060" s="2" t="s">
        <v>144</v>
      </c>
    </row>
    <row r="2061">
      <c r="A2061" s="2">
        <v>9444311.0</v>
      </c>
      <c r="B2061" s="2" t="s">
        <v>2179</v>
      </c>
      <c r="C2061" s="2" t="s">
        <v>10</v>
      </c>
      <c r="D2061" s="2" t="s">
        <v>11</v>
      </c>
      <c r="E2061" s="2" t="s">
        <v>144</v>
      </c>
    </row>
    <row r="2062">
      <c r="A2062" s="2">
        <v>9444076.0</v>
      </c>
      <c r="B2062" s="2" t="s">
        <v>2180</v>
      </c>
      <c r="C2062" s="2" t="s">
        <v>10</v>
      </c>
      <c r="D2062" s="2" t="s">
        <v>11</v>
      </c>
      <c r="E2062" s="2" t="s">
        <v>144</v>
      </c>
    </row>
    <row r="2063">
      <c r="A2063" s="2">
        <v>9444137.0</v>
      </c>
      <c r="B2063" s="2" t="s">
        <v>2181</v>
      </c>
      <c r="C2063" s="2" t="s">
        <v>10</v>
      </c>
      <c r="D2063" s="2" t="s">
        <v>11</v>
      </c>
      <c r="E2063" s="2" t="s">
        <v>144</v>
      </c>
    </row>
    <row r="2064">
      <c r="A2064" s="2">
        <v>9444594.0</v>
      </c>
      <c r="B2064" s="2" t="s">
        <v>2182</v>
      </c>
      <c r="C2064" s="2" t="s">
        <v>10</v>
      </c>
      <c r="D2064" s="2" t="s">
        <v>11</v>
      </c>
      <c r="E2064" s="2" t="s">
        <v>144</v>
      </c>
    </row>
    <row r="2065">
      <c r="A2065" s="2">
        <v>9230446.0</v>
      </c>
      <c r="B2065" s="2" t="s">
        <v>2183</v>
      </c>
      <c r="C2065" s="2" t="s">
        <v>10</v>
      </c>
      <c r="D2065" s="2" t="s">
        <v>11</v>
      </c>
      <c r="E2065" s="2" t="s">
        <v>144</v>
      </c>
    </row>
    <row r="2066">
      <c r="A2066" s="2">
        <v>9445693.0</v>
      </c>
      <c r="B2066" s="2" t="s">
        <v>2184</v>
      </c>
      <c r="C2066" s="2" t="s">
        <v>10</v>
      </c>
      <c r="D2066" s="2" t="s">
        <v>11</v>
      </c>
      <c r="E2066" s="2" t="s">
        <v>144</v>
      </c>
    </row>
    <row r="2067">
      <c r="A2067" s="2">
        <v>9468129.0</v>
      </c>
      <c r="B2067" s="2" t="s">
        <v>2185</v>
      </c>
      <c r="C2067" s="2" t="s">
        <v>76</v>
      </c>
      <c r="D2067" s="2" t="s">
        <v>7</v>
      </c>
      <c r="E2067" s="2" t="s">
        <v>144</v>
      </c>
    </row>
    <row r="2068">
      <c r="A2068" s="2">
        <v>9466894.0</v>
      </c>
      <c r="B2068" s="2" t="s">
        <v>2186</v>
      </c>
      <c r="C2068" s="2" t="s">
        <v>76</v>
      </c>
      <c r="D2068" s="2" t="s">
        <v>7</v>
      </c>
      <c r="E2068" s="2" t="s">
        <v>144</v>
      </c>
    </row>
    <row r="2069">
      <c r="A2069" s="2">
        <v>9466598.0</v>
      </c>
      <c r="B2069" s="2" t="s">
        <v>2187</v>
      </c>
      <c r="C2069" s="2" t="s">
        <v>10</v>
      </c>
      <c r="D2069" s="2" t="s">
        <v>11</v>
      </c>
      <c r="E2069" s="2" t="s">
        <v>136</v>
      </c>
    </row>
    <row r="2070">
      <c r="A2070" s="2">
        <v>9470098.0</v>
      </c>
      <c r="B2070" s="2" t="s">
        <v>2188</v>
      </c>
      <c r="C2070" s="2" t="s">
        <v>2189</v>
      </c>
      <c r="D2070" s="2" t="s">
        <v>17</v>
      </c>
      <c r="E2070" s="2" t="s">
        <v>1285</v>
      </c>
    </row>
    <row r="2071">
      <c r="A2071" s="2">
        <v>9470099.0</v>
      </c>
      <c r="B2071" s="2" t="s">
        <v>2190</v>
      </c>
      <c r="C2071" s="2" t="s">
        <v>2189</v>
      </c>
      <c r="D2071" s="2" t="s">
        <v>17</v>
      </c>
      <c r="E2071" s="2" t="s">
        <v>1285</v>
      </c>
    </row>
    <row r="2072">
      <c r="A2072" s="2">
        <v>9470100.0</v>
      </c>
      <c r="B2072" s="2" t="s">
        <v>2191</v>
      </c>
      <c r="C2072" s="2" t="s">
        <v>2189</v>
      </c>
      <c r="D2072" s="2" t="s">
        <v>17</v>
      </c>
      <c r="E2072" s="2" t="s">
        <v>1285</v>
      </c>
    </row>
    <row r="2073">
      <c r="A2073" s="2">
        <v>9461978.0</v>
      </c>
      <c r="B2073" s="2" t="s">
        <v>2192</v>
      </c>
      <c r="C2073" s="2" t="s">
        <v>10</v>
      </c>
      <c r="D2073" s="2" t="s">
        <v>11</v>
      </c>
      <c r="E2073" s="2" t="s">
        <v>129</v>
      </c>
    </row>
    <row r="2074">
      <c r="A2074" s="2">
        <v>9470097.0</v>
      </c>
      <c r="B2074" s="2" t="s">
        <v>2193</v>
      </c>
      <c r="C2074" s="2" t="s">
        <v>10</v>
      </c>
      <c r="D2074" s="2" t="s">
        <v>11</v>
      </c>
      <c r="E2074" s="2" t="s">
        <v>129</v>
      </c>
    </row>
    <row r="2075">
      <c r="A2075" s="2">
        <v>9451728.0</v>
      </c>
      <c r="B2075" s="2" t="s">
        <v>2194</v>
      </c>
      <c r="C2075" s="2" t="s">
        <v>10</v>
      </c>
      <c r="D2075" s="2" t="s">
        <v>11</v>
      </c>
      <c r="E2075" s="2" t="s">
        <v>129</v>
      </c>
    </row>
    <row r="2076">
      <c r="A2076" s="2">
        <v>9468816.0</v>
      </c>
      <c r="B2076" s="2" t="s">
        <v>2195</v>
      </c>
      <c r="C2076" s="2" t="s">
        <v>10</v>
      </c>
      <c r="D2076" s="2" t="s">
        <v>11</v>
      </c>
      <c r="E2076" s="2" t="s">
        <v>1623</v>
      </c>
    </row>
    <row r="2077">
      <c r="A2077" s="2">
        <v>9442373.0</v>
      </c>
      <c r="B2077" s="2" t="s">
        <v>2196</v>
      </c>
      <c r="C2077" s="2" t="s">
        <v>10</v>
      </c>
      <c r="D2077" s="2" t="s">
        <v>11</v>
      </c>
      <c r="E2077" s="2" t="s">
        <v>1623</v>
      </c>
    </row>
    <row r="2078">
      <c r="A2078" s="2">
        <v>9468582.0</v>
      </c>
      <c r="B2078" s="2" t="s">
        <v>2197</v>
      </c>
      <c r="C2078" s="2" t="s">
        <v>10</v>
      </c>
      <c r="D2078" s="2" t="s">
        <v>11</v>
      </c>
      <c r="E2078" s="2" t="s">
        <v>1623</v>
      </c>
    </row>
    <row r="2079">
      <c r="A2079" s="2">
        <v>9278924.0</v>
      </c>
      <c r="B2079" s="2" t="s">
        <v>2198</v>
      </c>
      <c r="C2079" s="2" t="s">
        <v>10</v>
      </c>
      <c r="D2079" s="2" t="s">
        <v>11</v>
      </c>
      <c r="E2079" s="2" t="s">
        <v>1623</v>
      </c>
    </row>
    <row r="2080">
      <c r="A2080" s="2">
        <v>9444051.0</v>
      </c>
      <c r="B2080" s="2" t="s">
        <v>2199</v>
      </c>
      <c r="C2080" s="2" t="s">
        <v>10</v>
      </c>
      <c r="D2080" s="2" t="s">
        <v>11</v>
      </c>
      <c r="E2080" s="2" t="s">
        <v>1623</v>
      </c>
    </row>
    <row r="2081">
      <c r="A2081" s="2">
        <v>9444053.0</v>
      </c>
      <c r="B2081" s="2" t="s">
        <v>2200</v>
      </c>
      <c r="C2081" s="2" t="s">
        <v>10</v>
      </c>
      <c r="D2081" s="2" t="s">
        <v>11</v>
      </c>
      <c r="E2081" s="2" t="s">
        <v>1623</v>
      </c>
    </row>
    <row r="2082">
      <c r="A2082" s="2">
        <v>9278922.0</v>
      </c>
      <c r="B2082" s="2" t="s">
        <v>2201</v>
      </c>
      <c r="C2082" s="2" t="s">
        <v>10</v>
      </c>
      <c r="D2082" s="2" t="s">
        <v>11</v>
      </c>
      <c r="E2082" s="2" t="s">
        <v>1623</v>
      </c>
    </row>
    <row r="2083">
      <c r="A2083" s="2">
        <v>9470088.0</v>
      </c>
      <c r="B2083" s="2" t="s">
        <v>2202</v>
      </c>
      <c r="C2083" s="2" t="s">
        <v>10</v>
      </c>
      <c r="D2083" s="2" t="s">
        <v>11</v>
      </c>
      <c r="E2083" s="2" t="s">
        <v>1623</v>
      </c>
    </row>
    <row r="2084">
      <c r="A2084" s="2">
        <v>8120155.0</v>
      </c>
      <c r="B2084" s="2" t="s">
        <v>2203</v>
      </c>
      <c r="C2084" s="2" t="s">
        <v>10</v>
      </c>
      <c r="D2084" s="2" t="s">
        <v>11</v>
      </c>
      <c r="E2084" s="2" t="s">
        <v>1623</v>
      </c>
    </row>
    <row r="2085">
      <c r="A2085" s="2">
        <v>9442294.0</v>
      </c>
      <c r="B2085" s="2" t="s">
        <v>2204</v>
      </c>
      <c r="C2085" s="2" t="s">
        <v>10</v>
      </c>
      <c r="D2085" s="2" t="s">
        <v>11</v>
      </c>
      <c r="E2085" s="2" t="s">
        <v>1623</v>
      </c>
    </row>
    <row r="2086">
      <c r="A2086" s="2">
        <v>9442327.0</v>
      </c>
      <c r="B2086" s="2" t="s">
        <v>2205</v>
      </c>
      <c r="C2086" s="2" t="s">
        <v>10</v>
      </c>
      <c r="D2086" s="2" t="s">
        <v>11</v>
      </c>
      <c r="E2086" s="2" t="s">
        <v>1623</v>
      </c>
    </row>
    <row r="2087">
      <c r="A2087" s="2">
        <v>9444980.0</v>
      </c>
      <c r="B2087" s="2" t="s">
        <v>2206</v>
      </c>
      <c r="C2087" s="2" t="s">
        <v>10</v>
      </c>
      <c r="D2087" s="2" t="s">
        <v>11</v>
      </c>
      <c r="E2087" s="2" t="s">
        <v>1623</v>
      </c>
    </row>
    <row r="2088">
      <c r="A2088" s="2">
        <v>9444978.0</v>
      </c>
      <c r="B2088" s="2" t="s">
        <v>2207</v>
      </c>
      <c r="C2088" s="2" t="s">
        <v>10</v>
      </c>
      <c r="D2088" s="2" t="s">
        <v>11</v>
      </c>
      <c r="E2088" s="2" t="s">
        <v>1623</v>
      </c>
    </row>
    <row r="2089">
      <c r="A2089" s="2">
        <v>8220989.0</v>
      </c>
      <c r="B2089" s="2" t="s">
        <v>2208</v>
      </c>
      <c r="C2089" s="2" t="s">
        <v>10</v>
      </c>
      <c r="D2089" s="2" t="s">
        <v>11</v>
      </c>
      <c r="E2089" s="2" t="s">
        <v>26</v>
      </c>
    </row>
    <row r="2090">
      <c r="A2090" s="2">
        <v>8221003.0</v>
      </c>
      <c r="B2090" s="2" t="s">
        <v>2209</v>
      </c>
      <c r="C2090" s="2" t="s">
        <v>10</v>
      </c>
      <c r="D2090" s="2" t="s">
        <v>11</v>
      </c>
      <c r="E2090" s="2" t="s">
        <v>26</v>
      </c>
    </row>
    <row r="2091">
      <c r="A2091" s="2">
        <v>9444015.0</v>
      </c>
      <c r="B2091" s="2" t="s">
        <v>2210</v>
      </c>
      <c r="C2091" s="2" t="s">
        <v>10</v>
      </c>
      <c r="D2091" s="2" t="s">
        <v>11</v>
      </c>
      <c r="E2091" s="2" t="s">
        <v>26</v>
      </c>
    </row>
    <row r="2092">
      <c r="A2092" s="2">
        <v>9434278.0</v>
      </c>
      <c r="B2092" s="2" t="s">
        <v>2211</v>
      </c>
      <c r="C2092" s="2" t="s">
        <v>10</v>
      </c>
      <c r="D2092" s="2" t="s">
        <v>11</v>
      </c>
      <c r="E2092" s="2" t="s">
        <v>26</v>
      </c>
    </row>
    <row r="2093">
      <c r="A2093" s="2">
        <v>8221004.0</v>
      </c>
      <c r="B2093" s="2" t="s">
        <v>2212</v>
      </c>
      <c r="C2093" s="2" t="s">
        <v>10</v>
      </c>
      <c r="D2093" s="2" t="s">
        <v>11</v>
      </c>
      <c r="E2093" s="2" t="s">
        <v>26</v>
      </c>
    </row>
    <row r="2094">
      <c r="A2094" s="2">
        <v>9444588.0</v>
      </c>
      <c r="B2094" s="2" t="s">
        <v>2213</v>
      </c>
      <c r="C2094" s="2" t="s">
        <v>10</v>
      </c>
      <c r="D2094" s="2" t="s">
        <v>11</v>
      </c>
      <c r="E2094" s="2" t="s">
        <v>26</v>
      </c>
    </row>
    <row r="2095">
      <c r="A2095" s="2">
        <v>9441715.0</v>
      </c>
      <c r="B2095" s="2" t="s">
        <v>2214</v>
      </c>
      <c r="C2095" s="2" t="s">
        <v>10</v>
      </c>
      <c r="D2095" s="2" t="s">
        <v>11</v>
      </c>
      <c r="E2095" s="2" t="s">
        <v>26</v>
      </c>
    </row>
    <row r="2096">
      <c r="A2096" s="2">
        <v>9468747.0</v>
      </c>
      <c r="B2096" s="2" t="s">
        <v>2215</v>
      </c>
      <c r="C2096" s="2" t="s">
        <v>10</v>
      </c>
      <c r="D2096" s="2" t="s">
        <v>11</v>
      </c>
      <c r="E2096" s="2" t="s">
        <v>26</v>
      </c>
    </row>
    <row r="2097">
      <c r="A2097" s="2">
        <v>9441719.0</v>
      </c>
      <c r="B2097" s="2" t="s">
        <v>2216</v>
      </c>
      <c r="C2097" s="2" t="s">
        <v>10</v>
      </c>
      <c r="D2097" s="2" t="s">
        <v>11</v>
      </c>
      <c r="E2097" s="2" t="s">
        <v>26</v>
      </c>
    </row>
    <row r="2098">
      <c r="A2098" s="2">
        <v>9441175.0</v>
      </c>
      <c r="B2098" s="2" t="s">
        <v>2217</v>
      </c>
      <c r="C2098" s="2" t="s">
        <v>10</v>
      </c>
      <c r="D2098" s="2" t="s">
        <v>11</v>
      </c>
      <c r="E2098" s="2" t="s">
        <v>26</v>
      </c>
    </row>
    <row r="2099">
      <c r="A2099" s="2">
        <v>9442235.0</v>
      </c>
      <c r="B2099" s="2" t="s">
        <v>2218</v>
      </c>
      <c r="C2099" s="2" t="s">
        <v>10</v>
      </c>
      <c r="D2099" s="2" t="s">
        <v>11</v>
      </c>
      <c r="E2099" s="2" t="s">
        <v>26</v>
      </c>
    </row>
    <row r="2100">
      <c r="A2100" s="2">
        <v>9443768.0</v>
      </c>
      <c r="B2100" s="2" t="s">
        <v>2219</v>
      </c>
      <c r="C2100" s="2" t="s">
        <v>10</v>
      </c>
      <c r="D2100" s="2" t="s">
        <v>11</v>
      </c>
      <c r="E2100" s="2" t="s">
        <v>26</v>
      </c>
    </row>
    <row r="2101">
      <c r="A2101" s="2">
        <v>7772676.0</v>
      </c>
      <c r="B2101" s="2" t="s">
        <v>2220</v>
      </c>
      <c r="C2101" s="2" t="s">
        <v>10</v>
      </c>
      <c r="D2101" s="2" t="s">
        <v>11</v>
      </c>
      <c r="E2101" s="2" t="s">
        <v>26</v>
      </c>
    </row>
    <row r="2102">
      <c r="A2102" s="2">
        <v>8169725.0</v>
      </c>
      <c r="B2102" s="2" t="s">
        <v>2221</v>
      </c>
      <c r="C2102" s="2" t="s">
        <v>10</v>
      </c>
      <c r="D2102" s="2" t="s">
        <v>11</v>
      </c>
      <c r="E2102" s="2" t="s">
        <v>26</v>
      </c>
    </row>
    <row r="2103">
      <c r="A2103" s="2">
        <v>9441570.0</v>
      </c>
      <c r="B2103" s="2" t="s">
        <v>2222</v>
      </c>
      <c r="C2103" s="2" t="s">
        <v>10</v>
      </c>
      <c r="D2103" s="2" t="s">
        <v>11</v>
      </c>
      <c r="E2103" s="2" t="s">
        <v>26</v>
      </c>
    </row>
    <row r="2104">
      <c r="A2104" s="2">
        <v>9468412.0</v>
      </c>
      <c r="B2104" s="2" t="s">
        <v>2223</v>
      </c>
      <c r="C2104" s="2" t="s">
        <v>10</v>
      </c>
      <c r="D2104" s="2" t="s">
        <v>11</v>
      </c>
      <c r="E2104" s="2" t="s">
        <v>26</v>
      </c>
    </row>
    <row r="2105">
      <c r="A2105" s="2">
        <v>9443480.0</v>
      </c>
      <c r="B2105" s="2" t="s">
        <v>2224</v>
      </c>
      <c r="C2105" s="2" t="s">
        <v>10</v>
      </c>
      <c r="D2105" s="2" t="s">
        <v>11</v>
      </c>
      <c r="E2105" s="2" t="s">
        <v>26</v>
      </c>
    </row>
    <row r="2106">
      <c r="A2106" s="2">
        <v>9441572.0</v>
      </c>
      <c r="B2106" s="2" t="s">
        <v>2225</v>
      </c>
      <c r="C2106" s="2" t="s">
        <v>10</v>
      </c>
      <c r="D2106" s="2" t="s">
        <v>11</v>
      </c>
      <c r="E2106" s="2" t="s">
        <v>26</v>
      </c>
    </row>
    <row r="2107">
      <c r="A2107" s="2">
        <v>9440887.0</v>
      </c>
      <c r="B2107" s="2" t="s">
        <v>2226</v>
      </c>
      <c r="C2107" s="2" t="s">
        <v>10</v>
      </c>
      <c r="D2107" s="2" t="s">
        <v>11</v>
      </c>
      <c r="E2107" s="2" t="s">
        <v>26</v>
      </c>
    </row>
    <row r="2108">
      <c r="A2108" s="2">
        <v>9468619.0</v>
      </c>
      <c r="B2108" s="2" t="s">
        <v>2227</v>
      </c>
      <c r="C2108" s="2" t="s">
        <v>10</v>
      </c>
      <c r="D2108" s="2" t="s">
        <v>11</v>
      </c>
      <c r="E2108" s="2" t="s">
        <v>26</v>
      </c>
    </row>
    <row r="2109">
      <c r="A2109" s="2">
        <v>9443990.0</v>
      </c>
      <c r="B2109" s="2" t="s">
        <v>2228</v>
      </c>
      <c r="C2109" s="2" t="s">
        <v>10</v>
      </c>
      <c r="D2109" s="2" t="s">
        <v>11</v>
      </c>
      <c r="E2109" s="2" t="s">
        <v>26</v>
      </c>
    </row>
    <row r="2110">
      <c r="A2110" s="2">
        <v>9443991.0</v>
      </c>
      <c r="B2110" s="2" t="s">
        <v>2229</v>
      </c>
      <c r="C2110" s="2" t="s">
        <v>10</v>
      </c>
      <c r="D2110" s="2" t="s">
        <v>11</v>
      </c>
      <c r="E2110" s="2" t="s">
        <v>26</v>
      </c>
    </row>
    <row r="2111">
      <c r="A2111" s="2">
        <v>9444875.0</v>
      </c>
      <c r="B2111" s="2" t="s">
        <v>2230</v>
      </c>
      <c r="C2111" s="2" t="s">
        <v>10</v>
      </c>
      <c r="D2111" s="2" t="s">
        <v>11</v>
      </c>
      <c r="E2111" s="2" t="s">
        <v>26</v>
      </c>
    </row>
    <row r="2112">
      <c r="A2112" s="2">
        <v>9401931.0</v>
      </c>
      <c r="B2112" s="2" t="s">
        <v>2231</v>
      </c>
      <c r="C2112" s="2" t="s">
        <v>10</v>
      </c>
      <c r="D2112" s="2" t="s">
        <v>11</v>
      </c>
      <c r="E2112" s="2" t="s">
        <v>26</v>
      </c>
    </row>
    <row r="2113">
      <c r="A2113" s="2">
        <v>9401056.0</v>
      </c>
      <c r="B2113" s="2" t="s">
        <v>2232</v>
      </c>
      <c r="C2113" s="2" t="s">
        <v>10</v>
      </c>
      <c r="D2113" s="2" t="s">
        <v>11</v>
      </c>
      <c r="E2113" s="2" t="s">
        <v>26</v>
      </c>
    </row>
    <row r="2114">
      <c r="A2114" s="2">
        <v>9444021.0</v>
      </c>
      <c r="B2114" s="2" t="s">
        <v>2233</v>
      </c>
      <c r="C2114" s="2" t="s">
        <v>10</v>
      </c>
      <c r="D2114" s="2" t="s">
        <v>11</v>
      </c>
      <c r="E2114" s="2" t="s">
        <v>26</v>
      </c>
    </row>
    <row r="2115">
      <c r="A2115" s="2">
        <v>9439691.0</v>
      </c>
      <c r="B2115" s="2" t="s">
        <v>2234</v>
      </c>
      <c r="C2115" s="2" t="s">
        <v>10</v>
      </c>
      <c r="D2115" s="2" t="s">
        <v>11</v>
      </c>
      <c r="E2115" s="2" t="s">
        <v>26</v>
      </c>
    </row>
    <row r="2116">
      <c r="A2116" s="2">
        <v>9441571.0</v>
      </c>
      <c r="B2116" s="2" t="s">
        <v>2235</v>
      </c>
      <c r="C2116" s="2" t="s">
        <v>10</v>
      </c>
      <c r="D2116" s="2" t="s">
        <v>11</v>
      </c>
      <c r="E2116" s="2" t="s">
        <v>26</v>
      </c>
    </row>
    <row r="2117">
      <c r="A2117" s="2">
        <v>9441648.0</v>
      </c>
      <c r="B2117" s="2" t="s">
        <v>2236</v>
      </c>
      <c r="C2117" s="2" t="s">
        <v>10</v>
      </c>
      <c r="D2117" s="2" t="s">
        <v>11</v>
      </c>
      <c r="E2117" s="2" t="s">
        <v>26</v>
      </c>
    </row>
    <row r="2118">
      <c r="A2118" s="2">
        <v>9444032.0</v>
      </c>
      <c r="B2118" s="2" t="s">
        <v>2237</v>
      </c>
      <c r="C2118" s="2" t="s">
        <v>10</v>
      </c>
      <c r="D2118" s="2" t="s">
        <v>11</v>
      </c>
      <c r="E2118" s="2" t="s">
        <v>26</v>
      </c>
    </row>
    <row r="2119">
      <c r="A2119" s="2">
        <v>9443479.0</v>
      </c>
      <c r="B2119" s="2" t="s">
        <v>2238</v>
      </c>
      <c r="C2119" s="2" t="s">
        <v>10</v>
      </c>
      <c r="D2119" s="2" t="s">
        <v>11</v>
      </c>
      <c r="E2119" s="2" t="s">
        <v>26</v>
      </c>
    </row>
    <row r="2120">
      <c r="A2120" s="2">
        <v>9444031.0</v>
      </c>
      <c r="B2120" s="2" t="s">
        <v>2239</v>
      </c>
      <c r="C2120" s="2" t="s">
        <v>10</v>
      </c>
      <c r="D2120" s="2" t="s">
        <v>11</v>
      </c>
      <c r="E2120" s="2" t="s">
        <v>26</v>
      </c>
    </row>
    <row r="2121">
      <c r="A2121" s="2">
        <v>9445643.0</v>
      </c>
      <c r="B2121" s="2" t="s">
        <v>2240</v>
      </c>
      <c r="C2121" s="2" t="s">
        <v>10</v>
      </c>
      <c r="D2121" s="2" t="s">
        <v>11</v>
      </c>
      <c r="E2121" s="2" t="s">
        <v>26</v>
      </c>
    </row>
    <row r="2122">
      <c r="A2122" s="2">
        <v>9468889.0</v>
      </c>
      <c r="B2122" s="2" t="s">
        <v>2241</v>
      </c>
      <c r="C2122" s="2" t="s">
        <v>10</v>
      </c>
      <c r="D2122" s="2" t="s">
        <v>11</v>
      </c>
      <c r="E2122" s="2" t="s">
        <v>26</v>
      </c>
    </row>
    <row r="2123">
      <c r="A2123" s="2">
        <v>9444876.0</v>
      </c>
      <c r="B2123" s="2" t="s">
        <v>2242</v>
      </c>
      <c r="C2123" s="2" t="s">
        <v>10</v>
      </c>
      <c r="D2123" s="2" t="s">
        <v>11</v>
      </c>
      <c r="E2123" s="2" t="s">
        <v>26</v>
      </c>
    </row>
    <row r="2124">
      <c r="A2124" s="2">
        <v>9444874.0</v>
      </c>
      <c r="B2124" s="2" t="s">
        <v>2243</v>
      </c>
      <c r="C2124" s="2" t="s">
        <v>10</v>
      </c>
      <c r="D2124" s="2" t="s">
        <v>11</v>
      </c>
      <c r="E2124" s="2" t="s">
        <v>26</v>
      </c>
    </row>
    <row r="2125">
      <c r="A2125" s="2">
        <v>9468127.0</v>
      </c>
      <c r="B2125" s="2" t="s">
        <v>2244</v>
      </c>
      <c r="C2125" s="2" t="s">
        <v>10</v>
      </c>
      <c r="D2125" s="2" t="s">
        <v>11</v>
      </c>
      <c r="E2125" s="2" t="s">
        <v>26</v>
      </c>
    </row>
    <row r="2126">
      <c r="A2126" s="2">
        <v>9468395.0</v>
      </c>
      <c r="B2126" s="2" t="s">
        <v>2245</v>
      </c>
      <c r="C2126" s="2" t="s">
        <v>10</v>
      </c>
      <c r="D2126" s="2" t="s">
        <v>11</v>
      </c>
      <c r="E2126" s="2" t="s">
        <v>26</v>
      </c>
    </row>
    <row r="2127">
      <c r="A2127" s="2">
        <v>9445677.0</v>
      </c>
      <c r="B2127" s="2" t="s">
        <v>2246</v>
      </c>
      <c r="C2127" s="2" t="s">
        <v>10</v>
      </c>
      <c r="D2127" s="2" t="s">
        <v>11</v>
      </c>
      <c r="E2127" s="2" t="s">
        <v>26</v>
      </c>
    </row>
    <row r="2128">
      <c r="A2128" s="2">
        <v>9445678.0</v>
      </c>
      <c r="B2128" s="2" t="s">
        <v>2247</v>
      </c>
      <c r="C2128" s="2" t="s">
        <v>10</v>
      </c>
      <c r="D2128" s="2" t="s">
        <v>11</v>
      </c>
      <c r="E2128" s="2" t="s">
        <v>26</v>
      </c>
    </row>
    <row r="2129">
      <c r="A2129" s="2">
        <v>9453784.0</v>
      </c>
      <c r="B2129" s="2" t="s">
        <v>2248</v>
      </c>
      <c r="C2129" s="2" t="s">
        <v>10</v>
      </c>
      <c r="D2129" s="2" t="s">
        <v>11</v>
      </c>
      <c r="E2129" s="2" t="s">
        <v>26</v>
      </c>
    </row>
    <row r="2130">
      <c r="A2130" s="2">
        <v>9453785.0</v>
      </c>
      <c r="B2130" s="2" t="s">
        <v>2249</v>
      </c>
      <c r="C2130" s="2" t="s">
        <v>10</v>
      </c>
      <c r="D2130" s="2" t="s">
        <v>11</v>
      </c>
      <c r="E2130" s="2" t="s">
        <v>26</v>
      </c>
    </row>
    <row r="2131">
      <c r="A2131" s="2">
        <v>9469942.0</v>
      </c>
      <c r="B2131" s="2" t="s">
        <v>2250</v>
      </c>
      <c r="C2131" s="2" t="s">
        <v>10</v>
      </c>
      <c r="D2131" s="2" t="s">
        <v>11</v>
      </c>
      <c r="E2131" s="2" t="s">
        <v>26</v>
      </c>
    </row>
    <row r="2132">
      <c r="A2132" s="2">
        <v>9468890.0</v>
      </c>
      <c r="B2132" s="2" t="s">
        <v>2251</v>
      </c>
      <c r="C2132" s="2" t="s">
        <v>10</v>
      </c>
      <c r="D2132" s="2" t="s">
        <v>11</v>
      </c>
      <c r="E2132" s="2" t="s">
        <v>26</v>
      </c>
    </row>
    <row r="2133">
      <c r="A2133" s="2">
        <v>9468891.0</v>
      </c>
      <c r="B2133" s="2" t="s">
        <v>2252</v>
      </c>
      <c r="C2133" s="2" t="s">
        <v>10</v>
      </c>
      <c r="D2133" s="2" t="s">
        <v>11</v>
      </c>
      <c r="E2133" s="2" t="s">
        <v>26</v>
      </c>
    </row>
    <row r="2134">
      <c r="A2134" s="2">
        <v>9468892.0</v>
      </c>
      <c r="B2134" s="2" t="s">
        <v>2253</v>
      </c>
      <c r="C2134" s="2" t="s">
        <v>10</v>
      </c>
      <c r="D2134" s="2" t="s">
        <v>11</v>
      </c>
      <c r="E2134" s="2" t="s">
        <v>26</v>
      </c>
    </row>
    <row r="2135">
      <c r="A2135" s="2">
        <v>9443372.0</v>
      </c>
      <c r="B2135" s="2" t="s">
        <v>2254</v>
      </c>
      <c r="C2135" s="2" t="s">
        <v>294</v>
      </c>
      <c r="D2135" s="2" t="s">
        <v>17</v>
      </c>
      <c r="E2135" s="2" t="s">
        <v>295</v>
      </c>
    </row>
    <row r="2136">
      <c r="A2136" s="2">
        <v>9441472.0</v>
      </c>
      <c r="B2136" s="2" t="s">
        <v>2255</v>
      </c>
      <c r="C2136" s="2" t="s">
        <v>20</v>
      </c>
      <c r="D2136" s="2" t="s">
        <v>11</v>
      </c>
      <c r="E2136" s="2" t="s">
        <v>136</v>
      </c>
    </row>
    <row r="2137">
      <c r="A2137" s="2">
        <v>8235834.0</v>
      </c>
      <c r="B2137" s="2" t="s">
        <v>2256</v>
      </c>
      <c r="C2137" s="2" t="s">
        <v>20</v>
      </c>
      <c r="D2137" s="2" t="s">
        <v>11</v>
      </c>
      <c r="E2137" s="2" t="s">
        <v>136</v>
      </c>
    </row>
    <row r="2138">
      <c r="A2138" s="2">
        <v>9442919.0</v>
      </c>
      <c r="B2138" s="2" t="s">
        <v>2257</v>
      </c>
      <c r="C2138" s="2" t="s">
        <v>20</v>
      </c>
      <c r="D2138" s="2" t="s">
        <v>11</v>
      </c>
      <c r="E2138" s="2" t="s">
        <v>136</v>
      </c>
    </row>
    <row r="2139">
      <c r="A2139" s="2">
        <v>9439022.0</v>
      </c>
      <c r="B2139" s="2" t="s">
        <v>2258</v>
      </c>
      <c r="C2139" s="2" t="s">
        <v>20</v>
      </c>
      <c r="D2139" s="2" t="s">
        <v>11</v>
      </c>
      <c r="E2139" s="2" t="s">
        <v>136</v>
      </c>
    </row>
    <row r="2140">
      <c r="A2140" s="2">
        <v>9441368.0</v>
      </c>
      <c r="B2140" s="2" t="s">
        <v>2259</v>
      </c>
      <c r="C2140" s="2" t="s">
        <v>20</v>
      </c>
      <c r="D2140" s="2" t="s">
        <v>11</v>
      </c>
      <c r="E2140" s="2" t="s">
        <v>136</v>
      </c>
    </row>
    <row r="2141">
      <c r="A2141" s="2">
        <v>9439019.0</v>
      </c>
      <c r="B2141" s="2" t="s">
        <v>2260</v>
      </c>
      <c r="C2141" s="2" t="s">
        <v>20</v>
      </c>
      <c r="D2141" s="2" t="s">
        <v>11</v>
      </c>
      <c r="E2141" s="2" t="s">
        <v>136</v>
      </c>
    </row>
    <row r="2142">
      <c r="A2142" s="2">
        <v>9442936.0</v>
      </c>
      <c r="B2142" s="2" t="s">
        <v>2261</v>
      </c>
      <c r="C2142" s="2" t="s">
        <v>20</v>
      </c>
      <c r="D2142" s="2" t="s">
        <v>11</v>
      </c>
      <c r="E2142" s="2" t="s">
        <v>136</v>
      </c>
    </row>
    <row r="2143">
      <c r="A2143" s="2">
        <v>9443957.0</v>
      </c>
      <c r="B2143" s="2" t="s">
        <v>2262</v>
      </c>
      <c r="C2143" s="2" t="s">
        <v>20</v>
      </c>
      <c r="D2143" s="2" t="s">
        <v>11</v>
      </c>
      <c r="E2143" s="2" t="s">
        <v>136</v>
      </c>
    </row>
    <row r="2144">
      <c r="A2144" s="2">
        <v>9442894.0</v>
      </c>
      <c r="B2144" s="2" t="s">
        <v>2263</v>
      </c>
      <c r="C2144" s="2" t="s">
        <v>265</v>
      </c>
      <c r="D2144" s="2" t="s">
        <v>11</v>
      </c>
      <c r="E2144" s="2" t="s">
        <v>144</v>
      </c>
    </row>
    <row r="2145">
      <c r="A2145" s="2">
        <v>9261127.0</v>
      </c>
      <c r="B2145" s="2" t="s">
        <v>2264</v>
      </c>
      <c r="C2145" s="2" t="s">
        <v>10</v>
      </c>
      <c r="D2145" s="2" t="s">
        <v>11</v>
      </c>
      <c r="E2145" s="2" t="s">
        <v>144</v>
      </c>
    </row>
    <row r="2146">
      <c r="A2146" s="2">
        <v>9441409.0</v>
      </c>
      <c r="B2146" s="2" t="s">
        <v>2265</v>
      </c>
      <c r="C2146" s="2" t="s">
        <v>10</v>
      </c>
      <c r="D2146" s="2" t="s">
        <v>11</v>
      </c>
      <c r="E2146" s="2" t="s">
        <v>144</v>
      </c>
    </row>
    <row r="2147">
      <c r="A2147" s="2">
        <v>9441408.0</v>
      </c>
      <c r="B2147" s="2" t="s">
        <v>2266</v>
      </c>
      <c r="C2147" s="2" t="s">
        <v>10</v>
      </c>
      <c r="D2147" s="2" t="s">
        <v>11</v>
      </c>
      <c r="E2147" s="2" t="s">
        <v>144</v>
      </c>
    </row>
    <row r="2148">
      <c r="A2148" s="2">
        <v>8235778.0</v>
      </c>
      <c r="B2148" s="2" t="s">
        <v>2267</v>
      </c>
      <c r="C2148" s="2" t="s">
        <v>10</v>
      </c>
      <c r="D2148" s="2" t="s">
        <v>11</v>
      </c>
      <c r="E2148" s="2" t="s">
        <v>144</v>
      </c>
    </row>
    <row r="2149">
      <c r="A2149" s="2">
        <v>9469958.0</v>
      </c>
      <c r="B2149" s="2" t="s">
        <v>2268</v>
      </c>
      <c r="C2149" s="2" t="s">
        <v>10</v>
      </c>
      <c r="D2149" s="2" t="s">
        <v>11</v>
      </c>
      <c r="E2149" s="2" t="s">
        <v>144</v>
      </c>
    </row>
    <row r="2150">
      <c r="A2150" s="2">
        <v>9443904.0</v>
      </c>
      <c r="B2150" s="2" t="s">
        <v>2269</v>
      </c>
      <c r="C2150" s="2" t="s">
        <v>10</v>
      </c>
      <c r="D2150" s="2" t="s">
        <v>11</v>
      </c>
      <c r="E2150" s="2" t="s">
        <v>144</v>
      </c>
    </row>
    <row r="2151">
      <c r="A2151" s="2">
        <v>9441127.0</v>
      </c>
      <c r="B2151" s="2" t="s">
        <v>2270</v>
      </c>
      <c r="C2151" s="2" t="s">
        <v>10</v>
      </c>
      <c r="D2151" s="2" t="s">
        <v>11</v>
      </c>
      <c r="E2151" s="2" t="s">
        <v>144</v>
      </c>
    </row>
    <row r="2152">
      <c r="A2152" s="2">
        <v>9440918.0</v>
      </c>
      <c r="B2152" s="2" t="s">
        <v>2271</v>
      </c>
      <c r="C2152" s="2" t="s">
        <v>10</v>
      </c>
      <c r="D2152" s="2" t="s">
        <v>11</v>
      </c>
      <c r="E2152" s="2" t="s">
        <v>144</v>
      </c>
    </row>
    <row r="2153">
      <c r="A2153" s="2">
        <v>9467899.0</v>
      </c>
      <c r="B2153" s="2" t="s">
        <v>2272</v>
      </c>
      <c r="C2153" s="2" t="s">
        <v>10</v>
      </c>
      <c r="D2153" s="2" t="s">
        <v>11</v>
      </c>
      <c r="E2153" s="2" t="s">
        <v>144</v>
      </c>
    </row>
    <row r="2154">
      <c r="A2154" s="2">
        <v>9467095.0</v>
      </c>
      <c r="B2154" s="2" t="s">
        <v>2273</v>
      </c>
      <c r="C2154" s="2" t="s">
        <v>10</v>
      </c>
      <c r="D2154" s="2" t="s">
        <v>11</v>
      </c>
      <c r="E2154" s="2" t="s">
        <v>144</v>
      </c>
    </row>
    <row r="2155">
      <c r="A2155" s="2">
        <v>9467144.0</v>
      </c>
      <c r="B2155" s="2" t="s">
        <v>2274</v>
      </c>
      <c r="C2155" s="2" t="s">
        <v>10</v>
      </c>
      <c r="D2155" s="2" t="s">
        <v>11</v>
      </c>
      <c r="E2155" s="2" t="s">
        <v>73</v>
      </c>
    </row>
    <row r="2156">
      <c r="A2156" s="2">
        <v>9467035.0</v>
      </c>
      <c r="B2156" s="2" t="s">
        <v>2275</v>
      </c>
      <c r="C2156" s="2" t="s">
        <v>10</v>
      </c>
      <c r="D2156" s="2" t="s">
        <v>11</v>
      </c>
      <c r="E2156" s="2" t="s">
        <v>73</v>
      </c>
    </row>
    <row r="2157">
      <c r="A2157" s="2">
        <v>9466997.0</v>
      </c>
      <c r="B2157" s="2" t="s">
        <v>2276</v>
      </c>
      <c r="C2157" s="2" t="s">
        <v>10</v>
      </c>
      <c r="D2157" s="2" t="s">
        <v>11</v>
      </c>
      <c r="E2157" s="2" t="s">
        <v>126</v>
      </c>
    </row>
    <row r="2158">
      <c r="A2158" s="2">
        <v>7772483.0</v>
      </c>
      <c r="B2158" s="2" t="s">
        <v>2277</v>
      </c>
      <c r="C2158" s="2" t="s">
        <v>10</v>
      </c>
      <c r="D2158" s="2" t="s">
        <v>11</v>
      </c>
      <c r="E2158" s="2" t="s">
        <v>126</v>
      </c>
    </row>
    <row r="2159">
      <c r="A2159" s="2">
        <v>9445021.0</v>
      </c>
      <c r="B2159" s="2" t="s">
        <v>2278</v>
      </c>
      <c r="C2159" s="2" t="s">
        <v>10</v>
      </c>
      <c r="D2159" s="2" t="s">
        <v>11</v>
      </c>
      <c r="E2159" s="2" t="s">
        <v>126</v>
      </c>
    </row>
    <row r="2160">
      <c r="A2160" s="2">
        <v>9445020.0</v>
      </c>
      <c r="B2160" s="2" t="s">
        <v>2279</v>
      </c>
      <c r="C2160" s="2" t="s">
        <v>10</v>
      </c>
      <c r="D2160" s="2" t="s">
        <v>11</v>
      </c>
      <c r="E2160" s="2" t="s">
        <v>126</v>
      </c>
    </row>
    <row r="2161">
      <c r="A2161" s="2">
        <v>9441265.0</v>
      </c>
      <c r="B2161" s="2" t="s">
        <v>2280</v>
      </c>
      <c r="C2161" s="2" t="s">
        <v>10</v>
      </c>
      <c r="D2161" s="2" t="s">
        <v>11</v>
      </c>
      <c r="E2161" s="2" t="s">
        <v>126</v>
      </c>
    </row>
    <row r="2162">
      <c r="A2162" s="2">
        <v>9443557.0</v>
      </c>
      <c r="B2162" s="2" t="s">
        <v>2281</v>
      </c>
      <c r="C2162" s="2" t="s">
        <v>10</v>
      </c>
      <c r="D2162" s="2" t="s">
        <v>11</v>
      </c>
      <c r="E2162" s="2" t="s">
        <v>126</v>
      </c>
    </row>
    <row r="2163">
      <c r="A2163" s="2">
        <v>9468338.0</v>
      </c>
      <c r="B2163" s="2" t="s">
        <v>2282</v>
      </c>
      <c r="C2163" s="2" t="s">
        <v>10</v>
      </c>
      <c r="D2163" s="2" t="s">
        <v>11</v>
      </c>
      <c r="E2163" s="2" t="s">
        <v>126</v>
      </c>
    </row>
    <row r="2164">
      <c r="A2164" s="2">
        <v>9466982.0</v>
      </c>
      <c r="B2164" s="2" t="s">
        <v>2283</v>
      </c>
      <c r="C2164" s="2" t="s">
        <v>20</v>
      </c>
      <c r="D2164" s="2" t="s">
        <v>11</v>
      </c>
      <c r="E2164" s="2" t="s">
        <v>136</v>
      </c>
    </row>
    <row r="2165">
      <c r="A2165" s="2">
        <v>7773010.0</v>
      </c>
      <c r="B2165" s="2" t="s">
        <v>2284</v>
      </c>
      <c r="C2165" s="2" t="s">
        <v>20</v>
      </c>
      <c r="D2165" s="2" t="s">
        <v>11</v>
      </c>
      <c r="E2165" s="2" t="s">
        <v>103</v>
      </c>
    </row>
    <row r="2166">
      <c r="A2166" s="2">
        <v>9443085.0</v>
      </c>
      <c r="B2166" s="2" t="s">
        <v>2285</v>
      </c>
      <c r="C2166" s="2" t="s">
        <v>20</v>
      </c>
      <c r="D2166" s="2" t="s">
        <v>11</v>
      </c>
      <c r="E2166" s="2" t="s">
        <v>103</v>
      </c>
    </row>
    <row r="2167">
      <c r="A2167" s="2">
        <v>9440894.0</v>
      </c>
      <c r="B2167" s="2" t="s">
        <v>2286</v>
      </c>
      <c r="C2167" s="2" t="s">
        <v>20</v>
      </c>
      <c r="D2167" s="2" t="s">
        <v>11</v>
      </c>
      <c r="E2167" s="2" t="s">
        <v>103</v>
      </c>
    </row>
    <row r="2168">
      <c r="A2168" s="2">
        <v>9230558.0</v>
      </c>
      <c r="B2168" s="2" t="s">
        <v>2287</v>
      </c>
      <c r="C2168" s="2" t="s">
        <v>20</v>
      </c>
      <c r="D2168" s="2" t="s">
        <v>11</v>
      </c>
      <c r="E2168" s="2" t="s">
        <v>103</v>
      </c>
    </row>
    <row r="2169">
      <c r="A2169" s="2">
        <v>9469278.0</v>
      </c>
      <c r="B2169" s="2" t="s">
        <v>2288</v>
      </c>
      <c r="C2169" s="2" t="s">
        <v>20</v>
      </c>
      <c r="D2169" s="2" t="s">
        <v>11</v>
      </c>
      <c r="E2169" s="2" t="s">
        <v>103</v>
      </c>
    </row>
    <row r="2170">
      <c r="A2170" s="2">
        <v>9261329.0</v>
      </c>
      <c r="B2170" s="2" t="s">
        <v>2289</v>
      </c>
      <c r="C2170" s="2" t="s">
        <v>20</v>
      </c>
      <c r="D2170" s="2" t="s">
        <v>11</v>
      </c>
      <c r="E2170" s="2" t="s">
        <v>103</v>
      </c>
    </row>
    <row r="2171">
      <c r="A2171" s="2">
        <v>9444838.0</v>
      </c>
      <c r="B2171" s="2" t="s">
        <v>2290</v>
      </c>
      <c r="C2171" s="2" t="s">
        <v>20</v>
      </c>
      <c r="D2171" s="2" t="s">
        <v>11</v>
      </c>
      <c r="E2171" s="2" t="s">
        <v>103</v>
      </c>
    </row>
    <row r="2172">
      <c r="A2172" s="2">
        <v>9443116.0</v>
      </c>
      <c r="B2172" s="2" t="s">
        <v>2291</v>
      </c>
      <c r="C2172" s="2" t="s">
        <v>20</v>
      </c>
      <c r="D2172" s="2" t="s">
        <v>11</v>
      </c>
      <c r="E2172" s="2" t="s">
        <v>103</v>
      </c>
    </row>
    <row r="2173">
      <c r="A2173" s="2">
        <v>8052075.0</v>
      </c>
      <c r="B2173" s="2" t="s">
        <v>2292</v>
      </c>
      <c r="C2173" s="2" t="s">
        <v>10</v>
      </c>
      <c r="D2173" s="2" t="s">
        <v>11</v>
      </c>
      <c r="E2173" s="2" t="s">
        <v>103</v>
      </c>
    </row>
    <row r="2174">
      <c r="A2174" s="2">
        <v>9467122.0</v>
      </c>
      <c r="B2174" s="2" t="s">
        <v>2293</v>
      </c>
      <c r="C2174" s="2" t="s">
        <v>10</v>
      </c>
      <c r="D2174" s="2" t="s">
        <v>11</v>
      </c>
      <c r="E2174" s="2" t="s">
        <v>103</v>
      </c>
    </row>
    <row r="2175">
      <c r="A2175" s="2">
        <v>9467725.0</v>
      </c>
      <c r="B2175" s="2" t="s">
        <v>2294</v>
      </c>
      <c r="C2175" s="2" t="s">
        <v>102</v>
      </c>
      <c r="D2175" s="2" t="s">
        <v>7</v>
      </c>
      <c r="E2175" s="2" t="s">
        <v>26</v>
      </c>
    </row>
    <row r="2176">
      <c r="A2176" s="2">
        <v>9441868.0</v>
      </c>
      <c r="B2176" s="2" t="s">
        <v>2295</v>
      </c>
      <c r="C2176" s="2" t="s">
        <v>10</v>
      </c>
      <c r="D2176" s="2" t="s">
        <v>11</v>
      </c>
      <c r="E2176" s="2" t="s">
        <v>254</v>
      </c>
    </row>
    <row r="2177">
      <c r="A2177" s="2">
        <v>9468818.0</v>
      </c>
      <c r="B2177" s="2" t="s">
        <v>2296</v>
      </c>
      <c r="C2177" s="2" t="s">
        <v>2297</v>
      </c>
      <c r="D2177" s="2" t="s">
        <v>72</v>
      </c>
      <c r="E2177" s="2" t="s">
        <v>254</v>
      </c>
    </row>
    <row r="2178">
      <c r="A2178" s="2">
        <v>9443261.0</v>
      </c>
      <c r="B2178" s="2" t="s">
        <v>2298</v>
      </c>
      <c r="C2178" s="2" t="s">
        <v>76</v>
      </c>
      <c r="D2178" s="2" t="s">
        <v>7</v>
      </c>
      <c r="E2178" s="2" t="s">
        <v>106</v>
      </c>
    </row>
    <row r="2179">
      <c r="A2179" s="2">
        <v>9468481.0</v>
      </c>
      <c r="B2179" s="2" t="s">
        <v>2299</v>
      </c>
      <c r="C2179" s="2" t="s">
        <v>76</v>
      </c>
      <c r="D2179" s="2" t="s">
        <v>7</v>
      </c>
      <c r="E2179" s="2" t="s">
        <v>106</v>
      </c>
    </row>
    <row r="2180">
      <c r="A2180" s="2">
        <v>9467589.0</v>
      </c>
      <c r="B2180" s="2" t="s">
        <v>2300</v>
      </c>
      <c r="C2180" s="2" t="s">
        <v>76</v>
      </c>
      <c r="D2180" s="2" t="s">
        <v>7</v>
      </c>
      <c r="E2180" s="2" t="s">
        <v>106</v>
      </c>
    </row>
    <row r="2181">
      <c r="A2181" s="2">
        <v>9467587.0</v>
      </c>
      <c r="B2181" s="2" t="s">
        <v>2301</v>
      </c>
      <c r="C2181" s="2" t="s">
        <v>76</v>
      </c>
      <c r="D2181" s="2" t="s">
        <v>7</v>
      </c>
      <c r="E2181" s="2" t="s">
        <v>106</v>
      </c>
    </row>
    <row r="2182">
      <c r="A2182" s="2">
        <v>9466953.0</v>
      </c>
      <c r="B2182" s="2" t="s">
        <v>2302</v>
      </c>
      <c r="C2182" s="2" t="s">
        <v>76</v>
      </c>
      <c r="D2182" s="2" t="s">
        <v>7</v>
      </c>
      <c r="E2182" s="2" t="s">
        <v>106</v>
      </c>
    </row>
    <row r="2183">
      <c r="A2183" s="2">
        <v>9462124.0</v>
      </c>
      <c r="B2183" s="2" t="s">
        <v>2303</v>
      </c>
      <c r="C2183" s="2" t="s">
        <v>76</v>
      </c>
      <c r="D2183" s="2" t="s">
        <v>7</v>
      </c>
      <c r="E2183" s="2" t="s">
        <v>106</v>
      </c>
    </row>
    <row r="2184">
      <c r="A2184" s="2">
        <v>9466952.0</v>
      </c>
      <c r="B2184" s="2" t="s">
        <v>2304</v>
      </c>
      <c r="C2184" s="2" t="s">
        <v>76</v>
      </c>
      <c r="D2184" s="2" t="s">
        <v>7</v>
      </c>
      <c r="E2184" s="2" t="s">
        <v>106</v>
      </c>
    </row>
    <row r="2185">
      <c r="A2185" s="2">
        <v>9442560.0</v>
      </c>
      <c r="B2185" s="2" t="s">
        <v>2305</v>
      </c>
      <c r="C2185" s="2" t="s">
        <v>2306</v>
      </c>
      <c r="D2185" s="2" t="s">
        <v>7</v>
      </c>
      <c r="E2185" s="2" t="s">
        <v>106</v>
      </c>
    </row>
    <row r="2186">
      <c r="A2186" s="2">
        <v>9464871.0</v>
      </c>
      <c r="B2186" s="2" t="s">
        <v>2307</v>
      </c>
      <c r="C2186" s="2" t="s">
        <v>2306</v>
      </c>
      <c r="D2186" s="2" t="s">
        <v>7</v>
      </c>
      <c r="E2186" s="2" t="s">
        <v>106</v>
      </c>
    </row>
    <row r="2187">
      <c r="A2187" s="2">
        <v>9441517.0</v>
      </c>
      <c r="B2187" s="2" t="s">
        <v>2308</v>
      </c>
      <c r="C2187" s="2" t="s">
        <v>10</v>
      </c>
      <c r="D2187" s="2" t="s">
        <v>11</v>
      </c>
      <c r="E2187" s="2" t="s">
        <v>106</v>
      </c>
    </row>
    <row r="2188">
      <c r="A2188" s="2">
        <v>9440521.0</v>
      </c>
      <c r="B2188" s="2" t="s">
        <v>2309</v>
      </c>
      <c r="C2188" s="2" t="s">
        <v>10</v>
      </c>
      <c r="D2188" s="2" t="s">
        <v>11</v>
      </c>
      <c r="E2188" s="2" t="s">
        <v>106</v>
      </c>
    </row>
    <row r="2189">
      <c r="A2189" s="2">
        <v>9470233.0</v>
      </c>
      <c r="B2189" s="2" t="s">
        <v>2310</v>
      </c>
      <c r="C2189" s="2" t="s">
        <v>20</v>
      </c>
      <c r="D2189" s="2" t="s">
        <v>11</v>
      </c>
      <c r="E2189" s="2" t="s">
        <v>106</v>
      </c>
    </row>
    <row r="2190">
      <c r="A2190" s="2">
        <v>9464752.0</v>
      </c>
      <c r="B2190" s="2" t="s">
        <v>2311</v>
      </c>
      <c r="C2190" s="2" t="s">
        <v>10</v>
      </c>
      <c r="D2190" s="2" t="s">
        <v>11</v>
      </c>
      <c r="E2190" s="2" t="s">
        <v>106</v>
      </c>
    </row>
    <row r="2191">
      <c r="A2191" s="2">
        <v>9440618.0</v>
      </c>
      <c r="B2191" s="2" t="s">
        <v>2312</v>
      </c>
      <c r="C2191" s="2" t="s">
        <v>10</v>
      </c>
      <c r="D2191" s="2" t="s">
        <v>11</v>
      </c>
      <c r="E2191" s="2" t="s">
        <v>106</v>
      </c>
    </row>
    <row r="2192">
      <c r="A2192" s="2">
        <v>9435793.0</v>
      </c>
      <c r="B2192" s="2" t="s">
        <v>2313</v>
      </c>
      <c r="C2192" s="2" t="s">
        <v>10</v>
      </c>
      <c r="D2192" s="2" t="s">
        <v>11</v>
      </c>
      <c r="E2192" s="2" t="s">
        <v>106</v>
      </c>
    </row>
    <row r="2193">
      <c r="A2193" s="2">
        <v>9468651.0</v>
      </c>
      <c r="B2193" s="2" t="s">
        <v>2314</v>
      </c>
      <c r="C2193" s="2" t="s">
        <v>20</v>
      </c>
      <c r="D2193" s="2" t="s">
        <v>11</v>
      </c>
      <c r="E2193" s="2" t="s">
        <v>106</v>
      </c>
    </row>
    <row r="2194">
      <c r="A2194" s="2">
        <v>9469039.0</v>
      </c>
      <c r="B2194" s="2" t="s">
        <v>2315</v>
      </c>
      <c r="C2194" s="2" t="s">
        <v>80</v>
      </c>
      <c r="D2194" s="2" t="s">
        <v>11</v>
      </c>
      <c r="E2194" s="2" t="s">
        <v>398</v>
      </c>
    </row>
    <row r="2195">
      <c r="A2195" s="2">
        <v>9442898.0</v>
      </c>
      <c r="B2195" s="2" t="s">
        <v>2316</v>
      </c>
      <c r="C2195" s="2" t="s">
        <v>80</v>
      </c>
      <c r="D2195" s="2" t="s">
        <v>11</v>
      </c>
      <c r="E2195" s="2" t="s">
        <v>398</v>
      </c>
    </row>
    <row r="2196">
      <c r="A2196" s="2">
        <v>9469963.0</v>
      </c>
      <c r="B2196" s="2" t="s">
        <v>2317</v>
      </c>
      <c r="C2196" s="2" t="s">
        <v>143</v>
      </c>
      <c r="D2196" s="2" t="s">
        <v>11</v>
      </c>
      <c r="E2196" s="2" t="s">
        <v>398</v>
      </c>
    </row>
    <row r="2197">
      <c r="A2197" s="2">
        <v>9466632.0</v>
      </c>
      <c r="B2197" s="2" t="s">
        <v>2318</v>
      </c>
      <c r="C2197" s="2" t="s">
        <v>10</v>
      </c>
      <c r="D2197" s="2" t="s">
        <v>11</v>
      </c>
      <c r="E2197" s="2" t="s">
        <v>398</v>
      </c>
    </row>
    <row r="2198">
      <c r="A2198" s="2">
        <v>7772894.0</v>
      </c>
      <c r="B2198" s="2" t="s">
        <v>2319</v>
      </c>
      <c r="C2198" s="2" t="s">
        <v>10</v>
      </c>
      <c r="D2198" s="2" t="s">
        <v>11</v>
      </c>
      <c r="E2198" s="2" t="s">
        <v>398</v>
      </c>
    </row>
    <row r="2199">
      <c r="A2199" s="2">
        <v>9442252.0</v>
      </c>
      <c r="B2199" s="2" t="s">
        <v>2320</v>
      </c>
      <c r="C2199" s="2" t="s">
        <v>10</v>
      </c>
      <c r="D2199" s="2" t="s">
        <v>11</v>
      </c>
      <c r="E2199" s="2" t="s">
        <v>398</v>
      </c>
    </row>
    <row r="2200">
      <c r="A2200" s="2">
        <v>9443467.0</v>
      </c>
      <c r="B2200" s="2" t="s">
        <v>2321</v>
      </c>
      <c r="C2200" s="2" t="s">
        <v>10</v>
      </c>
      <c r="D2200" s="2" t="s">
        <v>11</v>
      </c>
      <c r="E2200" s="2" t="s">
        <v>398</v>
      </c>
    </row>
    <row r="2201">
      <c r="A2201" s="2">
        <v>9468837.0</v>
      </c>
      <c r="B2201" s="2" t="s">
        <v>2322</v>
      </c>
      <c r="C2201" s="2" t="s">
        <v>10</v>
      </c>
      <c r="D2201" s="2" t="s">
        <v>11</v>
      </c>
      <c r="E2201" s="2" t="s">
        <v>398</v>
      </c>
    </row>
    <row r="2202">
      <c r="A2202" s="2">
        <v>9401930.0</v>
      </c>
      <c r="B2202" s="2" t="s">
        <v>2323</v>
      </c>
      <c r="C2202" s="2" t="s">
        <v>10</v>
      </c>
      <c r="D2202" s="2" t="s">
        <v>11</v>
      </c>
      <c r="E2202" s="2" t="s">
        <v>398</v>
      </c>
    </row>
    <row r="2203">
      <c r="A2203" s="2">
        <v>9444536.0</v>
      </c>
      <c r="B2203" s="2" t="s">
        <v>2324</v>
      </c>
      <c r="C2203" s="2" t="s">
        <v>10</v>
      </c>
      <c r="D2203" s="2" t="s">
        <v>11</v>
      </c>
      <c r="E2203" s="2" t="s">
        <v>398</v>
      </c>
    </row>
    <row r="2204">
      <c r="A2204" s="2">
        <v>9469561.0</v>
      </c>
      <c r="B2204" s="2" t="s">
        <v>2325</v>
      </c>
      <c r="C2204" s="2" t="s">
        <v>10</v>
      </c>
      <c r="D2204" s="2" t="s">
        <v>11</v>
      </c>
      <c r="E2204" s="2" t="s">
        <v>398</v>
      </c>
    </row>
    <row r="2205">
      <c r="A2205" s="2">
        <v>9466679.0</v>
      </c>
      <c r="B2205" s="2" t="s">
        <v>2326</v>
      </c>
      <c r="C2205" s="2" t="s">
        <v>10</v>
      </c>
      <c r="D2205" s="2" t="s">
        <v>11</v>
      </c>
      <c r="E2205" s="2" t="s">
        <v>398</v>
      </c>
    </row>
    <row r="2206">
      <c r="A2206" s="2">
        <v>9445110.0</v>
      </c>
      <c r="B2206" s="2" t="s">
        <v>2327</v>
      </c>
      <c r="C2206" s="2" t="s">
        <v>10</v>
      </c>
      <c r="D2206" s="2" t="s">
        <v>11</v>
      </c>
      <c r="E2206" s="2" t="s">
        <v>398</v>
      </c>
    </row>
    <row r="2207">
      <c r="A2207" s="2">
        <v>9444127.0</v>
      </c>
      <c r="B2207" s="2" t="s">
        <v>2328</v>
      </c>
      <c r="C2207" s="2" t="s">
        <v>10</v>
      </c>
      <c r="D2207" s="2" t="s">
        <v>11</v>
      </c>
      <c r="E2207" s="2" t="s">
        <v>398</v>
      </c>
    </row>
    <row r="2208">
      <c r="A2208" s="2">
        <v>9441535.0</v>
      </c>
      <c r="B2208" s="2" t="s">
        <v>2329</v>
      </c>
      <c r="C2208" s="2" t="s">
        <v>10</v>
      </c>
      <c r="D2208" s="2" t="s">
        <v>11</v>
      </c>
      <c r="E2208" s="2" t="s">
        <v>398</v>
      </c>
    </row>
    <row r="2209">
      <c r="A2209" s="2">
        <v>9319692.0</v>
      </c>
      <c r="B2209" s="2" t="s">
        <v>2330</v>
      </c>
      <c r="C2209" s="2" t="s">
        <v>10</v>
      </c>
      <c r="D2209" s="2" t="s">
        <v>11</v>
      </c>
      <c r="E2209" s="2" t="s">
        <v>398</v>
      </c>
    </row>
    <row r="2210">
      <c r="A2210" s="2">
        <v>9442330.0</v>
      </c>
      <c r="B2210" s="2" t="s">
        <v>2331</v>
      </c>
      <c r="C2210" s="2" t="s">
        <v>10</v>
      </c>
      <c r="D2210" s="2" t="s">
        <v>11</v>
      </c>
      <c r="E2210" s="2" t="s">
        <v>398</v>
      </c>
    </row>
    <row r="2211">
      <c r="A2211" s="2">
        <v>9440501.0</v>
      </c>
      <c r="B2211" s="2" t="s">
        <v>2332</v>
      </c>
      <c r="C2211" s="2" t="s">
        <v>10</v>
      </c>
      <c r="D2211" s="2" t="s">
        <v>11</v>
      </c>
      <c r="E2211" s="2" t="s">
        <v>398</v>
      </c>
    </row>
    <row r="2212">
      <c r="A2212" s="2">
        <v>9468414.0</v>
      </c>
      <c r="B2212" s="2" t="s">
        <v>2333</v>
      </c>
      <c r="C2212" s="2" t="s">
        <v>10</v>
      </c>
      <c r="D2212" s="2" t="s">
        <v>11</v>
      </c>
      <c r="E2212" s="2" t="s">
        <v>398</v>
      </c>
    </row>
    <row r="2213">
      <c r="A2213" s="2">
        <v>9470183.0</v>
      </c>
      <c r="B2213" s="2" t="s">
        <v>2334</v>
      </c>
      <c r="C2213" s="2" t="s">
        <v>10</v>
      </c>
      <c r="D2213" s="2" t="s">
        <v>11</v>
      </c>
      <c r="E2213" s="2" t="s">
        <v>398</v>
      </c>
    </row>
    <row r="2214">
      <c r="A2214" s="2">
        <v>8209242.0</v>
      </c>
      <c r="B2214" s="2" t="s">
        <v>2335</v>
      </c>
      <c r="C2214" s="2" t="s">
        <v>10</v>
      </c>
      <c r="D2214" s="2" t="s">
        <v>11</v>
      </c>
      <c r="E2214" s="2" t="s">
        <v>398</v>
      </c>
    </row>
    <row r="2215">
      <c r="A2215" s="2">
        <v>9444013.0</v>
      </c>
      <c r="B2215" s="2" t="s">
        <v>2336</v>
      </c>
      <c r="C2215" s="2" t="s">
        <v>10</v>
      </c>
      <c r="D2215" s="2" t="s">
        <v>11</v>
      </c>
      <c r="E2215" s="2" t="s">
        <v>398</v>
      </c>
    </row>
    <row r="2216">
      <c r="A2216" s="2">
        <v>9469595.0</v>
      </c>
      <c r="B2216" s="2" t="s">
        <v>2337</v>
      </c>
      <c r="C2216" s="2" t="s">
        <v>10</v>
      </c>
      <c r="D2216" s="2" t="s">
        <v>11</v>
      </c>
      <c r="E2216" s="2" t="s">
        <v>398</v>
      </c>
    </row>
    <row r="2217">
      <c r="A2217" s="2">
        <v>9440926.0</v>
      </c>
      <c r="B2217" s="2" t="s">
        <v>2338</v>
      </c>
      <c r="C2217" s="2" t="s">
        <v>10</v>
      </c>
      <c r="D2217" s="2" t="s">
        <v>11</v>
      </c>
      <c r="E2217" s="2" t="s">
        <v>398</v>
      </c>
    </row>
    <row r="2218">
      <c r="A2218" s="2">
        <v>9443495.0</v>
      </c>
      <c r="B2218" s="2" t="s">
        <v>2339</v>
      </c>
      <c r="C2218" s="2" t="s">
        <v>10</v>
      </c>
      <c r="D2218" s="2" t="s">
        <v>11</v>
      </c>
      <c r="E2218" s="2" t="s">
        <v>398</v>
      </c>
    </row>
    <row r="2219">
      <c r="A2219" s="2">
        <v>8123307.0</v>
      </c>
      <c r="B2219" s="2" t="s">
        <v>2340</v>
      </c>
      <c r="C2219" s="2" t="s">
        <v>10</v>
      </c>
      <c r="D2219" s="2" t="s">
        <v>11</v>
      </c>
      <c r="E2219" s="2" t="s">
        <v>398</v>
      </c>
    </row>
    <row r="2220">
      <c r="A2220" s="2">
        <v>9443109.0</v>
      </c>
      <c r="B2220" s="2" t="s">
        <v>2341</v>
      </c>
      <c r="C2220" s="2" t="s">
        <v>10</v>
      </c>
      <c r="D2220" s="2" t="s">
        <v>11</v>
      </c>
      <c r="E2220" s="2" t="s">
        <v>398</v>
      </c>
    </row>
    <row r="2221">
      <c r="A2221" s="2">
        <v>8051781.0</v>
      </c>
      <c r="B2221" s="2" t="s">
        <v>2342</v>
      </c>
      <c r="C2221" s="2" t="s">
        <v>10</v>
      </c>
      <c r="D2221" s="2" t="s">
        <v>11</v>
      </c>
      <c r="E2221" s="2" t="s">
        <v>398</v>
      </c>
    </row>
    <row r="2222">
      <c r="A2222" s="2">
        <v>8123309.0</v>
      </c>
      <c r="B2222" s="2" t="s">
        <v>2343</v>
      </c>
      <c r="C2222" s="2" t="s">
        <v>10</v>
      </c>
      <c r="D2222" s="2" t="s">
        <v>11</v>
      </c>
      <c r="E2222" s="2" t="s">
        <v>398</v>
      </c>
    </row>
    <row r="2223">
      <c r="A2223" s="2">
        <v>9445253.0</v>
      </c>
      <c r="B2223" s="2" t="s">
        <v>2344</v>
      </c>
      <c r="C2223" s="2" t="s">
        <v>10</v>
      </c>
      <c r="D2223" s="2" t="s">
        <v>11</v>
      </c>
      <c r="E2223" s="2" t="s">
        <v>398</v>
      </c>
    </row>
    <row r="2224">
      <c r="A2224" s="2">
        <v>9458598.0</v>
      </c>
      <c r="B2224" s="2" t="s">
        <v>2345</v>
      </c>
      <c r="C2224" s="2" t="s">
        <v>10</v>
      </c>
      <c r="D2224" s="2" t="s">
        <v>11</v>
      </c>
      <c r="E2224" s="2" t="s">
        <v>398</v>
      </c>
    </row>
    <row r="2225">
      <c r="A2225" s="2">
        <v>9444462.0</v>
      </c>
      <c r="B2225" s="2" t="s">
        <v>2346</v>
      </c>
      <c r="C2225" s="2" t="s">
        <v>10</v>
      </c>
      <c r="D2225" s="2" t="s">
        <v>11</v>
      </c>
      <c r="E2225" s="2" t="s">
        <v>398</v>
      </c>
    </row>
    <row r="2226">
      <c r="A2226" s="2">
        <v>9470115.0</v>
      </c>
      <c r="B2226" s="2" t="s">
        <v>2347</v>
      </c>
      <c r="C2226" s="2" t="s">
        <v>10</v>
      </c>
      <c r="D2226" s="2" t="s">
        <v>11</v>
      </c>
      <c r="E2226" s="2" t="s">
        <v>398</v>
      </c>
    </row>
    <row r="2227">
      <c r="A2227" s="2">
        <v>9468688.0</v>
      </c>
      <c r="B2227" s="2" t="s">
        <v>2348</v>
      </c>
      <c r="C2227" s="2" t="s">
        <v>10</v>
      </c>
      <c r="D2227" s="2" t="s">
        <v>11</v>
      </c>
      <c r="E2227" s="2" t="s">
        <v>398</v>
      </c>
    </row>
    <row r="2228">
      <c r="A2228" s="2">
        <v>9469035.0</v>
      </c>
      <c r="B2228" s="2" t="s">
        <v>2349</v>
      </c>
      <c r="C2228" s="2" t="s">
        <v>10</v>
      </c>
      <c r="D2228" s="2" t="s">
        <v>11</v>
      </c>
      <c r="E2228" s="2" t="s">
        <v>398</v>
      </c>
    </row>
    <row r="2229">
      <c r="A2229" s="2">
        <v>8225371.0</v>
      </c>
      <c r="B2229" s="2" t="s">
        <v>2347</v>
      </c>
      <c r="C2229" s="2" t="s">
        <v>10</v>
      </c>
      <c r="D2229" s="2" t="s">
        <v>11</v>
      </c>
      <c r="E2229" s="2" t="s">
        <v>398</v>
      </c>
    </row>
    <row r="2230">
      <c r="A2230" s="2">
        <v>9440820.0</v>
      </c>
      <c r="B2230" s="2" t="s">
        <v>2350</v>
      </c>
      <c r="C2230" s="2" t="s">
        <v>10</v>
      </c>
      <c r="D2230" s="2" t="s">
        <v>11</v>
      </c>
      <c r="E2230" s="2" t="s">
        <v>398</v>
      </c>
    </row>
    <row r="2231">
      <c r="A2231" s="2">
        <v>9441936.0</v>
      </c>
      <c r="B2231" s="2" t="s">
        <v>2351</v>
      </c>
      <c r="C2231" s="2" t="s">
        <v>10</v>
      </c>
      <c r="D2231" s="2" t="s">
        <v>11</v>
      </c>
      <c r="E2231" s="2" t="s">
        <v>398</v>
      </c>
    </row>
    <row r="2232">
      <c r="A2232" s="2">
        <v>9250879.0</v>
      </c>
      <c r="B2232" s="2" t="s">
        <v>2352</v>
      </c>
      <c r="C2232" s="2" t="s">
        <v>10</v>
      </c>
      <c r="D2232" s="2" t="s">
        <v>11</v>
      </c>
      <c r="E2232" s="2" t="s">
        <v>398</v>
      </c>
    </row>
    <row r="2233">
      <c r="A2233" s="2">
        <v>8118756.0</v>
      </c>
      <c r="B2233" s="2" t="s">
        <v>2353</v>
      </c>
      <c r="C2233" s="2" t="s">
        <v>10</v>
      </c>
      <c r="D2233" s="2" t="s">
        <v>11</v>
      </c>
      <c r="E2233" s="2" t="s">
        <v>398</v>
      </c>
    </row>
    <row r="2234">
      <c r="A2234" s="2">
        <v>9441145.0</v>
      </c>
      <c r="B2234" s="2" t="s">
        <v>2354</v>
      </c>
      <c r="C2234" s="2" t="s">
        <v>10</v>
      </c>
      <c r="D2234" s="2" t="s">
        <v>11</v>
      </c>
      <c r="E2234" s="2" t="s">
        <v>398</v>
      </c>
    </row>
    <row r="2235">
      <c r="A2235" s="2">
        <v>9435028.0</v>
      </c>
      <c r="B2235" s="2" t="s">
        <v>2355</v>
      </c>
      <c r="C2235" s="2" t="s">
        <v>10</v>
      </c>
      <c r="D2235" s="2" t="s">
        <v>11</v>
      </c>
      <c r="E2235" s="2" t="s">
        <v>398</v>
      </c>
    </row>
    <row r="2236">
      <c r="A2236" s="2">
        <v>9441712.0</v>
      </c>
      <c r="B2236" s="2" t="s">
        <v>2356</v>
      </c>
      <c r="C2236" s="2" t="s">
        <v>10</v>
      </c>
      <c r="D2236" s="2" t="s">
        <v>11</v>
      </c>
      <c r="E2236" s="2" t="s">
        <v>398</v>
      </c>
    </row>
    <row r="2237">
      <c r="A2237" s="2">
        <v>9316837.0</v>
      </c>
      <c r="B2237" s="2" t="s">
        <v>2357</v>
      </c>
      <c r="C2237" s="2" t="s">
        <v>10</v>
      </c>
      <c r="D2237" s="2" t="s">
        <v>11</v>
      </c>
      <c r="E2237" s="2" t="s">
        <v>398</v>
      </c>
    </row>
    <row r="2238">
      <c r="A2238" s="2">
        <v>9440761.0</v>
      </c>
      <c r="B2238" s="2" t="s">
        <v>2358</v>
      </c>
      <c r="C2238" s="2" t="s">
        <v>10</v>
      </c>
      <c r="D2238" s="2" t="s">
        <v>11</v>
      </c>
      <c r="E2238" s="2" t="s">
        <v>398</v>
      </c>
    </row>
    <row r="2239">
      <c r="A2239" s="2">
        <v>9441269.0</v>
      </c>
      <c r="B2239" s="2" t="s">
        <v>2359</v>
      </c>
      <c r="C2239" s="2" t="s">
        <v>10</v>
      </c>
      <c r="D2239" s="2" t="s">
        <v>11</v>
      </c>
      <c r="E2239" s="2" t="s">
        <v>398</v>
      </c>
    </row>
    <row r="2240">
      <c r="A2240" s="2">
        <v>9435519.0</v>
      </c>
      <c r="B2240" s="2" t="s">
        <v>2360</v>
      </c>
      <c r="C2240" s="2" t="s">
        <v>10</v>
      </c>
      <c r="D2240" s="2" t="s">
        <v>11</v>
      </c>
      <c r="E2240" s="2" t="s">
        <v>398</v>
      </c>
    </row>
    <row r="2241">
      <c r="A2241" s="2">
        <v>9441580.0</v>
      </c>
      <c r="B2241" s="2" t="s">
        <v>2361</v>
      </c>
      <c r="C2241" s="2" t="s">
        <v>10</v>
      </c>
      <c r="D2241" s="2" t="s">
        <v>11</v>
      </c>
      <c r="E2241" s="2" t="s">
        <v>398</v>
      </c>
    </row>
    <row r="2242">
      <c r="A2242" s="2">
        <v>9444567.0</v>
      </c>
      <c r="B2242" s="2" t="s">
        <v>2362</v>
      </c>
      <c r="C2242" s="2" t="s">
        <v>10</v>
      </c>
      <c r="D2242" s="2" t="s">
        <v>11</v>
      </c>
      <c r="E2242" s="2" t="s">
        <v>398</v>
      </c>
    </row>
    <row r="2243">
      <c r="A2243" s="2">
        <v>9443905.0</v>
      </c>
      <c r="B2243" s="2" t="s">
        <v>2363</v>
      </c>
      <c r="C2243" s="2" t="s">
        <v>10</v>
      </c>
      <c r="D2243" s="2" t="s">
        <v>11</v>
      </c>
      <c r="E2243" s="2" t="s">
        <v>398</v>
      </c>
    </row>
    <row r="2244">
      <c r="A2244" s="2">
        <v>9328405.0</v>
      </c>
      <c r="B2244" s="2" t="s">
        <v>2364</v>
      </c>
      <c r="C2244" s="2" t="s">
        <v>10</v>
      </c>
      <c r="D2244" s="2" t="s">
        <v>11</v>
      </c>
      <c r="E2244" s="2" t="s">
        <v>398</v>
      </c>
    </row>
    <row r="2245">
      <c r="A2245" s="2">
        <v>9439689.0</v>
      </c>
      <c r="B2245" s="2" t="s">
        <v>2365</v>
      </c>
      <c r="C2245" s="2" t="s">
        <v>10</v>
      </c>
      <c r="D2245" s="2" t="s">
        <v>11</v>
      </c>
      <c r="E2245" s="2" t="s">
        <v>398</v>
      </c>
    </row>
    <row r="2246">
      <c r="A2246" s="2">
        <v>9441900.0</v>
      </c>
      <c r="B2246" s="2" t="s">
        <v>2366</v>
      </c>
      <c r="C2246" s="2" t="s">
        <v>10</v>
      </c>
      <c r="D2246" s="2" t="s">
        <v>11</v>
      </c>
      <c r="E2246" s="2" t="s">
        <v>398</v>
      </c>
    </row>
    <row r="2247">
      <c r="A2247" s="2">
        <v>9444463.0</v>
      </c>
      <c r="B2247" s="2" t="s">
        <v>2367</v>
      </c>
      <c r="C2247" s="2" t="s">
        <v>10</v>
      </c>
      <c r="D2247" s="2" t="s">
        <v>11</v>
      </c>
      <c r="E2247" s="2" t="s">
        <v>398</v>
      </c>
    </row>
    <row r="2248">
      <c r="A2248" s="2">
        <v>9444557.0</v>
      </c>
      <c r="B2248" s="2" t="s">
        <v>2368</v>
      </c>
      <c r="C2248" s="2" t="s">
        <v>10</v>
      </c>
      <c r="D2248" s="2" t="s">
        <v>11</v>
      </c>
      <c r="E2248" s="2" t="s">
        <v>398</v>
      </c>
    </row>
    <row r="2249">
      <c r="A2249" s="2">
        <v>9445107.0</v>
      </c>
      <c r="B2249" s="2" t="s">
        <v>2369</v>
      </c>
      <c r="C2249" s="2" t="s">
        <v>10</v>
      </c>
      <c r="D2249" s="2" t="s">
        <v>11</v>
      </c>
      <c r="E2249" s="2" t="s">
        <v>398</v>
      </c>
    </row>
    <row r="2250">
      <c r="A2250" s="2">
        <v>9468261.0</v>
      </c>
      <c r="B2250" s="2" t="s">
        <v>2370</v>
      </c>
      <c r="C2250" s="2" t="s">
        <v>10</v>
      </c>
      <c r="D2250" s="2" t="s">
        <v>11</v>
      </c>
      <c r="E2250" s="2" t="s">
        <v>398</v>
      </c>
    </row>
    <row r="2251">
      <c r="A2251" s="2">
        <v>9469008.0</v>
      </c>
      <c r="B2251" s="2" t="s">
        <v>2371</v>
      </c>
      <c r="C2251" s="2" t="s">
        <v>10</v>
      </c>
      <c r="D2251" s="2" t="s">
        <v>11</v>
      </c>
      <c r="E2251" s="2" t="s">
        <v>398</v>
      </c>
    </row>
    <row r="2252">
      <c r="A2252" s="2">
        <v>9444028.0</v>
      </c>
      <c r="B2252" s="2" t="s">
        <v>2372</v>
      </c>
      <c r="C2252" s="2" t="s">
        <v>10</v>
      </c>
      <c r="D2252" s="2" t="s">
        <v>11</v>
      </c>
      <c r="E2252" s="2" t="s">
        <v>398</v>
      </c>
    </row>
    <row r="2253">
      <c r="A2253" s="2">
        <v>9466694.0</v>
      </c>
      <c r="B2253" s="2" t="s">
        <v>2373</v>
      </c>
      <c r="C2253" s="2" t="s">
        <v>10</v>
      </c>
      <c r="D2253" s="2" t="s">
        <v>11</v>
      </c>
      <c r="E2253" s="2" t="s">
        <v>398</v>
      </c>
    </row>
    <row r="2254">
      <c r="A2254" s="2">
        <v>9466693.0</v>
      </c>
      <c r="B2254" s="2" t="s">
        <v>2374</v>
      </c>
      <c r="C2254" s="2" t="s">
        <v>10</v>
      </c>
      <c r="D2254" s="2" t="s">
        <v>11</v>
      </c>
      <c r="E2254" s="2" t="s">
        <v>398</v>
      </c>
    </row>
    <row r="2255">
      <c r="A2255" s="2">
        <v>9466692.0</v>
      </c>
      <c r="B2255" s="2" t="s">
        <v>2375</v>
      </c>
      <c r="C2255" s="2" t="s">
        <v>10</v>
      </c>
      <c r="D2255" s="2" t="s">
        <v>11</v>
      </c>
      <c r="E2255" s="2" t="s">
        <v>398</v>
      </c>
    </row>
    <row r="2256">
      <c r="A2256" s="2">
        <v>9468314.0</v>
      </c>
      <c r="B2256" s="2" t="s">
        <v>2376</v>
      </c>
      <c r="C2256" s="2" t="s">
        <v>10</v>
      </c>
      <c r="D2256" s="2" t="s">
        <v>11</v>
      </c>
      <c r="E2256" s="2" t="s">
        <v>398</v>
      </c>
    </row>
    <row r="2257">
      <c r="A2257" s="2">
        <v>9445680.0</v>
      </c>
      <c r="B2257" s="2" t="s">
        <v>2377</v>
      </c>
      <c r="C2257" s="2" t="s">
        <v>10</v>
      </c>
      <c r="D2257" s="2" t="s">
        <v>11</v>
      </c>
      <c r="E2257" s="2" t="s">
        <v>398</v>
      </c>
    </row>
    <row r="2258">
      <c r="A2258" s="2">
        <v>9468175.0</v>
      </c>
      <c r="B2258" s="2" t="s">
        <v>2378</v>
      </c>
      <c r="C2258" s="2" t="s">
        <v>10</v>
      </c>
      <c r="D2258" s="2" t="s">
        <v>11</v>
      </c>
      <c r="E2258" s="2" t="s">
        <v>398</v>
      </c>
    </row>
    <row r="2259">
      <c r="A2259" s="2">
        <v>9469908.0</v>
      </c>
      <c r="B2259" s="2" t="s">
        <v>2379</v>
      </c>
      <c r="C2259" s="2" t="s">
        <v>10</v>
      </c>
      <c r="D2259" s="2" t="s">
        <v>11</v>
      </c>
      <c r="E2259" s="2" t="s">
        <v>398</v>
      </c>
    </row>
    <row r="2260">
      <c r="A2260" s="2">
        <v>9468623.0</v>
      </c>
      <c r="B2260" s="2" t="s">
        <v>2380</v>
      </c>
      <c r="C2260" s="2" t="s">
        <v>10</v>
      </c>
      <c r="D2260" s="2" t="s">
        <v>11</v>
      </c>
      <c r="E2260" s="2" t="s">
        <v>398</v>
      </c>
    </row>
    <row r="2261">
      <c r="A2261" s="2">
        <v>9467029.0</v>
      </c>
      <c r="B2261" s="2" t="s">
        <v>2381</v>
      </c>
      <c r="C2261" s="2" t="s">
        <v>1989</v>
      </c>
      <c r="D2261" s="2" t="s">
        <v>7</v>
      </c>
      <c r="E2261" s="2" t="s">
        <v>21</v>
      </c>
    </row>
    <row r="2262">
      <c r="A2262" s="2">
        <v>9443608.0</v>
      </c>
      <c r="B2262" s="2" t="s">
        <v>2382</v>
      </c>
      <c r="C2262" s="2" t="s">
        <v>10</v>
      </c>
      <c r="D2262" s="2" t="s">
        <v>11</v>
      </c>
      <c r="E2262" s="2" t="s">
        <v>121</v>
      </c>
    </row>
    <row r="2263">
      <c r="A2263" s="2">
        <v>9443965.0</v>
      </c>
      <c r="B2263" s="2" t="s">
        <v>2383</v>
      </c>
      <c r="C2263" s="2" t="s">
        <v>10</v>
      </c>
      <c r="D2263" s="2" t="s">
        <v>11</v>
      </c>
      <c r="E2263" s="2" t="s">
        <v>121</v>
      </c>
    </row>
    <row r="2264">
      <c r="A2264" s="2">
        <v>9442923.0</v>
      </c>
      <c r="B2264" s="2" t="s">
        <v>2384</v>
      </c>
      <c r="C2264" s="2" t="s">
        <v>20</v>
      </c>
      <c r="D2264" s="2" t="s">
        <v>11</v>
      </c>
      <c r="E2264" s="2" t="s">
        <v>136</v>
      </c>
    </row>
    <row r="2265">
      <c r="A2265" s="2">
        <v>9442347.0</v>
      </c>
      <c r="B2265" s="2" t="s">
        <v>2385</v>
      </c>
      <c r="C2265" s="2" t="s">
        <v>10</v>
      </c>
      <c r="D2265" s="2" t="s">
        <v>11</v>
      </c>
      <c r="E2265" s="2" t="s">
        <v>129</v>
      </c>
    </row>
    <row r="2266">
      <c r="A2266" s="2">
        <v>9445528.0</v>
      </c>
      <c r="B2266" s="2" t="s">
        <v>2386</v>
      </c>
      <c r="C2266" s="2" t="s">
        <v>20</v>
      </c>
      <c r="D2266" s="2" t="s">
        <v>11</v>
      </c>
      <c r="E2266" s="2" t="s">
        <v>167</v>
      </c>
    </row>
    <row r="2267">
      <c r="A2267" s="2">
        <v>8125362.0</v>
      </c>
      <c r="B2267" s="2" t="s">
        <v>2387</v>
      </c>
      <c r="C2267" s="2" t="s">
        <v>20</v>
      </c>
      <c r="D2267" s="2" t="s">
        <v>11</v>
      </c>
      <c r="E2267" s="2" t="s">
        <v>167</v>
      </c>
    </row>
    <row r="2268">
      <c r="A2268" s="2">
        <v>9468288.0</v>
      </c>
      <c r="B2268" s="2" t="s">
        <v>2388</v>
      </c>
      <c r="C2268" s="2" t="s">
        <v>20</v>
      </c>
      <c r="D2268" s="2" t="s">
        <v>11</v>
      </c>
      <c r="E2268" s="2" t="s">
        <v>167</v>
      </c>
    </row>
    <row r="2269">
      <c r="A2269" s="2">
        <v>7772547.0</v>
      </c>
      <c r="B2269" s="2" t="s">
        <v>2389</v>
      </c>
      <c r="C2269" s="2" t="s">
        <v>20</v>
      </c>
      <c r="D2269" s="2" t="s">
        <v>11</v>
      </c>
      <c r="E2269" s="2" t="s">
        <v>167</v>
      </c>
    </row>
    <row r="2270">
      <c r="A2270" s="2">
        <v>9401658.0</v>
      </c>
      <c r="B2270" s="2" t="s">
        <v>2390</v>
      </c>
      <c r="C2270" s="2" t="s">
        <v>20</v>
      </c>
      <c r="D2270" s="2" t="s">
        <v>11</v>
      </c>
      <c r="E2270" s="2" t="s">
        <v>167</v>
      </c>
    </row>
    <row r="2271">
      <c r="A2271" s="2">
        <v>9466642.0</v>
      </c>
      <c r="B2271" s="2" t="s">
        <v>2391</v>
      </c>
      <c r="C2271" s="2" t="s">
        <v>20</v>
      </c>
      <c r="D2271" s="2" t="s">
        <v>11</v>
      </c>
      <c r="E2271" s="2" t="s">
        <v>167</v>
      </c>
    </row>
    <row r="2272">
      <c r="A2272" s="2">
        <v>9445263.0</v>
      </c>
      <c r="B2272" s="2" t="s">
        <v>2392</v>
      </c>
      <c r="C2272" s="2" t="s">
        <v>20</v>
      </c>
      <c r="D2272" s="2" t="s">
        <v>11</v>
      </c>
      <c r="E2272" s="2" t="s">
        <v>167</v>
      </c>
    </row>
    <row r="2273">
      <c r="A2273" s="2">
        <v>9445261.0</v>
      </c>
      <c r="B2273" s="2" t="s">
        <v>2393</v>
      </c>
      <c r="C2273" s="2" t="s">
        <v>20</v>
      </c>
      <c r="D2273" s="2" t="s">
        <v>11</v>
      </c>
      <c r="E2273" s="2" t="s">
        <v>167</v>
      </c>
    </row>
    <row r="2274">
      <c r="A2274" s="2">
        <v>9435939.0</v>
      </c>
      <c r="B2274" s="2" t="s">
        <v>2394</v>
      </c>
      <c r="C2274" s="2" t="s">
        <v>20</v>
      </c>
      <c r="D2274" s="2" t="s">
        <v>11</v>
      </c>
      <c r="E2274" s="2" t="s">
        <v>167</v>
      </c>
    </row>
    <row r="2275">
      <c r="A2275" s="2">
        <v>8123298.0</v>
      </c>
      <c r="B2275" s="2" t="s">
        <v>2395</v>
      </c>
      <c r="C2275" s="2" t="s">
        <v>20</v>
      </c>
      <c r="D2275" s="2" t="s">
        <v>11</v>
      </c>
      <c r="E2275" s="2" t="s">
        <v>167</v>
      </c>
    </row>
    <row r="2276">
      <c r="A2276" s="2">
        <v>9445325.0</v>
      </c>
      <c r="B2276" s="2" t="s">
        <v>2396</v>
      </c>
      <c r="C2276" s="2" t="s">
        <v>20</v>
      </c>
      <c r="D2276" s="2" t="s">
        <v>11</v>
      </c>
      <c r="E2276" s="2" t="s">
        <v>167</v>
      </c>
    </row>
    <row r="2277">
      <c r="A2277" s="2">
        <v>9469903.0</v>
      </c>
      <c r="B2277" s="2" t="s">
        <v>2397</v>
      </c>
      <c r="C2277" s="2" t="s">
        <v>20</v>
      </c>
      <c r="D2277" s="2" t="s">
        <v>11</v>
      </c>
      <c r="E2277" s="2" t="s">
        <v>167</v>
      </c>
    </row>
    <row r="2278">
      <c r="A2278" s="2">
        <v>9445127.0</v>
      </c>
      <c r="B2278" s="2" t="s">
        <v>2398</v>
      </c>
      <c r="C2278" s="2" t="s">
        <v>100</v>
      </c>
      <c r="D2278" s="2" t="s">
        <v>11</v>
      </c>
      <c r="E2278" s="2" t="s">
        <v>167</v>
      </c>
    </row>
    <row r="2279">
      <c r="A2279" s="2">
        <v>9469001.0</v>
      </c>
      <c r="B2279" s="2" t="s">
        <v>2399</v>
      </c>
      <c r="C2279" s="2" t="s">
        <v>10</v>
      </c>
      <c r="D2279" s="2" t="s">
        <v>11</v>
      </c>
      <c r="E2279" s="2" t="s">
        <v>167</v>
      </c>
    </row>
    <row r="2280">
      <c r="A2280" s="2">
        <v>9469145.0</v>
      </c>
      <c r="B2280" s="2" t="s">
        <v>2400</v>
      </c>
      <c r="C2280" s="2" t="s">
        <v>20</v>
      </c>
      <c r="D2280" s="2" t="s">
        <v>11</v>
      </c>
      <c r="E2280" s="2" t="s">
        <v>167</v>
      </c>
    </row>
    <row r="2281">
      <c r="A2281" s="2">
        <v>8052105.0</v>
      </c>
      <c r="B2281" s="2" t="s">
        <v>2401</v>
      </c>
      <c r="C2281" s="2" t="s">
        <v>20</v>
      </c>
      <c r="D2281" s="2" t="s">
        <v>11</v>
      </c>
      <c r="E2281" s="2" t="s">
        <v>167</v>
      </c>
    </row>
    <row r="2282">
      <c r="A2282" s="2">
        <v>9443101.0</v>
      </c>
      <c r="B2282" s="2" t="s">
        <v>2402</v>
      </c>
      <c r="C2282" s="2" t="s">
        <v>20</v>
      </c>
      <c r="D2282" s="2" t="s">
        <v>11</v>
      </c>
      <c r="E2282" s="2" t="s">
        <v>167</v>
      </c>
    </row>
    <row r="2283">
      <c r="A2283" s="2">
        <v>9443598.0</v>
      </c>
      <c r="B2283" s="2" t="s">
        <v>2403</v>
      </c>
      <c r="C2283" s="2" t="s">
        <v>100</v>
      </c>
      <c r="D2283" s="2" t="s">
        <v>11</v>
      </c>
      <c r="E2283" s="2" t="s">
        <v>167</v>
      </c>
    </row>
    <row r="2284">
      <c r="A2284" s="2">
        <v>9466948.0</v>
      </c>
      <c r="B2284" s="2" t="s">
        <v>2404</v>
      </c>
      <c r="C2284" s="2" t="s">
        <v>105</v>
      </c>
      <c r="D2284" s="2" t="s">
        <v>7</v>
      </c>
      <c r="E2284" s="2" t="s">
        <v>167</v>
      </c>
    </row>
    <row r="2285">
      <c r="A2285" s="2">
        <v>9443964.0</v>
      </c>
      <c r="B2285" s="2" t="s">
        <v>2405</v>
      </c>
      <c r="C2285" s="2" t="s">
        <v>20</v>
      </c>
      <c r="D2285" s="2" t="s">
        <v>11</v>
      </c>
      <c r="E2285" s="2" t="s">
        <v>167</v>
      </c>
    </row>
    <row r="2286">
      <c r="A2286" s="2">
        <v>9443594.0</v>
      </c>
      <c r="B2286" s="2" t="s">
        <v>2406</v>
      </c>
      <c r="C2286" s="2" t="s">
        <v>20</v>
      </c>
      <c r="D2286" s="2" t="s">
        <v>11</v>
      </c>
      <c r="E2286" s="2" t="s">
        <v>167</v>
      </c>
    </row>
    <row r="2287">
      <c r="A2287" s="2">
        <v>9260650.0</v>
      </c>
      <c r="B2287" s="2" t="s">
        <v>2407</v>
      </c>
      <c r="C2287" s="2" t="s">
        <v>20</v>
      </c>
      <c r="D2287" s="2" t="s">
        <v>11</v>
      </c>
      <c r="E2287" s="2" t="s">
        <v>254</v>
      </c>
    </row>
    <row r="2288">
      <c r="A2288" s="2">
        <v>8234005.0</v>
      </c>
      <c r="B2288" s="2" t="s">
        <v>2408</v>
      </c>
      <c r="C2288" s="2" t="s">
        <v>20</v>
      </c>
      <c r="D2288" s="2" t="s">
        <v>11</v>
      </c>
      <c r="E2288" s="2" t="s">
        <v>254</v>
      </c>
    </row>
    <row r="2289">
      <c r="A2289" s="2">
        <v>9468672.0</v>
      </c>
      <c r="B2289" s="2" t="s">
        <v>2409</v>
      </c>
      <c r="C2289" s="2" t="s">
        <v>20</v>
      </c>
      <c r="D2289" s="2" t="s">
        <v>11</v>
      </c>
      <c r="E2289" s="2" t="s">
        <v>254</v>
      </c>
    </row>
    <row r="2290">
      <c r="A2290" s="2">
        <v>9445408.0</v>
      </c>
      <c r="B2290" s="2" t="s">
        <v>2410</v>
      </c>
      <c r="C2290" s="2" t="s">
        <v>20</v>
      </c>
      <c r="D2290" s="2" t="s">
        <v>11</v>
      </c>
      <c r="E2290" s="2" t="s">
        <v>254</v>
      </c>
    </row>
    <row r="2291">
      <c r="A2291" s="2">
        <v>9443123.0</v>
      </c>
      <c r="B2291" s="2" t="s">
        <v>2411</v>
      </c>
      <c r="C2291" s="2" t="s">
        <v>20</v>
      </c>
      <c r="D2291" s="2" t="s">
        <v>11</v>
      </c>
      <c r="E2291" s="2" t="s">
        <v>254</v>
      </c>
    </row>
    <row r="2292">
      <c r="A2292" s="2">
        <v>9468629.0</v>
      </c>
      <c r="B2292" s="2" t="s">
        <v>2412</v>
      </c>
      <c r="C2292" s="2" t="s">
        <v>20</v>
      </c>
      <c r="D2292" s="2" t="s">
        <v>11</v>
      </c>
      <c r="E2292" s="2" t="s">
        <v>254</v>
      </c>
    </row>
    <row r="2293">
      <c r="A2293" s="2">
        <v>9441465.0</v>
      </c>
      <c r="B2293" s="2" t="s">
        <v>2413</v>
      </c>
      <c r="C2293" s="2" t="s">
        <v>20</v>
      </c>
      <c r="D2293" s="2" t="s">
        <v>11</v>
      </c>
      <c r="E2293" s="2" t="s">
        <v>254</v>
      </c>
    </row>
    <row r="2294">
      <c r="A2294" s="2">
        <v>9468401.0</v>
      </c>
      <c r="B2294" s="2" t="s">
        <v>2414</v>
      </c>
      <c r="C2294" s="2" t="s">
        <v>20</v>
      </c>
      <c r="D2294" s="2" t="s">
        <v>11</v>
      </c>
      <c r="E2294" s="2" t="s">
        <v>254</v>
      </c>
    </row>
    <row r="2295">
      <c r="A2295" s="2">
        <v>9440621.0</v>
      </c>
      <c r="B2295" s="2" t="s">
        <v>2415</v>
      </c>
      <c r="C2295" s="2" t="s">
        <v>20</v>
      </c>
      <c r="D2295" s="2" t="s">
        <v>11</v>
      </c>
      <c r="E2295" s="2" t="s">
        <v>254</v>
      </c>
    </row>
    <row r="2296">
      <c r="A2296" s="2">
        <v>9440622.0</v>
      </c>
      <c r="B2296" s="2" t="s">
        <v>2416</v>
      </c>
      <c r="C2296" s="2" t="s">
        <v>20</v>
      </c>
      <c r="D2296" s="2" t="s">
        <v>11</v>
      </c>
      <c r="E2296" s="2" t="s">
        <v>254</v>
      </c>
    </row>
    <row r="2297">
      <c r="A2297" s="2">
        <v>9470266.0</v>
      </c>
      <c r="B2297" s="2" t="s">
        <v>2417</v>
      </c>
      <c r="C2297" s="2" t="s">
        <v>20</v>
      </c>
      <c r="D2297" s="2" t="s">
        <v>11</v>
      </c>
      <c r="E2297" s="2" t="s">
        <v>254</v>
      </c>
    </row>
    <row r="2298">
      <c r="A2298" s="2">
        <v>9468921.0</v>
      </c>
      <c r="B2298" s="2" t="s">
        <v>2418</v>
      </c>
      <c r="C2298" s="2" t="s">
        <v>20</v>
      </c>
      <c r="D2298" s="2" t="s">
        <v>11</v>
      </c>
      <c r="E2298" s="2" t="s">
        <v>254</v>
      </c>
    </row>
    <row r="2299">
      <c r="A2299" s="2">
        <v>8202865.0</v>
      </c>
      <c r="B2299" s="2" t="s">
        <v>2419</v>
      </c>
      <c r="C2299" s="2" t="s">
        <v>20</v>
      </c>
      <c r="D2299" s="2" t="s">
        <v>11</v>
      </c>
      <c r="E2299" s="2" t="s">
        <v>254</v>
      </c>
    </row>
    <row r="2300">
      <c r="A2300" s="2">
        <v>9441257.0</v>
      </c>
      <c r="B2300" s="2" t="s">
        <v>2420</v>
      </c>
      <c r="C2300" s="2" t="s">
        <v>20</v>
      </c>
      <c r="D2300" s="2" t="s">
        <v>11</v>
      </c>
      <c r="E2300" s="2" t="s">
        <v>254</v>
      </c>
    </row>
    <row r="2301">
      <c r="A2301" s="2">
        <v>9443108.0</v>
      </c>
      <c r="B2301" s="2" t="s">
        <v>2421</v>
      </c>
      <c r="C2301" s="2" t="s">
        <v>20</v>
      </c>
      <c r="D2301" s="2" t="s">
        <v>11</v>
      </c>
      <c r="E2301" s="2" t="s">
        <v>254</v>
      </c>
    </row>
    <row r="2302">
      <c r="A2302" s="2">
        <v>9443911.0</v>
      </c>
      <c r="B2302" s="2" t="s">
        <v>2422</v>
      </c>
      <c r="C2302" s="2" t="s">
        <v>20</v>
      </c>
      <c r="D2302" s="2" t="s">
        <v>11</v>
      </c>
      <c r="E2302" s="2" t="s">
        <v>254</v>
      </c>
    </row>
    <row r="2303">
      <c r="A2303" s="2">
        <v>9468893.0</v>
      </c>
      <c r="B2303" s="2" t="s">
        <v>2423</v>
      </c>
      <c r="C2303" s="2" t="s">
        <v>20</v>
      </c>
      <c r="D2303" s="2" t="s">
        <v>11</v>
      </c>
      <c r="E2303" s="2" t="s">
        <v>254</v>
      </c>
    </row>
    <row r="2304">
      <c r="A2304" s="2">
        <v>9435938.0</v>
      </c>
      <c r="B2304" s="2" t="s">
        <v>2424</v>
      </c>
      <c r="C2304" s="2" t="s">
        <v>20</v>
      </c>
      <c r="D2304" s="2" t="s">
        <v>11</v>
      </c>
      <c r="E2304" s="2" t="s">
        <v>254</v>
      </c>
    </row>
    <row r="2305">
      <c r="A2305" s="2">
        <v>9442261.0</v>
      </c>
      <c r="B2305" s="2" t="s">
        <v>2425</v>
      </c>
      <c r="C2305" s="2" t="s">
        <v>20</v>
      </c>
      <c r="D2305" s="2" t="s">
        <v>11</v>
      </c>
      <c r="E2305" s="2" t="s">
        <v>254</v>
      </c>
    </row>
    <row r="2306">
      <c r="A2306" s="2">
        <v>9440502.0</v>
      </c>
      <c r="B2306" s="2" t="s">
        <v>2426</v>
      </c>
      <c r="C2306" s="2" t="s">
        <v>20</v>
      </c>
      <c r="D2306" s="2" t="s">
        <v>11</v>
      </c>
      <c r="E2306" s="2" t="s">
        <v>254</v>
      </c>
    </row>
    <row r="2307">
      <c r="A2307" s="2">
        <v>9441322.0</v>
      </c>
      <c r="B2307" s="2" t="s">
        <v>2427</v>
      </c>
      <c r="C2307" s="2" t="s">
        <v>20</v>
      </c>
      <c r="D2307" s="2" t="s">
        <v>11</v>
      </c>
      <c r="E2307" s="2" t="s">
        <v>254</v>
      </c>
    </row>
    <row r="2308">
      <c r="A2308" s="2">
        <v>9441702.0</v>
      </c>
      <c r="B2308" s="2" t="s">
        <v>2428</v>
      </c>
      <c r="C2308" s="2" t="s">
        <v>20</v>
      </c>
      <c r="D2308" s="2" t="s">
        <v>11</v>
      </c>
      <c r="E2308" s="2" t="s">
        <v>254</v>
      </c>
    </row>
    <row r="2309">
      <c r="A2309" s="2">
        <v>8231300.0</v>
      </c>
      <c r="B2309" s="2" t="s">
        <v>2429</v>
      </c>
      <c r="C2309" s="2" t="s">
        <v>20</v>
      </c>
      <c r="D2309" s="2" t="s">
        <v>11</v>
      </c>
      <c r="E2309" s="2" t="s">
        <v>254</v>
      </c>
    </row>
    <row r="2310">
      <c r="A2310" s="2">
        <v>9443910.0</v>
      </c>
      <c r="B2310" s="2" t="s">
        <v>2430</v>
      </c>
      <c r="C2310" s="2" t="s">
        <v>20</v>
      </c>
      <c r="D2310" s="2" t="s">
        <v>11</v>
      </c>
      <c r="E2310" s="2" t="s">
        <v>254</v>
      </c>
    </row>
    <row r="2311">
      <c r="A2311" s="2">
        <v>9468424.0</v>
      </c>
      <c r="B2311" s="2" t="s">
        <v>2431</v>
      </c>
      <c r="C2311" s="2" t="s">
        <v>20</v>
      </c>
      <c r="D2311" s="2" t="s">
        <v>11</v>
      </c>
      <c r="E2311" s="2" t="s">
        <v>254</v>
      </c>
    </row>
    <row r="2312">
      <c r="A2312" s="2">
        <v>9444828.0</v>
      </c>
      <c r="B2312" s="2" t="s">
        <v>2432</v>
      </c>
      <c r="C2312" s="2" t="s">
        <v>20</v>
      </c>
      <c r="D2312" s="2" t="s">
        <v>11</v>
      </c>
      <c r="E2312" s="2" t="s">
        <v>254</v>
      </c>
    </row>
    <row r="2313">
      <c r="A2313" s="2">
        <v>9445683.0</v>
      </c>
      <c r="B2313" s="2" t="s">
        <v>2433</v>
      </c>
      <c r="C2313" s="2" t="s">
        <v>20</v>
      </c>
      <c r="D2313" s="2" t="s">
        <v>11</v>
      </c>
      <c r="E2313" s="2" t="s">
        <v>254</v>
      </c>
    </row>
    <row r="2314">
      <c r="A2314" s="2">
        <v>9445684.0</v>
      </c>
      <c r="B2314" s="2" t="s">
        <v>2434</v>
      </c>
      <c r="C2314" s="2" t="s">
        <v>20</v>
      </c>
      <c r="D2314" s="2" t="s">
        <v>11</v>
      </c>
      <c r="E2314" s="2" t="s">
        <v>254</v>
      </c>
    </row>
    <row r="2315">
      <c r="A2315" s="2">
        <v>9465783.0</v>
      </c>
      <c r="B2315" s="2" t="s">
        <v>2435</v>
      </c>
      <c r="C2315" s="2" t="s">
        <v>20</v>
      </c>
      <c r="D2315" s="2" t="s">
        <v>11</v>
      </c>
      <c r="E2315" s="2" t="s">
        <v>254</v>
      </c>
    </row>
    <row r="2316">
      <c r="A2316" s="2">
        <v>9466872.0</v>
      </c>
      <c r="B2316" s="2" t="s">
        <v>2436</v>
      </c>
      <c r="C2316" s="2" t="s">
        <v>172</v>
      </c>
      <c r="D2316" s="2" t="s">
        <v>7</v>
      </c>
      <c r="E2316" s="2" t="s">
        <v>254</v>
      </c>
    </row>
    <row r="2317">
      <c r="A2317" s="2">
        <v>8234569.0</v>
      </c>
      <c r="B2317" s="2" t="s">
        <v>2437</v>
      </c>
      <c r="C2317" s="2" t="s">
        <v>10</v>
      </c>
      <c r="D2317" s="2" t="s">
        <v>11</v>
      </c>
      <c r="E2317" s="2" t="s">
        <v>254</v>
      </c>
    </row>
    <row r="2318">
      <c r="A2318" s="2">
        <v>9233850.0</v>
      </c>
      <c r="B2318" s="2" t="s">
        <v>2438</v>
      </c>
      <c r="C2318" s="2" t="s">
        <v>10</v>
      </c>
      <c r="D2318" s="2" t="s">
        <v>11</v>
      </c>
      <c r="E2318" s="2" t="s">
        <v>254</v>
      </c>
    </row>
    <row r="2319">
      <c r="A2319" s="2">
        <v>9441412.0</v>
      </c>
      <c r="B2319" s="2" t="s">
        <v>2439</v>
      </c>
      <c r="C2319" s="2" t="s">
        <v>10</v>
      </c>
      <c r="D2319" s="2" t="s">
        <v>11</v>
      </c>
      <c r="E2319" s="2" t="s">
        <v>254</v>
      </c>
    </row>
    <row r="2320">
      <c r="A2320" s="2">
        <v>9440608.0</v>
      </c>
      <c r="B2320" s="2" t="s">
        <v>2440</v>
      </c>
      <c r="C2320" s="2" t="s">
        <v>10</v>
      </c>
      <c r="D2320" s="2" t="s">
        <v>11</v>
      </c>
      <c r="E2320" s="2" t="s">
        <v>254</v>
      </c>
    </row>
    <row r="2321">
      <c r="A2321" s="2">
        <v>9468670.0</v>
      </c>
      <c r="B2321" s="2" t="s">
        <v>2441</v>
      </c>
      <c r="C2321" s="2" t="s">
        <v>20</v>
      </c>
      <c r="D2321" s="2" t="s">
        <v>11</v>
      </c>
      <c r="E2321" s="2" t="s">
        <v>254</v>
      </c>
    </row>
    <row r="2322">
      <c r="A2322" s="2">
        <v>9468433.0</v>
      </c>
      <c r="B2322" s="2" t="s">
        <v>2442</v>
      </c>
      <c r="C2322" s="2" t="s">
        <v>20</v>
      </c>
      <c r="D2322" s="2" t="s">
        <v>11</v>
      </c>
      <c r="E2322" s="2" t="s">
        <v>254</v>
      </c>
    </row>
    <row r="2323">
      <c r="A2323" s="2">
        <v>9444209.0</v>
      </c>
      <c r="B2323" s="2" t="s">
        <v>2443</v>
      </c>
      <c r="C2323" s="2" t="s">
        <v>10</v>
      </c>
      <c r="D2323" s="2" t="s">
        <v>11</v>
      </c>
      <c r="E2323" s="2" t="s">
        <v>2444</v>
      </c>
    </row>
    <row r="2324">
      <c r="A2324" s="2">
        <v>9401112.0</v>
      </c>
      <c r="B2324" s="2" t="s">
        <v>2445</v>
      </c>
      <c r="C2324" s="2" t="s">
        <v>20</v>
      </c>
      <c r="D2324" s="2" t="s">
        <v>11</v>
      </c>
      <c r="E2324" s="2" t="s">
        <v>134</v>
      </c>
    </row>
    <row r="2325">
      <c r="A2325" s="2">
        <v>9401114.0</v>
      </c>
      <c r="B2325" s="2" t="s">
        <v>2446</v>
      </c>
      <c r="C2325" s="2" t="s">
        <v>20</v>
      </c>
      <c r="D2325" s="2" t="s">
        <v>11</v>
      </c>
      <c r="E2325" s="2" t="s">
        <v>134</v>
      </c>
    </row>
    <row r="2326">
      <c r="A2326" s="2">
        <v>9443841.0</v>
      </c>
      <c r="B2326" s="2" t="s">
        <v>2447</v>
      </c>
      <c r="C2326" s="2" t="s">
        <v>10</v>
      </c>
      <c r="D2326" s="2" t="s">
        <v>11</v>
      </c>
      <c r="E2326" s="2" t="s">
        <v>134</v>
      </c>
    </row>
    <row r="2327">
      <c r="A2327" s="2">
        <v>9439695.0</v>
      </c>
      <c r="B2327" s="2" t="s">
        <v>2448</v>
      </c>
      <c r="C2327" s="2" t="s">
        <v>10</v>
      </c>
      <c r="D2327" s="2" t="s">
        <v>11</v>
      </c>
      <c r="E2327" s="2" t="s">
        <v>134</v>
      </c>
    </row>
    <row r="2328">
      <c r="A2328" s="2">
        <v>7772702.0</v>
      </c>
      <c r="B2328" s="2" t="s">
        <v>2449</v>
      </c>
      <c r="C2328" s="2" t="s">
        <v>10</v>
      </c>
      <c r="D2328" s="2" t="s">
        <v>11</v>
      </c>
      <c r="E2328" s="2" t="s">
        <v>134</v>
      </c>
    </row>
    <row r="2329">
      <c r="A2329" s="2">
        <v>9399549.0</v>
      </c>
      <c r="B2329" s="2" t="s">
        <v>2450</v>
      </c>
      <c r="C2329" s="2" t="s">
        <v>10</v>
      </c>
      <c r="D2329" s="2" t="s">
        <v>11</v>
      </c>
      <c r="E2329" s="2" t="s">
        <v>134</v>
      </c>
    </row>
    <row r="2330">
      <c r="A2330" s="2">
        <v>9251645.0</v>
      </c>
      <c r="B2330" s="2" t="s">
        <v>2451</v>
      </c>
      <c r="C2330" s="2" t="s">
        <v>10</v>
      </c>
      <c r="D2330" s="2" t="s">
        <v>11</v>
      </c>
      <c r="E2330" s="2" t="s">
        <v>134</v>
      </c>
    </row>
    <row r="2331">
      <c r="A2331" s="2">
        <v>9444729.0</v>
      </c>
      <c r="B2331" s="2" t="s">
        <v>2452</v>
      </c>
      <c r="C2331" s="2" t="s">
        <v>10</v>
      </c>
      <c r="D2331" s="2" t="s">
        <v>11</v>
      </c>
      <c r="E2331" s="2" t="s">
        <v>134</v>
      </c>
    </row>
    <row r="2332">
      <c r="A2332" s="2">
        <v>9443912.0</v>
      </c>
      <c r="B2332" s="2" t="s">
        <v>2453</v>
      </c>
      <c r="C2332" s="2" t="s">
        <v>10</v>
      </c>
      <c r="D2332" s="2" t="s">
        <v>11</v>
      </c>
      <c r="E2332" s="2" t="s">
        <v>134</v>
      </c>
    </row>
    <row r="2333">
      <c r="A2333" s="2">
        <v>9444316.0</v>
      </c>
      <c r="B2333" s="2" t="s">
        <v>2454</v>
      </c>
      <c r="C2333" s="2" t="s">
        <v>10</v>
      </c>
      <c r="D2333" s="2" t="s">
        <v>11</v>
      </c>
      <c r="E2333" s="2" t="s">
        <v>134</v>
      </c>
    </row>
    <row r="2334">
      <c r="A2334" s="2">
        <v>9468144.0</v>
      </c>
      <c r="B2334" s="2" t="s">
        <v>2455</v>
      </c>
      <c r="C2334" s="2" t="s">
        <v>71</v>
      </c>
      <c r="D2334" s="2" t="s">
        <v>72</v>
      </c>
      <c r="E2334" s="2" t="s">
        <v>2456</v>
      </c>
    </row>
    <row r="2335">
      <c r="A2335" s="2">
        <v>9468474.0</v>
      </c>
      <c r="B2335" s="2" t="s">
        <v>2457</v>
      </c>
      <c r="C2335" s="2" t="s">
        <v>71</v>
      </c>
      <c r="D2335" s="2" t="s">
        <v>72</v>
      </c>
      <c r="E2335" s="2" t="s">
        <v>2456</v>
      </c>
    </row>
    <row r="2336">
      <c r="A2336" s="2">
        <v>9435043.0</v>
      </c>
      <c r="B2336" s="2" t="s">
        <v>2458</v>
      </c>
      <c r="C2336" s="2" t="s">
        <v>71</v>
      </c>
      <c r="D2336" s="2" t="s">
        <v>72</v>
      </c>
      <c r="E2336" s="2" t="s">
        <v>2456</v>
      </c>
    </row>
    <row r="2337">
      <c r="A2337" s="2">
        <v>9441329.0</v>
      </c>
      <c r="B2337" s="2" t="s">
        <v>2459</v>
      </c>
      <c r="C2337" s="2" t="s">
        <v>71</v>
      </c>
      <c r="D2337" s="2" t="s">
        <v>72</v>
      </c>
      <c r="E2337" s="2" t="s">
        <v>2456</v>
      </c>
    </row>
    <row r="2338">
      <c r="A2338" s="2">
        <v>9468493.0</v>
      </c>
      <c r="B2338" s="2" t="s">
        <v>2460</v>
      </c>
      <c r="C2338" s="2" t="s">
        <v>536</v>
      </c>
      <c r="D2338" s="2" t="s">
        <v>11</v>
      </c>
      <c r="E2338" s="2" t="s">
        <v>600</v>
      </c>
    </row>
    <row r="2339">
      <c r="A2339" s="2">
        <v>9443605.0</v>
      </c>
      <c r="B2339" s="2" t="s">
        <v>2461</v>
      </c>
      <c r="C2339" s="2" t="s">
        <v>20</v>
      </c>
      <c r="D2339" s="2" t="s">
        <v>11</v>
      </c>
      <c r="E2339" s="2" t="s">
        <v>1326</v>
      </c>
    </row>
    <row r="2340">
      <c r="A2340" s="2">
        <v>9467260.0</v>
      </c>
      <c r="B2340" s="2" t="s">
        <v>2462</v>
      </c>
      <c r="C2340" s="2" t="s">
        <v>100</v>
      </c>
      <c r="D2340" s="2" t="s">
        <v>11</v>
      </c>
      <c r="E2340" s="2" t="s">
        <v>1326</v>
      </c>
    </row>
    <row r="2341">
      <c r="A2341" s="2">
        <v>9440976.0</v>
      </c>
      <c r="B2341" s="2" t="s">
        <v>2463</v>
      </c>
      <c r="C2341" s="2" t="s">
        <v>20</v>
      </c>
      <c r="D2341" s="2" t="s">
        <v>11</v>
      </c>
      <c r="E2341" s="2" t="s">
        <v>1326</v>
      </c>
    </row>
    <row r="2342">
      <c r="A2342" s="2">
        <v>9438959.0</v>
      </c>
      <c r="B2342" s="2" t="s">
        <v>2464</v>
      </c>
      <c r="C2342" s="2" t="s">
        <v>10</v>
      </c>
      <c r="D2342" s="2" t="s">
        <v>11</v>
      </c>
      <c r="E2342" s="2" t="s">
        <v>109</v>
      </c>
    </row>
    <row r="2343">
      <c r="A2343" s="2">
        <v>9469983.0</v>
      </c>
      <c r="B2343" s="2" t="s">
        <v>2465</v>
      </c>
      <c r="C2343" s="2" t="s">
        <v>10</v>
      </c>
      <c r="D2343" s="2" t="s">
        <v>11</v>
      </c>
      <c r="E2343" s="2" t="s">
        <v>109</v>
      </c>
    </row>
    <row r="2344">
      <c r="A2344" s="2">
        <v>9468675.0</v>
      </c>
      <c r="B2344" s="2" t="s">
        <v>2466</v>
      </c>
      <c r="C2344" s="2" t="s">
        <v>10</v>
      </c>
      <c r="D2344" s="2" t="s">
        <v>11</v>
      </c>
      <c r="E2344" s="2" t="s">
        <v>109</v>
      </c>
    </row>
    <row r="2345">
      <c r="A2345" s="2">
        <v>9468685.0</v>
      </c>
      <c r="B2345" s="2" t="s">
        <v>2467</v>
      </c>
      <c r="C2345" s="2" t="s">
        <v>10</v>
      </c>
      <c r="D2345" s="2" t="s">
        <v>11</v>
      </c>
      <c r="E2345" s="2" t="s">
        <v>109</v>
      </c>
    </row>
    <row r="2346">
      <c r="A2346" s="2">
        <v>9440494.0</v>
      </c>
      <c r="B2346" s="2" t="s">
        <v>2468</v>
      </c>
      <c r="C2346" s="2" t="s">
        <v>10</v>
      </c>
      <c r="D2346" s="2" t="s">
        <v>11</v>
      </c>
      <c r="E2346" s="2" t="s">
        <v>109</v>
      </c>
    </row>
    <row r="2347">
      <c r="A2347" s="2">
        <v>9470119.0</v>
      </c>
      <c r="B2347" s="2" t="s">
        <v>2469</v>
      </c>
      <c r="C2347" s="2" t="s">
        <v>10</v>
      </c>
      <c r="D2347" s="2" t="s">
        <v>11</v>
      </c>
      <c r="E2347" s="2" t="s">
        <v>109</v>
      </c>
    </row>
    <row r="2348">
      <c r="A2348" s="2">
        <v>9468846.0</v>
      </c>
      <c r="B2348" s="2" t="s">
        <v>2470</v>
      </c>
      <c r="C2348" s="2" t="s">
        <v>10</v>
      </c>
      <c r="D2348" s="2" t="s">
        <v>11</v>
      </c>
      <c r="E2348" s="2" t="s">
        <v>109</v>
      </c>
    </row>
    <row r="2349">
      <c r="A2349" s="2">
        <v>9468695.0</v>
      </c>
      <c r="B2349" s="2" t="s">
        <v>2471</v>
      </c>
      <c r="C2349" s="2" t="s">
        <v>10</v>
      </c>
      <c r="D2349" s="2" t="s">
        <v>11</v>
      </c>
      <c r="E2349" s="2" t="s">
        <v>109</v>
      </c>
    </row>
    <row r="2350">
      <c r="A2350" s="2">
        <v>8125195.0</v>
      </c>
      <c r="B2350" s="2" t="s">
        <v>2472</v>
      </c>
      <c r="C2350" s="2" t="s">
        <v>10</v>
      </c>
      <c r="D2350" s="2" t="s">
        <v>11</v>
      </c>
      <c r="E2350" s="2" t="s">
        <v>109</v>
      </c>
    </row>
    <row r="2351">
      <c r="A2351" s="2">
        <v>8233962.0</v>
      </c>
      <c r="B2351" s="2" t="s">
        <v>2473</v>
      </c>
      <c r="C2351" s="2" t="s">
        <v>10</v>
      </c>
      <c r="D2351" s="2" t="s">
        <v>11</v>
      </c>
      <c r="E2351" s="2" t="s">
        <v>109</v>
      </c>
    </row>
    <row r="2352">
      <c r="A2352" s="2">
        <v>9470216.0</v>
      </c>
      <c r="B2352" s="2" t="s">
        <v>2474</v>
      </c>
      <c r="C2352" s="2" t="s">
        <v>10</v>
      </c>
      <c r="D2352" s="2" t="s">
        <v>11</v>
      </c>
      <c r="E2352" s="2" t="s">
        <v>109</v>
      </c>
    </row>
    <row r="2353">
      <c r="A2353" s="2">
        <v>8118781.0</v>
      </c>
      <c r="B2353" s="2" t="s">
        <v>2475</v>
      </c>
      <c r="C2353" s="2" t="s">
        <v>10</v>
      </c>
      <c r="D2353" s="2" t="s">
        <v>11</v>
      </c>
      <c r="E2353" s="2" t="s">
        <v>109</v>
      </c>
    </row>
    <row r="2354">
      <c r="A2354" s="2">
        <v>9468769.0</v>
      </c>
      <c r="B2354" s="2" t="s">
        <v>2476</v>
      </c>
      <c r="C2354" s="2" t="s">
        <v>10</v>
      </c>
      <c r="D2354" s="2" t="s">
        <v>11</v>
      </c>
      <c r="E2354" s="2" t="s">
        <v>109</v>
      </c>
    </row>
    <row r="2355">
      <c r="A2355" s="2">
        <v>9319639.0</v>
      </c>
      <c r="B2355" s="2" t="s">
        <v>2477</v>
      </c>
      <c r="C2355" s="2" t="s">
        <v>10</v>
      </c>
      <c r="D2355" s="2" t="s">
        <v>11</v>
      </c>
      <c r="E2355" s="2" t="s">
        <v>109</v>
      </c>
    </row>
    <row r="2356">
      <c r="A2356" s="2">
        <v>9441649.0</v>
      </c>
      <c r="B2356" s="2" t="s">
        <v>2478</v>
      </c>
      <c r="C2356" s="2" t="s">
        <v>10</v>
      </c>
      <c r="D2356" s="2" t="s">
        <v>11</v>
      </c>
      <c r="E2356" s="2" t="s">
        <v>109</v>
      </c>
    </row>
    <row r="2357">
      <c r="A2357" s="2">
        <v>8051941.0</v>
      </c>
      <c r="B2357" s="2" t="s">
        <v>2479</v>
      </c>
      <c r="C2357" s="2" t="s">
        <v>10</v>
      </c>
      <c r="D2357" s="2" t="s">
        <v>11</v>
      </c>
      <c r="E2357" s="2" t="s">
        <v>109</v>
      </c>
    </row>
    <row r="2358">
      <c r="A2358" s="2">
        <v>9440723.0</v>
      </c>
      <c r="B2358" s="2" t="s">
        <v>2480</v>
      </c>
      <c r="C2358" s="2" t="s">
        <v>10</v>
      </c>
      <c r="D2358" s="2" t="s">
        <v>11</v>
      </c>
      <c r="E2358" s="2" t="s">
        <v>109</v>
      </c>
    </row>
    <row r="2359">
      <c r="A2359" s="2">
        <v>9469985.0</v>
      </c>
      <c r="B2359" s="2" t="s">
        <v>2481</v>
      </c>
      <c r="C2359" s="2" t="s">
        <v>10</v>
      </c>
      <c r="D2359" s="2" t="s">
        <v>11</v>
      </c>
      <c r="E2359" s="2" t="s">
        <v>109</v>
      </c>
    </row>
    <row r="2360">
      <c r="A2360" s="2">
        <v>9468771.0</v>
      </c>
      <c r="B2360" s="2" t="s">
        <v>2482</v>
      </c>
      <c r="C2360" s="2" t="s">
        <v>10</v>
      </c>
      <c r="D2360" s="2" t="s">
        <v>11</v>
      </c>
      <c r="E2360" s="2" t="s">
        <v>109</v>
      </c>
    </row>
    <row r="2361">
      <c r="A2361" s="2">
        <v>8123450.0</v>
      </c>
      <c r="B2361" s="2" t="s">
        <v>2483</v>
      </c>
      <c r="C2361" s="2" t="s">
        <v>10</v>
      </c>
      <c r="D2361" s="2" t="s">
        <v>11</v>
      </c>
      <c r="E2361" s="2" t="s">
        <v>109</v>
      </c>
    </row>
    <row r="2362">
      <c r="A2362" s="2">
        <v>9320219.0</v>
      </c>
      <c r="B2362" s="2" t="s">
        <v>2484</v>
      </c>
      <c r="C2362" s="2" t="s">
        <v>10</v>
      </c>
      <c r="D2362" s="2" t="s">
        <v>11</v>
      </c>
      <c r="E2362" s="2" t="s">
        <v>109</v>
      </c>
    </row>
    <row r="2363">
      <c r="A2363" s="2">
        <v>8169502.0</v>
      </c>
      <c r="B2363" s="2" t="s">
        <v>2485</v>
      </c>
      <c r="C2363" s="2" t="s">
        <v>10</v>
      </c>
      <c r="D2363" s="2" t="s">
        <v>11</v>
      </c>
      <c r="E2363" s="2" t="s">
        <v>109</v>
      </c>
    </row>
    <row r="2364">
      <c r="A2364" s="2">
        <v>9469570.0</v>
      </c>
      <c r="B2364" s="2" t="s">
        <v>2486</v>
      </c>
      <c r="C2364" s="2" t="s">
        <v>10</v>
      </c>
      <c r="D2364" s="2" t="s">
        <v>11</v>
      </c>
      <c r="E2364" s="2" t="s">
        <v>109</v>
      </c>
    </row>
    <row r="2365">
      <c r="A2365" s="2">
        <v>9440924.0</v>
      </c>
      <c r="B2365" s="2" t="s">
        <v>2487</v>
      </c>
      <c r="C2365" s="2" t="s">
        <v>10</v>
      </c>
      <c r="D2365" s="2" t="s">
        <v>11</v>
      </c>
      <c r="E2365" s="2" t="s">
        <v>109</v>
      </c>
    </row>
    <row r="2366">
      <c r="A2366" s="2">
        <v>9468363.0</v>
      </c>
      <c r="B2366" s="2" t="s">
        <v>2488</v>
      </c>
      <c r="C2366" s="2" t="s">
        <v>10</v>
      </c>
      <c r="D2366" s="2" t="s">
        <v>11</v>
      </c>
      <c r="E2366" s="2" t="s">
        <v>109</v>
      </c>
    </row>
    <row r="2367">
      <c r="A2367" s="2">
        <v>9468609.0</v>
      </c>
      <c r="B2367" s="2" t="s">
        <v>2489</v>
      </c>
      <c r="C2367" s="2" t="s">
        <v>10</v>
      </c>
      <c r="D2367" s="2" t="s">
        <v>11</v>
      </c>
      <c r="E2367" s="2" t="s">
        <v>109</v>
      </c>
    </row>
    <row r="2368">
      <c r="A2368" s="2">
        <v>9468643.0</v>
      </c>
      <c r="B2368" s="2" t="s">
        <v>2490</v>
      </c>
      <c r="C2368" s="2" t="s">
        <v>10</v>
      </c>
      <c r="D2368" s="2" t="s">
        <v>11</v>
      </c>
      <c r="E2368" s="2" t="s">
        <v>109</v>
      </c>
    </row>
    <row r="2369">
      <c r="A2369" s="2">
        <v>9319857.0</v>
      </c>
      <c r="B2369" s="2" t="s">
        <v>2491</v>
      </c>
      <c r="C2369" s="2" t="s">
        <v>10</v>
      </c>
      <c r="D2369" s="2" t="s">
        <v>11</v>
      </c>
      <c r="E2369" s="2" t="s">
        <v>109</v>
      </c>
    </row>
    <row r="2370">
      <c r="A2370" s="2">
        <v>9441209.0</v>
      </c>
      <c r="B2370" s="2" t="s">
        <v>2492</v>
      </c>
      <c r="C2370" s="2" t="s">
        <v>10</v>
      </c>
      <c r="D2370" s="2" t="s">
        <v>11</v>
      </c>
      <c r="E2370" s="2" t="s">
        <v>109</v>
      </c>
    </row>
    <row r="2371">
      <c r="A2371" s="2">
        <v>8220243.0</v>
      </c>
      <c r="B2371" s="2" t="s">
        <v>2493</v>
      </c>
      <c r="C2371" s="2" t="s">
        <v>10</v>
      </c>
      <c r="D2371" s="2" t="s">
        <v>11</v>
      </c>
      <c r="E2371" s="2" t="s">
        <v>109</v>
      </c>
    </row>
    <row r="2372">
      <c r="A2372" s="2">
        <v>8170741.0</v>
      </c>
      <c r="B2372" s="2" t="s">
        <v>2494</v>
      </c>
      <c r="C2372" s="2" t="s">
        <v>10</v>
      </c>
      <c r="D2372" s="2" t="s">
        <v>11</v>
      </c>
      <c r="E2372" s="2" t="s">
        <v>109</v>
      </c>
    </row>
    <row r="2373">
      <c r="A2373" s="2">
        <v>8209206.0</v>
      </c>
      <c r="B2373" s="2" t="s">
        <v>2495</v>
      </c>
      <c r="C2373" s="2" t="s">
        <v>10</v>
      </c>
      <c r="D2373" s="2" t="s">
        <v>11</v>
      </c>
      <c r="E2373" s="2" t="s">
        <v>109</v>
      </c>
    </row>
    <row r="2374">
      <c r="A2374" s="2">
        <v>9441118.0</v>
      </c>
      <c r="B2374" s="2" t="s">
        <v>2496</v>
      </c>
      <c r="C2374" s="2" t="s">
        <v>10</v>
      </c>
      <c r="D2374" s="2" t="s">
        <v>11</v>
      </c>
      <c r="E2374" s="2" t="s">
        <v>109</v>
      </c>
    </row>
    <row r="2375">
      <c r="A2375" s="2">
        <v>9441588.0</v>
      </c>
      <c r="B2375" s="2" t="s">
        <v>2497</v>
      </c>
      <c r="C2375" s="2" t="s">
        <v>10</v>
      </c>
      <c r="D2375" s="2" t="s">
        <v>11</v>
      </c>
      <c r="E2375" s="2" t="s">
        <v>109</v>
      </c>
    </row>
    <row r="2376">
      <c r="A2376" s="2">
        <v>9440749.0</v>
      </c>
      <c r="B2376" s="2" t="s">
        <v>2498</v>
      </c>
      <c r="C2376" s="2" t="s">
        <v>10</v>
      </c>
      <c r="D2376" s="2" t="s">
        <v>11</v>
      </c>
      <c r="E2376" s="2" t="s">
        <v>109</v>
      </c>
    </row>
    <row r="2377">
      <c r="A2377" s="2">
        <v>9441534.0</v>
      </c>
      <c r="B2377" s="2" t="s">
        <v>2499</v>
      </c>
      <c r="C2377" s="2" t="s">
        <v>10</v>
      </c>
      <c r="D2377" s="2" t="s">
        <v>11</v>
      </c>
      <c r="E2377" s="2" t="s">
        <v>109</v>
      </c>
    </row>
    <row r="2378">
      <c r="A2378" s="2">
        <v>9441067.0</v>
      </c>
      <c r="B2378" s="2" t="s">
        <v>2500</v>
      </c>
      <c r="C2378" s="2" t="s">
        <v>10</v>
      </c>
      <c r="D2378" s="2" t="s">
        <v>11</v>
      </c>
      <c r="E2378" s="2" t="s">
        <v>109</v>
      </c>
    </row>
    <row r="2379">
      <c r="A2379" s="2">
        <v>9441758.0</v>
      </c>
      <c r="B2379" s="2" t="s">
        <v>2501</v>
      </c>
      <c r="C2379" s="2" t="s">
        <v>10</v>
      </c>
      <c r="D2379" s="2" t="s">
        <v>11</v>
      </c>
      <c r="E2379" s="2" t="s">
        <v>109</v>
      </c>
    </row>
    <row r="2380">
      <c r="A2380" s="2">
        <v>9442831.0</v>
      </c>
      <c r="B2380" s="2" t="s">
        <v>2502</v>
      </c>
      <c r="C2380" s="2" t="s">
        <v>10</v>
      </c>
      <c r="D2380" s="2" t="s">
        <v>11</v>
      </c>
      <c r="E2380" s="2" t="s">
        <v>109</v>
      </c>
    </row>
    <row r="2381">
      <c r="A2381" s="2">
        <v>9440556.0</v>
      </c>
      <c r="B2381" s="2" t="s">
        <v>2503</v>
      </c>
      <c r="C2381" s="2" t="s">
        <v>10</v>
      </c>
      <c r="D2381" s="2" t="s">
        <v>11</v>
      </c>
      <c r="E2381" s="2" t="s">
        <v>109</v>
      </c>
    </row>
    <row r="2382">
      <c r="A2382" s="2">
        <v>9469053.0</v>
      </c>
      <c r="B2382" s="2" t="s">
        <v>2504</v>
      </c>
      <c r="C2382" s="2" t="s">
        <v>10</v>
      </c>
      <c r="D2382" s="2" t="s">
        <v>11</v>
      </c>
      <c r="E2382" s="2" t="s">
        <v>109</v>
      </c>
    </row>
    <row r="2383">
      <c r="A2383" s="2">
        <v>9444812.0</v>
      </c>
      <c r="B2383" s="2" t="s">
        <v>2505</v>
      </c>
      <c r="C2383" s="2" t="s">
        <v>20</v>
      </c>
      <c r="D2383" s="2" t="s">
        <v>11</v>
      </c>
      <c r="E2383" s="2" t="s">
        <v>402</v>
      </c>
    </row>
    <row r="2384">
      <c r="A2384" s="2">
        <v>9444505.0</v>
      </c>
      <c r="B2384" s="2" t="s">
        <v>2506</v>
      </c>
      <c r="C2384" s="2" t="s">
        <v>400</v>
      </c>
      <c r="D2384" s="2" t="s">
        <v>11</v>
      </c>
      <c r="E2384" s="2" t="s">
        <v>402</v>
      </c>
    </row>
    <row r="2385">
      <c r="A2385" s="2">
        <v>9445126.0</v>
      </c>
      <c r="B2385" s="2" t="s">
        <v>2507</v>
      </c>
      <c r="C2385" s="2" t="s">
        <v>400</v>
      </c>
      <c r="D2385" s="2" t="s">
        <v>11</v>
      </c>
      <c r="E2385" s="2" t="s">
        <v>402</v>
      </c>
    </row>
    <row r="2386">
      <c r="A2386" s="2">
        <v>9466993.0</v>
      </c>
      <c r="B2386" s="2" t="s">
        <v>2508</v>
      </c>
      <c r="C2386" s="2" t="s">
        <v>400</v>
      </c>
      <c r="D2386" s="2" t="s">
        <v>11</v>
      </c>
      <c r="E2386" s="2" t="s">
        <v>402</v>
      </c>
    </row>
    <row r="2387">
      <c r="A2387" s="2">
        <v>9467666.0</v>
      </c>
      <c r="B2387" s="2" t="s">
        <v>2509</v>
      </c>
      <c r="C2387" s="2" t="s">
        <v>400</v>
      </c>
      <c r="D2387" s="2" t="s">
        <v>11</v>
      </c>
      <c r="E2387" s="2" t="s">
        <v>402</v>
      </c>
    </row>
    <row r="2388">
      <c r="A2388" s="2">
        <v>9469454.0</v>
      </c>
      <c r="B2388" s="2" t="s">
        <v>2510</v>
      </c>
      <c r="C2388" s="2" t="s">
        <v>400</v>
      </c>
      <c r="D2388" s="2" t="s">
        <v>11</v>
      </c>
      <c r="E2388" s="2" t="s">
        <v>402</v>
      </c>
    </row>
    <row r="2389">
      <c r="A2389" s="2">
        <v>9440638.0</v>
      </c>
      <c r="B2389" s="2" t="s">
        <v>2511</v>
      </c>
      <c r="C2389" s="2" t="s">
        <v>400</v>
      </c>
      <c r="D2389" s="2" t="s">
        <v>11</v>
      </c>
      <c r="E2389" s="2" t="s">
        <v>402</v>
      </c>
    </row>
    <row r="2390">
      <c r="A2390" s="2">
        <v>9434403.0</v>
      </c>
      <c r="B2390" s="2" t="s">
        <v>2512</v>
      </c>
      <c r="C2390" s="2" t="s">
        <v>400</v>
      </c>
      <c r="D2390" s="2" t="s">
        <v>11</v>
      </c>
      <c r="E2390" s="2" t="s">
        <v>402</v>
      </c>
    </row>
    <row r="2391">
      <c r="A2391" s="2">
        <v>9467583.0</v>
      </c>
      <c r="B2391" s="2" t="s">
        <v>2513</v>
      </c>
      <c r="C2391" s="2" t="s">
        <v>702</v>
      </c>
      <c r="D2391" s="2" t="s">
        <v>11</v>
      </c>
      <c r="E2391" s="2" t="s">
        <v>402</v>
      </c>
    </row>
    <row r="2392">
      <c r="A2392" s="2">
        <v>9467585.0</v>
      </c>
      <c r="B2392" s="2" t="s">
        <v>2514</v>
      </c>
      <c r="C2392" s="2" t="s">
        <v>702</v>
      </c>
      <c r="D2392" s="2" t="s">
        <v>11</v>
      </c>
      <c r="E2392" s="2" t="s">
        <v>402</v>
      </c>
    </row>
    <row r="2393">
      <c r="A2393" s="2">
        <v>9467431.0</v>
      </c>
      <c r="B2393" s="2" t="s">
        <v>2515</v>
      </c>
      <c r="C2393" s="2" t="s">
        <v>10</v>
      </c>
      <c r="D2393" s="2" t="s">
        <v>11</v>
      </c>
      <c r="E2393" s="2" t="s">
        <v>64</v>
      </c>
    </row>
    <row r="2394">
      <c r="A2394" s="2">
        <v>9443699.0</v>
      </c>
      <c r="B2394" s="2" t="s">
        <v>2516</v>
      </c>
      <c r="C2394" s="2" t="s">
        <v>71</v>
      </c>
      <c r="D2394" s="2" t="s">
        <v>72</v>
      </c>
      <c r="E2394" s="2" t="s">
        <v>18</v>
      </c>
    </row>
    <row r="2395">
      <c r="A2395" s="2">
        <v>8118782.0</v>
      </c>
      <c r="B2395" s="2" t="s">
        <v>2517</v>
      </c>
      <c r="C2395" s="2" t="s">
        <v>10</v>
      </c>
      <c r="D2395" s="2" t="s">
        <v>11</v>
      </c>
      <c r="E2395" s="2" t="s">
        <v>109</v>
      </c>
    </row>
    <row r="2396">
      <c r="A2396" s="2">
        <v>9441981.0</v>
      </c>
      <c r="B2396" s="2" t="s">
        <v>2518</v>
      </c>
      <c r="C2396" s="2" t="s">
        <v>10</v>
      </c>
      <c r="D2396" s="2" t="s">
        <v>11</v>
      </c>
      <c r="E2396" s="2" t="s">
        <v>109</v>
      </c>
    </row>
    <row r="2397">
      <c r="A2397" s="2">
        <v>9445626.0</v>
      </c>
      <c r="B2397" s="2" t="s">
        <v>2519</v>
      </c>
      <c r="C2397" s="2" t="s">
        <v>10</v>
      </c>
      <c r="D2397" s="2" t="s">
        <v>11</v>
      </c>
      <c r="E2397" s="2" t="s">
        <v>109</v>
      </c>
    </row>
    <row r="2398">
      <c r="A2398" s="2">
        <v>7772919.0</v>
      </c>
      <c r="B2398" s="2" t="s">
        <v>2520</v>
      </c>
      <c r="C2398" s="2" t="s">
        <v>10</v>
      </c>
      <c r="D2398" s="2" t="s">
        <v>11</v>
      </c>
      <c r="E2398" s="2" t="s">
        <v>737</v>
      </c>
    </row>
    <row r="2399">
      <c r="A2399" s="2">
        <v>9441825.0</v>
      </c>
      <c r="B2399" s="2" t="s">
        <v>2521</v>
      </c>
      <c r="C2399" s="2" t="s">
        <v>10</v>
      </c>
      <c r="D2399" s="2" t="s">
        <v>11</v>
      </c>
      <c r="E2399" s="2" t="s">
        <v>737</v>
      </c>
    </row>
    <row r="2400">
      <c r="A2400" s="2">
        <v>9440655.0</v>
      </c>
      <c r="B2400" s="2" t="s">
        <v>2522</v>
      </c>
      <c r="C2400" s="2" t="s">
        <v>10</v>
      </c>
      <c r="D2400" s="2" t="s">
        <v>11</v>
      </c>
      <c r="E2400" s="2" t="s">
        <v>8</v>
      </c>
    </row>
    <row r="2401">
      <c r="A2401" s="2">
        <v>9441938.0</v>
      </c>
      <c r="B2401" s="2" t="s">
        <v>2523</v>
      </c>
      <c r="C2401" s="2" t="s">
        <v>10</v>
      </c>
      <c r="D2401" s="2" t="s">
        <v>11</v>
      </c>
      <c r="E2401" s="2" t="s">
        <v>8</v>
      </c>
    </row>
    <row r="2402">
      <c r="A2402" s="2">
        <v>9466927.0</v>
      </c>
      <c r="B2402" s="2" t="s">
        <v>2524</v>
      </c>
      <c r="C2402" s="2" t="s">
        <v>536</v>
      </c>
      <c r="D2402" s="2" t="s">
        <v>11</v>
      </c>
      <c r="E2402" s="2" t="s">
        <v>298</v>
      </c>
    </row>
    <row r="2403">
      <c r="A2403" s="2">
        <v>9464753.0</v>
      </c>
      <c r="B2403" s="2" t="s">
        <v>2525</v>
      </c>
      <c r="C2403" s="2" t="s">
        <v>418</v>
      </c>
      <c r="D2403" s="2" t="s">
        <v>11</v>
      </c>
      <c r="E2403" s="2" t="s">
        <v>167</v>
      </c>
    </row>
    <row r="2404">
      <c r="A2404" s="2">
        <v>9466873.0</v>
      </c>
      <c r="B2404" s="2" t="s">
        <v>2526</v>
      </c>
      <c r="C2404" s="2" t="s">
        <v>172</v>
      </c>
      <c r="D2404" s="2" t="s">
        <v>7</v>
      </c>
      <c r="E2404" s="2" t="s">
        <v>167</v>
      </c>
    </row>
    <row r="2405">
      <c r="A2405" s="2">
        <v>9466929.0</v>
      </c>
      <c r="B2405" s="2" t="s">
        <v>2527</v>
      </c>
      <c r="C2405" s="2" t="s">
        <v>105</v>
      </c>
      <c r="D2405" s="2" t="s">
        <v>7</v>
      </c>
      <c r="E2405" s="2" t="s">
        <v>103</v>
      </c>
    </row>
    <row r="2406">
      <c r="A2406" s="2">
        <v>9444417.0</v>
      </c>
      <c r="B2406" s="2" t="s">
        <v>2528</v>
      </c>
      <c r="C2406" s="2" t="s">
        <v>10</v>
      </c>
      <c r="D2406" s="2" t="s">
        <v>11</v>
      </c>
      <c r="E2406" s="2" t="s">
        <v>103</v>
      </c>
    </row>
    <row r="2407">
      <c r="A2407" s="2">
        <v>9467355.0</v>
      </c>
      <c r="B2407" s="2" t="s">
        <v>2529</v>
      </c>
      <c r="C2407" s="2" t="s">
        <v>10</v>
      </c>
      <c r="D2407" s="2" t="s">
        <v>11</v>
      </c>
      <c r="E2407" s="2" t="s">
        <v>103</v>
      </c>
    </row>
    <row r="2408">
      <c r="A2408" s="2">
        <v>8052109.0</v>
      </c>
      <c r="B2408" s="2" t="s">
        <v>2530</v>
      </c>
      <c r="C2408" s="2" t="s">
        <v>71</v>
      </c>
      <c r="D2408" s="2" t="s">
        <v>72</v>
      </c>
      <c r="E2408" s="2" t="s">
        <v>18</v>
      </c>
    </row>
    <row r="2409">
      <c r="A2409" s="2">
        <v>9441759.0</v>
      </c>
      <c r="B2409" s="2" t="s">
        <v>2531</v>
      </c>
      <c r="C2409" s="2" t="s">
        <v>71</v>
      </c>
      <c r="D2409" s="2" t="s">
        <v>72</v>
      </c>
      <c r="E2409" s="2" t="s">
        <v>18</v>
      </c>
    </row>
    <row r="2410">
      <c r="A2410" s="2">
        <v>9468919.0</v>
      </c>
      <c r="B2410" s="2" t="s">
        <v>2532</v>
      </c>
      <c r="C2410" s="2" t="s">
        <v>105</v>
      </c>
      <c r="D2410" s="2" t="s">
        <v>7</v>
      </c>
      <c r="E2410" s="2" t="s">
        <v>103</v>
      </c>
    </row>
    <row r="2411">
      <c r="A2411" s="2">
        <v>9469864.0</v>
      </c>
      <c r="B2411" s="2" t="s">
        <v>2533</v>
      </c>
      <c r="C2411" s="2" t="s">
        <v>10</v>
      </c>
      <c r="D2411" s="2" t="s">
        <v>11</v>
      </c>
      <c r="E2411" s="2" t="s">
        <v>103</v>
      </c>
    </row>
    <row r="2412">
      <c r="A2412" s="2">
        <v>9467102.0</v>
      </c>
      <c r="B2412" s="2" t="s">
        <v>2534</v>
      </c>
      <c r="C2412" s="2" t="s">
        <v>10</v>
      </c>
      <c r="D2412" s="2" t="s">
        <v>11</v>
      </c>
      <c r="E2412" s="2" t="s">
        <v>103</v>
      </c>
    </row>
    <row r="2413">
      <c r="A2413" s="2">
        <v>9444153.0</v>
      </c>
      <c r="B2413" s="2" t="s">
        <v>2535</v>
      </c>
      <c r="C2413" s="2" t="s">
        <v>10</v>
      </c>
      <c r="D2413" s="2" t="s">
        <v>11</v>
      </c>
      <c r="E2413" s="2" t="s">
        <v>103</v>
      </c>
    </row>
    <row r="2414">
      <c r="A2414" s="2">
        <v>9444504.0</v>
      </c>
      <c r="B2414" s="2" t="s">
        <v>2536</v>
      </c>
      <c r="C2414" s="2" t="s">
        <v>10</v>
      </c>
      <c r="D2414" s="2" t="s">
        <v>11</v>
      </c>
      <c r="E2414" s="2" t="s">
        <v>103</v>
      </c>
    </row>
    <row r="2415">
      <c r="A2415" s="2">
        <v>9443002.0</v>
      </c>
      <c r="B2415" s="2" t="s">
        <v>2537</v>
      </c>
      <c r="C2415" s="2" t="s">
        <v>71</v>
      </c>
      <c r="D2415" s="2" t="s">
        <v>72</v>
      </c>
      <c r="E2415" s="2" t="s">
        <v>18</v>
      </c>
    </row>
    <row r="2416">
      <c r="A2416" s="2">
        <v>9444608.0</v>
      </c>
      <c r="B2416" s="2" t="s">
        <v>2538</v>
      </c>
      <c r="C2416" s="2" t="s">
        <v>71</v>
      </c>
      <c r="D2416" s="2" t="s">
        <v>72</v>
      </c>
      <c r="E2416" s="2" t="s">
        <v>18</v>
      </c>
    </row>
    <row r="2417">
      <c r="A2417" s="2">
        <v>8052110.0</v>
      </c>
      <c r="B2417" s="2" t="s">
        <v>2539</v>
      </c>
      <c r="C2417" s="2" t="s">
        <v>71</v>
      </c>
      <c r="D2417" s="2" t="s">
        <v>72</v>
      </c>
      <c r="E2417" s="2" t="s">
        <v>18</v>
      </c>
    </row>
    <row r="2418">
      <c r="A2418" s="2">
        <v>9467434.0</v>
      </c>
      <c r="B2418" s="2" t="s">
        <v>2540</v>
      </c>
      <c r="C2418" s="2" t="s">
        <v>581</v>
      </c>
      <c r="D2418" s="2" t="s">
        <v>11</v>
      </c>
      <c r="E2418" s="2" t="s">
        <v>2541</v>
      </c>
    </row>
    <row r="2419">
      <c r="A2419" s="2">
        <v>9443003.0</v>
      </c>
      <c r="B2419" s="2" t="s">
        <v>2542</v>
      </c>
      <c r="C2419" s="2" t="s">
        <v>10</v>
      </c>
      <c r="D2419" s="2" t="s">
        <v>11</v>
      </c>
      <c r="E2419" s="2" t="s">
        <v>2541</v>
      </c>
    </row>
    <row r="2420">
      <c r="A2420" s="2">
        <v>9444622.0</v>
      </c>
      <c r="B2420" s="2" t="s">
        <v>2543</v>
      </c>
      <c r="C2420" s="2" t="s">
        <v>10</v>
      </c>
      <c r="D2420" s="2" t="s">
        <v>11</v>
      </c>
      <c r="E2420" s="2" t="s">
        <v>2541</v>
      </c>
    </row>
    <row r="2421">
      <c r="A2421" s="2">
        <v>8227002.0</v>
      </c>
      <c r="B2421" s="2" t="s">
        <v>2544</v>
      </c>
      <c r="C2421" s="2" t="s">
        <v>10</v>
      </c>
      <c r="D2421" s="2" t="s">
        <v>11</v>
      </c>
      <c r="E2421" s="2" t="s">
        <v>2541</v>
      </c>
    </row>
    <row r="2422">
      <c r="A2422" s="2">
        <v>9467104.0</v>
      </c>
      <c r="B2422" s="2" t="s">
        <v>2545</v>
      </c>
      <c r="C2422" s="2" t="s">
        <v>10</v>
      </c>
      <c r="D2422" s="2" t="s">
        <v>11</v>
      </c>
      <c r="E2422" s="2" t="s">
        <v>2541</v>
      </c>
    </row>
    <row r="2423">
      <c r="A2423" s="2">
        <v>9467435.0</v>
      </c>
      <c r="B2423" s="2" t="s">
        <v>2546</v>
      </c>
      <c r="C2423" s="2" t="s">
        <v>10</v>
      </c>
      <c r="D2423" s="2" t="s">
        <v>11</v>
      </c>
      <c r="E2423" s="2" t="s">
        <v>2541</v>
      </c>
    </row>
    <row r="2424">
      <c r="A2424" s="2">
        <v>9468188.0</v>
      </c>
      <c r="B2424" s="2" t="s">
        <v>2547</v>
      </c>
      <c r="C2424" s="2" t="s">
        <v>100</v>
      </c>
      <c r="D2424" s="2" t="s">
        <v>11</v>
      </c>
      <c r="E2424" s="2" t="s">
        <v>284</v>
      </c>
    </row>
    <row r="2425">
      <c r="A2425" s="2">
        <v>9466988.0</v>
      </c>
      <c r="B2425" s="2" t="s">
        <v>2548</v>
      </c>
      <c r="C2425" s="2" t="s">
        <v>20</v>
      </c>
      <c r="D2425" s="2" t="s">
        <v>11</v>
      </c>
      <c r="E2425" s="2" t="s">
        <v>136</v>
      </c>
    </row>
    <row r="2426">
      <c r="A2426" s="2">
        <v>9466577.0</v>
      </c>
      <c r="B2426" s="2" t="s">
        <v>2549</v>
      </c>
      <c r="C2426" s="2" t="s">
        <v>10</v>
      </c>
      <c r="D2426" s="2" t="s">
        <v>11</v>
      </c>
      <c r="E2426" s="2" t="s">
        <v>284</v>
      </c>
    </row>
    <row r="2427">
      <c r="A2427" s="2">
        <v>9399787.0</v>
      </c>
      <c r="B2427" s="2" t="s">
        <v>2550</v>
      </c>
      <c r="C2427" s="2" t="s">
        <v>94</v>
      </c>
      <c r="D2427" s="2" t="s">
        <v>11</v>
      </c>
      <c r="E2427" s="2" t="s">
        <v>559</v>
      </c>
    </row>
    <row r="2428">
      <c r="A2428" s="2">
        <v>9467062.0</v>
      </c>
      <c r="B2428" s="2" t="s">
        <v>2551</v>
      </c>
      <c r="C2428" s="2" t="s">
        <v>20</v>
      </c>
      <c r="D2428" s="2" t="s">
        <v>11</v>
      </c>
      <c r="E2428" s="2" t="s">
        <v>103</v>
      </c>
    </row>
    <row r="2429">
      <c r="A2429" s="2">
        <v>9442890.0</v>
      </c>
      <c r="B2429" s="2" t="s">
        <v>2552</v>
      </c>
      <c r="C2429" s="2" t="s">
        <v>10</v>
      </c>
      <c r="D2429" s="2" t="s">
        <v>11</v>
      </c>
      <c r="E2429" s="2" t="s">
        <v>167</v>
      </c>
    </row>
    <row r="2430">
      <c r="A2430" s="2">
        <v>9468260.0</v>
      </c>
      <c r="B2430" s="2" t="s">
        <v>2553</v>
      </c>
      <c r="C2430" s="2" t="s">
        <v>10</v>
      </c>
      <c r="D2430" s="2" t="s">
        <v>11</v>
      </c>
      <c r="E2430" s="2" t="s">
        <v>167</v>
      </c>
    </row>
    <row r="2431">
      <c r="A2431" s="2">
        <v>9469791.0</v>
      </c>
      <c r="B2431" s="2" t="s">
        <v>2554</v>
      </c>
      <c r="C2431" s="2" t="s">
        <v>706</v>
      </c>
      <c r="D2431" s="2" t="s">
        <v>2555</v>
      </c>
      <c r="E2431" s="2" t="s">
        <v>2556</v>
      </c>
    </row>
    <row r="2432">
      <c r="A2432" s="2">
        <v>9443006.0</v>
      </c>
      <c r="B2432" s="2" t="s">
        <v>2557</v>
      </c>
      <c r="C2432" s="2" t="s">
        <v>528</v>
      </c>
      <c r="D2432" s="2" t="s">
        <v>72</v>
      </c>
      <c r="E2432" s="2" t="s">
        <v>18</v>
      </c>
    </row>
    <row r="2433">
      <c r="A2433" s="2">
        <v>9399686.0</v>
      </c>
      <c r="B2433" s="2" t="s">
        <v>2558</v>
      </c>
      <c r="C2433" s="2" t="s">
        <v>522</v>
      </c>
      <c r="D2433" s="2" t="s">
        <v>11</v>
      </c>
      <c r="E2433" s="2" t="s">
        <v>559</v>
      </c>
    </row>
    <row r="2434">
      <c r="A2434" s="2">
        <v>9466969.0</v>
      </c>
      <c r="B2434" s="2" t="s">
        <v>2559</v>
      </c>
      <c r="C2434" s="2" t="s">
        <v>1280</v>
      </c>
      <c r="D2434" s="2" t="s">
        <v>11</v>
      </c>
      <c r="E2434" s="2" t="s">
        <v>167</v>
      </c>
    </row>
    <row r="2435">
      <c r="A2435" s="2">
        <v>9466571.0</v>
      </c>
      <c r="B2435" s="2" t="s">
        <v>2560</v>
      </c>
      <c r="C2435" s="2" t="s">
        <v>20</v>
      </c>
      <c r="D2435" s="2" t="s">
        <v>11</v>
      </c>
      <c r="E2435" s="2" t="s">
        <v>136</v>
      </c>
    </row>
    <row r="2436">
      <c r="A2436" s="2">
        <v>8235836.0</v>
      </c>
      <c r="B2436" s="2" t="s">
        <v>2561</v>
      </c>
      <c r="C2436" s="2" t="s">
        <v>20</v>
      </c>
      <c r="D2436" s="2" t="s">
        <v>11</v>
      </c>
      <c r="E2436" s="2" t="s">
        <v>136</v>
      </c>
    </row>
    <row r="2437">
      <c r="A2437" s="2">
        <v>9442925.0</v>
      </c>
      <c r="B2437" s="2" t="s">
        <v>2562</v>
      </c>
      <c r="C2437" s="2" t="s">
        <v>20</v>
      </c>
      <c r="D2437" s="2" t="s">
        <v>11</v>
      </c>
      <c r="E2437" s="2" t="s">
        <v>136</v>
      </c>
    </row>
    <row r="2438">
      <c r="A2438" s="2">
        <v>9442926.0</v>
      </c>
      <c r="B2438" s="2" t="s">
        <v>2563</v>
      </c>
      <c r="C2438" s="2" t="s">
        <v>20</v>
      </c>
      <c r="D2438" s="2" t="s">
        <v>11</v>
      </c>
      <c r="E2438" s="2" t="s">
        <v>136</v>
      </c>
    </row>
    <row r="2439">
      <c r="A2439" s="2">
        <v>9470248.0</v>
      </c>
      <c r="B2439" s="2" t="s">
        <v>2564</v>
      </c>
      <c r="C2439" s="2" t="s">
        <v>20</v>
      </c>
      <c r="D2439" s="2" t="s">
        <v>11</v>
      </c>
      <c r="E2439" s="2" t="s">
        <v>136</v>
      </c>
    </row>
    <row r="2440">
      <c r="A2440" s="2">
        <v>9441242.0</v>
      </c>
      <c r="B2440" s="2" t="s">
        <v>2565</v>
      </c>
      <c r="C2440" s="2" t="s">
        <v>20</v>
      </c>
      <c r="D2440" s="2" t="s">
        <v>11</v>
      </c>
      <c r="E2440" s="2" t="s">
        <v>136</v>
      </c>
    </row>
    <row r="2441">
      <c r="A2441" s="2">
        <v>9322020.0</v>
      </c>
      <c r="B2441" s="2" t="s">
        <v>2566</v>
      </c>
      <c r="C2441" s="2" t="s">
        <v>20</v>
      </c>
      <c r="D2441" s="2" t="s">
        <v>11</v>
      </c>
      <c r="E2441" s="2" t="s">
        <v>136</v>
      </c>
    </row>
    <row r="2442">
      <c r="A2442" s="2">
        <v>9443915.0</v>
      </c>
      <c r="B2442" s="2" t="s">
        <v>2567</v>
      </c>
      <c r="C2442" s="2" t="s">
        <v>20</v>
      </c>
      <c r="D2442" s="2" t="s">
        <v>11</v>
      </c>
      <c r="E2442" s="2" t="s">
        <v>136</v>
      </c>
    </row>
    <row r="2443">
      <c r="A2443" s="2">
        <v>9470196.0</v>
      </c>
      <c r="B2443" s="2" t="s">
        <v>2568</v>
      </c>
      <c r="C2443" s="2" t="s">
        <v>20</v>
      </c>
      <c r="D2443" s="2" t="s">
        <v>11</v>
      </c>
      <c r="E2443" s="2" t="s">
        <v>136</v>
      </c>
    </row>
    <row r="2444">
      <c r="A2444" s="2">
        <v>9469396.0</v>
      </c>
      <c r="B2444" s="2" t="s">
        <v>2569</v>
      </c>
      <c r="C2444" s="2" t="s">
        <v>20</v>
      </c>
      <c r="D2444" s="2" t="s">
        <v>11</v>
      </c>
      <c r="E2444" s="2" t="s">
        <v>136</v>
      </c>
    </row>
    <row r="2445">
      <c r="A2445" s="2">
        <v>9469397.0</v>
      </c>
      <c r="B2445" s="2" t="s">
        <v>2570</v>
      </c>
      <c r="C2445" s="2" t="s">
        <v>20</v>
      </c>
      <c r="D2445" s="2" t="s">
        <v>11</v>
      </c>
      <c r="E2445" s="2" t="s">
        <v>136</v>
      </c>
    </row>
    <row r="2446">
      <c r="A2446" s="2">
        <v>9470247.0</v>
      </c>
      <c r="B2446" s="2" t="s">
        <v>2571</v>
      </c>
      <c r="C2446" s="2" t="s">
        <v>10</v>
      </c>
      <c r="D2446" s="2" t="s">
        <v>11</v>
      </c>
      <c r="E2446" s="2" t="s">
        <v>136</v>
      </c>
    </row>
    <row r="2447">
      <c r="A2447" s="2">
        <v>9442927.0</v>
      </c>
      <c r="B2447" s="2" t="s">
        <v>2572</v>
      </c>
      <c r="C2447" s="2" t="s">
        <v>20</v>
      </c>
      <c r="D2447" s="2" t="s">
        <v>11</v>
      </c>
      <c r="E2447" s="2" t="s">
        <v>136</v>
      </c>
    </row>
    <row r="2448">
      <c r="A2448" s="2">
        <v>9443916.0</v>
      </c>
      <c r="B2448" s="2" t="s">
        <v>2573</v>
      </c>
      <c r="C2448" s="2" t="s">
        <v>20</v>
      </c>
      <c r="D2448" s="2" t="s">
        <v>11</v>
      </c>
      <c r="E2448" s="2" t="s">
        <v>136</v>
      </c>
    </row>
    <row r="2449">
      <c r="A2449" s="2">
        <v>9468544.0</v>
      </c>
      <c r="B2449" s="2" t="s">
        <v>2574</v>
      </c>
      <c r="C2449" s="2" t="s">
        <v>10</v>
      </c>
      <c r="D2449" s="2" t="s">
        <v>11</v>
      </c>
      <c r="E2449" s="2" t="s">
        <v>136</v>
      </c>
    </row>
    <row r="2450">
      <c r="A2450" s="2">
        <v>8169524.0</v>
      </c>
      <c r="B2450" s="2" t="s">
        <v>2575</v>
      </c>
      <c r="C2450" s="2" t="s">
        <v>10</v>
      </c>
      <c r="D2450" s="2" t="s">
        <v>11</v>
      </c>
      <c r="E2450" s="2" t="s">
        <v>23</v>
      </c>
    </row>
    <row r="2451">
      <c r="A2451" s="2">
        <v>9319626.0</v>
      </c>
      <c r="B2451" s="2" t="s">
        <v>2576</v>
      </c>
      <c r="C2451" s="2" t="s">
        <v>10</v>
      </c>
      <c r="D2451" s="2" t="s">
        <v>11</v>
      </c>
      <c r="E2451" s="2" t="s">
        <v>23</v>
      </c>
    </row>
    <row r="2452">
      <c r="A2452" s="2">
        <v>9442798.0</v>
      </c>
      <c r="B2452" s="2" t="s">
        <v>2577</v>
      </c>
      <c r="C2452" s="2" t="s">
        <v>10</v>
      </c>
      <c r="D2452" s="2" t="s">
        <v>11</v>
      </c>
      <c r="E2452" s="2" t="s">
        <v>23</v>
      </c>
    </row>
    <row r="2453">
      <c r="A2453" s="2">
        <v>7772632.0</v>
      </c>
      <c r="B2453" s="2" t="s">
        <v>2578</v>
      </c>
      <c r="C2453" s="2" t="s">
        <v>10</v>
      </c>
      <c r="D2453" s="2" t="s">
        <v>11</v>
      </c>
      <c r="E2453" s="2" t="s">
        <v>23</v>
      </c>
    </row>
    <row r="2454">
      <c r="A2454" s="2">
        <v>8203869.0</v>
      </c>
      <c r="B2454" s="2" t="s">
        <v>2579</v>
      </c>
      <c r="C2454" s="2" t="s">
        <v>10</v>
      </c>
      <c r="D2454" s="2" t="s">
        <v>11</v>
      </c>
      <c r="E2454" s="2" t="s">
        <v>23</v>
      </c>
    </row>
    <row r="2455">
      <c r="A2455" s="2">
        <v>9442796.0</v>
      </c>
      <c r="B2455" s="2" t="s">
        <v>2580</v>
      </c>
      <c r="C2455" s="2" t="s">
        <v>10</v>
      </c>
      <c r="D2455" s="2" t="s">
        <v>11</v>
      </c>
      <c r="E2455" s="2" t="s">
        <v>23</v>
      </c>
    </row>
    <row r="2456">
      <c r="A2456" s="2">
        <v>9468898.0</v>
      </c>
      <c r="B2456" s="2" t="s">
        <v>2581</v>
      </c>
      <c r="C2456" s="2" t="s">
        <v>10</v>
      </c>
      <c r="D2456" s="2" t="s">
        <v>11</v>
      </c>
      <c r="E2456" s="2" t="s">
        <v>23</v>
      </c>
    </row>
    <row r="2457">
      <c r="A2457" s="2">
        <v>9319625.0</v>
      </c>
      <c r="B2457" s="2" t="s">
        <v>2582</v>
      </c>
      <c r="C2457" s="2" t="s">
        <v>10</v>
      </c>
      <c r="D2457" s="2" t="s">
        <v>11</v>
      </c>
      <c r="E2457" s="2" t="s">
        <v>23</v>
      </c>
    </row>
    <row r="2458">
      <c r="A2458" s="2">
        <v>9396563.0</v>
      </c>
      <c r="B2458" s="2" t="s">
        <v>2583</v>
      </c>
      <c r="C2458" s="2" t="s">
        <v>10</v>
      </c>
      <c r="D2458" s="2" t="s">
        <v>11</v>
      </c>
      <c r="E2458" s="2" t="s">
        <v>23</v>
      </c>
    </row>
    <row r="2459">
      <c r="A2459" s="2">
        <v>8052089.0</v>
      </c>
      <c r="B2459" s="2" t="s">
        <v>2584</v>
      </c>
      <c r="C2459" s="2" t="s">
        <v>10</v>
      </c>
      <c r="D2459" s="2" t="s">
        <v>11</v>
      </c>
      <c r="E2459" s="2" t="s">
        <v>23</v>
      </c>
    </row>
    <row r="2460">
      <c r="A2460" s="2">
        <v>8203868.0</v>
      </c>
      <c r="B2460" s="2" t="s">
        <v>2585</v>
      </c>
      <c r="C2460" s="2" t="s">
        <v>10</v>
      </c>
      <c r="D2460" s="2" t="s">
        <v>11</v>
      </c>
      <c r="E2460" s="2" t="s">
        <v>23</v>
      </c>
    </row>
    <row r="2461">
      <c r="A2461" s="2">
        <v>9441122.0</v>
      </c>
      <c r="B2461" s="2" t="s">
        <v>2586</v>
      </c>
      <c r="C2461" s="2" t="s">
        <v>10</v>
      </c>
      <c r="D2461" s="2" t="s">
        <v>11</v>
      </c>
      <c r="E2461" s="2" t="s">
        <v>23</v>
      </c>
    </row>
    <row r="2462">
      <c r="A2462" s="2">
        <v>8120597.0</v>
      </c>
      <c r="B2462" s="2" t="s">
        <v>2587</v>
      </c>
      <c r="C2462" s="2" t="s">
        <v>10</v>
      </c>
      <c r="D2462" s="2" t="s">
        <v>11</v>
      </c>
      <c r="E2462" s="2" t="s">
        <v>23</v>
      </c>
    </row>
    <row r="2463">
      <c r="A2463" s="2">
        <v>9470019.0</v>
      </c>
      <c r="B2463" s="2" t="s">
        <v>2588</v>
      </c>
      <c r="C2463" s="2" t="s">
        <v>10</v>
      </c>
      <c r="D2463" s="2" t="s">
        <v>11</v>
      </c>
      <c r="E2463" s="2" t="s">
        <v>23</v>
      </c>
    </row>
    <row r="2464">
      <c r="A2464" s="2">
        <v>9470277.0</v>
      </c>
      <c r="B2464" s="2" t="s">
        <v>2589</v>
      </c>
      <c r="C2464" s="2" t="s">
        <v>10</v>
      </c>
      <c r="D2464" s="2" t="s">
        <v>11</v>
      </c>
      <c r="E2464" s="2" t="s">
        <v>23</v>
      </c>
    </row>
    <row r="2465">
      <c r="A2465" s="2">
        <v>9440795.0</v>
      </c>
      <c r="B2465" s="2" t="s">
        <v>2590</v>
      </c>
      <c r="C2465" s="2" t="s">
        <v>10</v>
      </c>
      <c r="D2465" s="2" t="s">
        <v>11</v>
      </c>
      <c r="E2465" s="2" t="s">
        <v>23</v>
      </c>
    </row>
    <row r="2466">
      <c r="A2466" s="2">
        <v>9441177.0</v>
      </c>
      <c r="B2466" s="2" t="s">
        <v>2591</v>
      </c>
      <c r="C2466" s="2" t="s">
        <v>10</v>
      </c>
      <c r="D2466" s="2" t="s">
        <v>11</v>
      </c>
      <c r="E2466" s="2" t="s">
        <v>23</v>
      </c>
    </row>
    <row r="2467">
      <c r="A2467" s="2">
        <v>9440819.0</v>
      </c>
      <c r="B2467" s="2" t="s">
        <v>2592</v>
      </c>
      <c r="C2467" s="2" t="s">
        <v>10</v>
      </c>
      <c r="D2467" s="2" t="s">
        <v>11</v>
      </c>
      <c r="E2467" s="2" t="s">
        <v>23</v>
      </c>
    </row>
    <row r="2468">
      <c r="A2468" s="2">
        <v>9440681.0</v>
      </c>
      <c r="B2468" s="2" t="s">
        <v>2593</v>
      </c>
      <c r="C2468" s="2" t="s">
        <v>10</v>
      </c>
      <c r="D2468" s="2" t="s">
        <v>11</v>
      </c>
      <c r="E2468" s="2" t="s">
        <v>23</v>
      </c>
    </row>
    <row r="2469">
      <c r="A2469" s="2">
        <v>9441190.0</v>
      </c>
      <c r="B2469" s="2" t="s">
        <v>2594</v>
      </c>
      <c r="C2469" s="2" t="s">
        <v>10</v>
      </c>
      <c r="D2469" s="2" t="s">
        <v>11</v>
      </c>
      <c r="E2469" s="2" t="s">
        <v>23</v>
      </c>
    </row>
    <row r="2470">
      <c r="A2470" s="2">
        <v>9444175.0</v>
      </c>
      <c r="B2470" s="2" t="s">
        <v>2595</v>
      </c>
      <c r="C2470" s="2" t="s">
        <v>10</v>
      </c>
      <c r="D2470" s="2" t="s">
        <v>11</v>
      </c>
      <c r="E2470" s="2" t="s">
        <v>23</v>
      </c>
    </row>
    <row r="2471">
      <c r="A2471" s="2">
        <v>9445190.0</v>
      </c>
      <c r="B2471" s="2" t="s">
        <v>2596</v>
      </c>
      <c r="C2471" s="2" t="s">
        <v>10</v>
      </c>
      <c r="D2471" s="2" t="s">
        <v>11</v>
      </c>
      <c r="E2471" s="2" t="s">
        <v>23</v>
      </c>
    </row>
    <row r="2472">
      <c r="A2472" s="2">
        <v>9443888.0</v>
      </c>
      <c r="B2472" s="2" t="s">
        <v>2597</v>
      </c>
      <c r="C2472" s="2" t="s">
        <v>10</v>
      </c>
      <c r="D2472" s="2" t="s">
        <v>11</v>
      </c>
      <c r="E2472" s="2" t="s">
        <v>23</v>
      </c>
    </row>
    <row r="2473">
      <c r="A2473" s="2">
        <v>9443803.0</v>
      </c>
      <c r="B2473" s="2" t="s">
        <v>2598</v>
      </c>
      <c r="C2473" s="2" t="s">
        <v>10</v>
      </c>
      <c r="D2473" s="2" t="s">
        <v>11</v>
      </c>
      <c r="E2473" s="2" t="s">
        <v>23</v>
      </c>
    </row>
    <row r="2474">
      <c r="A2474" s="2">
        <v>9470072.0</v>
      </c>
      <c r="B2474" s="2" t="s">
        <v>2599</v>
      </c>
      <c r="C2474" s="2" t="s">
        <v>10</v>
      </c>
      <c r="D2474" s="2" t="s">
        <v>11</v>
      </c>
      <c r="E2474" s="2" t="s">
        <v>23</v>
      </c>
    </row>
    <row r="2475">
      <c r="A2475" s="2">
        <v>9468468.0</v>
      </c>
      <c r="B2475" s="2" t="s">
        <v>2600</v>
      </c>
      <c r="C2475" s="2" t="s">
        <v>10</v>
      </c>
      <c r="D2475" s="2" t="s">
        <v>11</v>
      </c>
      <c r="E2475" s="2" t="s">
        <v>23</v>
      </c>
    </row>
    <row r="2476">
      <c r="A2476" s="2">
        <v>9449950.0</v>
      </c>
      <c r="B2476" s="2" t="s">
        <v>2601</v>
      </c>
      <c r="C2476" s="2" t="s">
        <v>10</v>
      </c>
      <c r="D2476" s="2" t="s">
        <v>11</v>
      </c>
      <c r="E2476" s="2" t="s">
        <v>23</v>
      </c>
    </row>
    <row r="2477">
      <c r="A2477" s="2">
        <v>9466712.0</v>
      </c>
      <c r="B2477" s="2" t="s">
        <v>2602</v>
      </c>
      <c r="C2477" s="2" t="s">
        <v>10</v>
      </c>
      <c r="D2477" s="2" t="s">
        <v>11</v>
      </c>
      <c r="E2477" s="2" t="s">
        <v>23</v>
      </c>
    </row>
    <row r="2478">
      <c r="A2478" s="2">
        <v>9467050.0</v>
      </c>
      <c r="B2478" s="2" t="s">
        <v>2603</v>
      </c>
      <c r="C2478" s="2" t="s">
        <v>10</v>
      </c>
      <c r="D2478" s="2" t="s">
        <v>11</v>
      </c>
      <c r="E2478" s="2" t="s">
        <v>23</v>
      </c>
    </row>
    <row r="2479">
      <c r="A2479" s="2">
        <v>9470106.0</v>
      </c>
      <c r="B2479" s="2" t="s">
        <v>2604</v>
      </c>
      <c r="C2479" s="2" t="s">
        <v>10</v>
      </c>
      <c r="D2479" s="2" t="s">
        <v>11</v>
      </c>
      <c r="E2479" s="2" t="s">
        <v>23</v>
      </c>
    </row>
    <row r="2480">
      <c r="A2480" s="2">
        <v>9469952.0</v>
      </c>
      <c r="B2480" s="2" t="s">
        <v>2605</v>
      </c>
      <c r="C2480" s="2" t="s">
        <v>10</v>
      </c>
      <c r="D2480" s="2" t="s">
        <v>11</v>
      </c>
      <c r="E2480" s="2" t="s">
        <v>23</v>
      </c>
    </row>
    <row r="2481">
      <c r="A2481" s="2">
        <v>8203864.0</v>
      </c>
      <c r="B2481" s="2" t="s">
        <v>2606</v>
      </c>
      <c r="C2481" s="2" t="s">
        <v>10</v>
      </c>
      <c r="D2481" s="2" t="s">
        <v>11</v>
      </c>
      <c r="E2481" s="2" t="s">
        <v>23</v>
      </c>
    </row>
    <row r="2482">
      <c r="A2482" s="2">
        <v>8203865.0</v>
      </c>
      <c r="B2482" s="2" t="s">
        <v>2607</v>
      </c>
      <c r="C2482" s="2" t="s">
        <v>10</v>
      </c>
      <c r="D2482" s="2" t="s">
        <v>11</v>
      </c>
      <c r="E2482" s="2" t="s">
        <v>23</v>
      </c>
    </row>
    <row r="2483">
      <c r="A2483" s="2">
        <v>8169748.0</v>
      </c>
      <c r="B2483" s="2" t="s">
        <v>2608</v>
      </c>
      <c r="C2483" s="2" t="s">
        <v>10</v>
      </c>
      <c r="D2483" s="2" t="s">
        <v>11</v>
      </c>
      <c r="E2483" s="2" t="s">
        <v>23</v>
      </c>
    </row>
    <row r="2484">
      <c r="A2484" s="2">
        <v>9468121.0</v>
      </c>
      <c r="B2484" s="2" t="s">
        <v>2609</v>
      </c>
      <c r="C2484" s="2" t="s">
        <v>10</v>
      </c>
      <c r="D2484" s="2" t="s">
        <v>11</v>
      </c>
      <c r="E2484" s="2" t="s">
        <v>23</v>
      </c>
    </row>
    <row r="2485">
      <c r="A2485" s="2">
        <v>8203867.0</v>
      </c>
      <c r="B2485" s="2" t="s">
        <v>2610</v>
      </c>
      <c r="C2485" s="2" t="s">
        <v>10</v>
      </c>
      <c r="D2485" s="2" t="s">
        <v>11</v>
      </c>
      <c r="E2485" s="2" t="s">
        <v>23</v>
      </c>
    </row>
    <row r="2486">
      <c r="A2486" s="2">
        <v>9468119.0</v>
      </c>
      <c r="B2486" s="2" t="s">
        <v>2611</v>
      </c>
      <c r="C2486" s="2" t="s">
        <v>10</v>
      </c>
      <c r="D2486" s="2" t="s">
        <v>11</v>
      </c>
      <c r="E2486" s="2" t="s">
        <v>23</v>
      </c>
    </row>
    <row r="2487">
      <c r="A2487" s="2">
        <v>9444747.0</v>
      </c>
      <c r="B2487" s="2" t="s">
        <v>2612</v>
      </c>
      <c r="C2487" s="2" t="s">
        <v>10</v>
      </c>
      <c r="D2487" s="2" t="s">
        <v>11</v>
      </c>
      <c r="E2487" s="2" t="s">
        <v>23</v>
      </c>
    </row>
    <row r="2488">
      <c r="A2488" s="2">
        <v>8203866.0</v>
      </c>
      <c r="B2488" s="2" t="s">
        <v>2613</v>
      </c>
      <c r="C2488" s="2" t="s">
        <v>10</v>
      </c>
      <c r="D2488" s="2" t="s">
        <v>11</v>
      </c>
      <c r="E2488" s="2" t="s">
        <v>23</v>
      </c>
    </row>
    <row r="2489">
      <c r="A2489" s="2">
        <v>9468122.0</v>
      </c>
      <c r="B2489" s="2" t="s">
        <v>2614</v>
      </c>
      <c r="C2489" s="2" t="s">
        <v>10</v>
      </c>
      <c r="D2489" s="2" t="s">
        <v>11</v>
      </c>
      <c r="E2489" s="2" t="s">
        <v>23</v>
      </c>
    </row>
    <row r="2490">
      <c r="A2490" s="2">
        <v>9443973.0</v>
      </c>
      <c r="B2490" s="2" t="s">
        <v>2615</v>
      </c>
      <c r="C2490" s="2" t="s">
        <v>10</v>
      </c>
      <c r="D2490" s="2" t="s">
        <v>11</v>
      </c>
      <c r="E2490" s="2" t="s">
        <v>23</v>
      </c>
    </row>
    <row r="2491">
      <c r="A2491" s="2">
        <v>9443972.0</v>
      </c>
      <c r="B2491" s="2" t="s">
        <v>2616</v>
      </c>
      <c r="C2491" s="2" t="s">
        <v>10</v>
      </c>
      <c r="D2491" s="2" t="s">
        <v>11</v>
      </c>
      <c r="E2491" s="2" t="s">
        <v>23</v>
      </c>
    </row>
    <row r="2492">
      <c r="A2492" s="2">
        <v>9443974.0</v>
      </c>
      <c r="B2492" s="2" t="s">
        <v>2617</v>
      </c>
      <c r="C2492" s="2" t="s">
        <v>10</v>
      </c>
      <c r="D2492" s="2" t="s">
        <v>11</v>
      </c>
      <c r="E2492" s="2" t="s">
        <v>23</v>
      </c>
    </row>
    <row r="2493">
      <c r="A2493" s="2">
        <v>9443975.0</v>
      </c>
      <c r="B2493" s="2" t="s">
        <v>2618</v>
      </c>
      <c r="C2493" s="2" t="s">
        <v>10</v>
      </c>
      <c r="D2493" s="2" t="s">
        <v>11</v>
      </c>
      <c r="E2493" s="2" t="s">
        <v>23</v>
      </c>
    </row>
    <row r="2494">
      <c r="A2494" s="2">
        <v>9443038.0</v>
      </c>
      <c r="B2494" s="2" t="s">
        <v>2619</v>
      </c>
      <c r="C2494" s="2" t="s">
        <v>10</v>
      </c>
      <c r="D2494" s="2" t="s">
        <v>11</v>
      </c>
      <c r="E2494" s="2" t="s">
        <v>23</v>
      </c>
    </row>
    <row r="2495">
      <c r="A2495" s="2">
        <v>9438992.0</v>
      </c>
      <c r="B2495" s="2" t="s">
        <v>2620</v>
      </c>
      <c r="C2495" s="2" t="s">
        <v>10</v>
      </c>
      <c r="D2495" s="2" t="s">
        <v>11</v>
      </c>
      <c r="E2495" s="2" t="s">
        <v>23</v>
      </c>
    </row>
    <row r="2496">
      <c r="A2496" s="2">
        <v>9441452.0</v>
      </c>
      <c r="B2496" s="2" t="s">
        <v>2621</v>
      </c>
      <c r="C2496" s="2" t="s">
        <v>10</v>
      </c>
      <c r="D2496" s="2" t="s">
        <v>11</v>
      </c>
      <c r="E2496" s="2" t="s">
        <v>23</v>
      </c>
    </row>
    <row r="2497">
      <c r="A2497" s="2">
        <v>9443654.0</v>
      </c>
      <c r="B2497" s="2" t="s">
        <v>2622</v>
      </c>
      <c r="C2497" s="2" t="s">
        <v>10</v>
      </c>
      <c r="D2497" s="2" t="s">
        <v>11</v>
      </c>
      <c r="E2497" s="2" t="s">
        <v>23</v>
      </c>
    </row>
    <row r="2498">
      <c r="A2498" s="2">
        <v>9445076.0</v>
      </c>
      <c r="B2498" s="2" t="s">
        <v>2623</v>
      </c>
      <c r="C2498" s="2" t="s">
        <v>10</v>
      </c>
      <c r="D2498" s="2" t="s">
        <v>11</v>
      </c>
      <c r="E2498" s="2" t="s">
        <v>23</v>
      </c>
    </row>
    <row r="2499">
      <c r="A2499" s="2">
        <v>9444748.0</v>
      </c>
      <c r="B2499" s="2" t="s">
        <v>2624</v>
      </c>
      <c r="C2499" s="2" t="s">
        <v>10</v>
      </c>
      <c r="D2499" s="2" t="s">
        <v>11</v>
      </c>
      <c r="E2499" s="2" t="s">
        <v>23</v>
      </c>
    </row>
    <row r="2500">
      <c r="A2500" s="2">
        <v>9319792.0</v>
      </c>
      <c r="B2500" s="2" t="s">
        <v>2625</v>
      </c>
      <c r="C2500" s="2" t="s">
        <v>10</v>
      </c>
      <c r="D2500" s="2" t="s">
        <v>11</v>
      </c>
      <c r="E2500" s="2" t="s">
        <v>23</v>
      </c>
    </row>
    <row r="2501">
      <c r="A2501" s="2">
        <v>9468902.0</v>
      </c>
      <c r="B2501" s="2" t="s">
        <v>2626</v>
      </c>
      <c r="C2501" s="2" t="s">
        <v>10</v>
      </c>
      <c r="D2501" s="2" t="s">
        <v>11</v>
      </c>
      <c r="E2501" s="2" t="s">
        <v>23</v>
      </c>
    </row>
    <row r="2502">
      <c r="A2502" s="2">
        <v>9469260.0</v>
      </c>
      <c r="B2502" s="2" t="s">
        <v>2627</v>
      </c>
      <c r="C2502" s="2" t="s">
        <v>10</v>
      </c>
      <c r="D2502" s="2" t="s">
        <v>11</v>
      </c>
      <c r="E2502" s="2" t="s">
        <v>23</v>
      </c>
    </row>
    <row r="2503">
      <c r="A2503" s="2">
        <v>9460781.0</v>
      </c>
      <c r="B2503" s="2" t="s">
        <v>2628</v>
      </c>
      <c r="C2503" s="2" t="s">
        <v>10</v>
      </c>
      <c r="D2503" s="2" t="s">
        <v>11</v>
      </c>
      <c r="E2503" s="2" t="s">
        <v>23</v>
      </c>
    </row>
    <row r="2504">
      <c r="A2504" s="2">
        <v>9445278.0</v>
      </c>
      <c r="B2504" s="2" t="s">
        <v>2629</v>
      </c>
      <c r="C2504" s="2" t="s">
        <v>10</v>
      </c>
      <c r="D2504" s="2" t="s">
        <v>11</v>
      </c>
      <c r="E2504" s="2" t="s">
        <v>23</v>
      </c>
    </row>
    <row r="2505">
      <c r="A2505" s="2">
        <v>9445280.0</v>
      </c>
      <c r="B2505" s="2" t="s">
        <v>2630</v>
      </c>
      <c r="C2505" s="2" t="s">
        <v>10</v>
      </c>
      <c r="D2505" s="2" t="s">
        <v>11</v>
      </c>
      <c r="E2505" s="2" t="s">
        <v>23</v>
      </c>
    </row>
    <row r="2506">
      <c r="A2506" s="2">
        <v>9445282.0</v>
      </c>
      <c r="B2506" s="2" t="s">
        <v>2631</v>
      </c>
      <c r="C2506" s="2" t="s">
        <v>10</v>
      </c>
      <c r="D2506" s="2" t="s">
        <v>11</v>
      </c>
      <c r="E2506" s="2" t="s">
        <v>23</v>
      </c>
    </row>
    <row r="2507">
      <c r="A2507" s="2">
        <v>9445281.0</v>
      </c>
      <c r="B2507" s="2" t="s">
        <v>2632</v>
      </c>
      <c r="C2507" s="2" t="s">
        <v>10</v>
      </c>
      <c r="D2507" s="2" t="s">
        <v>11</v>
      </c>
      <c r="E2507" s="2" t="s">
        <v>23</v>
      </c>
    </row>
    <row r="2508">
      <c r="A2508" s="2">
        <v>9445284.0</v>
      </c>
      <c r="B2508" s="2" t="s">
        <v>2633</v>
      </c>
      <c r="C2508" s="2" t="s">
        <v>10</v>
      </c>
      <c r="D2508" s="2" t="s">
        <v>11</v>
      </c>
      <c r="E2508" s="2" t="s">
        <v>23</v>
      </c>
    </row>
    <row r="2509">
      <c r="A2509" s="2">
        <v>9444746.0</v>
      </c>
      <c r="B2509" s="2" t="s">
        <v>2634</v>
      </c>
      <c r="C2509" s="2" t="s">
        <v>10</v>
      </c>
      <c r="D2509" s="2" t="s">
        <v>11</v>
      </c>
      <c r="E2509" s="2" t="s">
        <v>23</v>
      </c>
    </row>
    <row r="2510">
      <c r="A2510" s="2">
        <v>9236622.0</v>
      </c>
      <c r="B2510" s="2" t="s">
        <v>2635</v>
      </c>
      <c r="C2510" s="2" t="s">
        <v>10</v>
      </c>
      <c r="D2510" s="2" t="s">
        <v>11</v>
      </c>
      <c r="E2510" s="2" t="s">
        <v>23</v>
      </c>
    </row>
    <row r="2511">
      <c r="A2511" s="2">
        <v>9445279.0</v>
      </c>
      <c r="B2511" s="2" t="s">
        <v>2636</v>
      </c>
      <c r="C2511" s="2" t="s">
        <v>10</v>
      </c>
      <c r="D2511" s="2" t="s">
        <v>11</v>
      </c>
      <c r="E2511" s="2" t="s">
        <v>23</v>
      </c>
    </row>
    <row r="2512">
      <c r="A2512" s="2">
        <v>9444689.0</v>
      </c>
      <c r="B2512" s="2" t="s">
        <v>2637</v>
      </c>
      <c r="C2512" s="2" t="s">
        <v>10</v>
      </c>
      <c r="D2512" s="2" t="s">
        <v>11</v>
      </c>
      <c r="E2512" s="2" t="s">
        <v>1305</v>
      </c>
    </row>
    <row r="2513">
      <c r="A2513" s="2">
        <v>9442394.0</v>
      </c>
      <c r="B2513" s="2" t="s">
        <v>2638</v>
      </c>
      <c r="C2513" s="2" t="s">
        <v>10</v>
      </c>
      <c r="D2513" s="2" t="s">
        <v>11</v>
      </c>
      <c r="E2513" s="2" t="s">
        <v>1305</v>
      </c>
    </row>
    <row r="2514">
      <c r="A2514" s="2">
        <v>9319700.0</v>
      </c>
      <c r="B2514" s="2" t="s">
        <v>2639</v>
      </c>
      <c r="C2514" s="2" t="s">
        <v>10</v>
      </c>
      <c r="D2514" s="2" t="s">
        <v>11</v>
      </c>
      <c r="E2514" s="2" t="s">
        <v>1305</v>
      </c>
    </row>
    <row r="2515">
      <c r="A2515" s="2">
        <v>9466992.0</v>
      </c>
      <c r="B2515" s="2" t="s">
        <v>2640</v>
      </c>
      <c r="C2515" s="2" t="s">
        <v>20</v>
      </c>
      <c r="D2515" s="2" t="s">
        <v>11</v>
      </c>
      <c r="E2515" s="2" t="s">
        <v>1305</v>
      </c>
    </row>
    <row r="2516">
      <c r="A2516" s="2">
        <v>9440994.0</v>
      </c>
      <c r="B2516" s="2" t="s">
        <v>2641</v>
      </c>
      <c r="C2516" s="2" t="s">
        <v>10</v>
      </c>
      <c r="D2516" s="2" t="s">
        <v>11</v>
      </c>
      <c r="E2516" s="2" t="s">
        <v>1305</v>
      </c>
    </row>
    <row r="2517">
      <c r="A2517" s="2">
        <v>9443832.0</v>
      </c>
      <c r="B2517" s="2" t="s">
        <v>2642</v>
      </c>
      <c r="C2517" s="2" t="s">
        <v>10</v>
      </c>
      <c r="D2517" s="2" t="s">
        <v>11</v>
      </c>
      <c r="E2517" s="2" t="s">
        <v>1305</v>
      </c>
    </row>
    <row r="2518">
      <c r="A2518" s="2">
        <v>9443552.0</v>
      </c>
      <c r="B2518" s="2" t="s">
        <v>2643</v>
      </c>
      <c r="C2518" s="2" t="s">
        <v>10</v>
      </c>
      <c r="D2518" s="2" t="s">
        <v>11</v>
      </c>
      <c r="E2518" s="2" t="s">
        <v>1305</v>
      </c>
    </row>
    <row r="2519">
      <c r="A2519" s="2">
        <v>9440685.0</v>
      </c>
      <c r="B2519" s="2" t="s">
        <v>2644</v>
      </c>
      <c r="C2519" s="2" t="s">
        <v>10</v>
      </c>
      <c r="D2519" s="2" t="s">
        <v>11</v>
      </c>
      <c r="E2519" s="2" t="s">
        <v>1305</v>
      </c>
    </row>
    <row r="2520">
      <c r="A2520" s="2">
        <v>9440855.0</v>
      </c>
      <c r="B2520" s="2" t="s">
        <v>2645</v>
      </c>
      <c r="C2520" s="2" t="s">
        <v>10</v>
      </c>
      <c r="D2520" s="2" t="s">
        <v>11</v>
      </c>
      <c r="E2520" s="2" t="s">
        <v>1305</v>
      </c>
    </row>
    <row r="2521">
      <c r="A2521" s="2">
        <v>9441360.0</v>
      </c>
      <c r="B2521" s="2" t="s">
        <v>2646</v>
      </c>
      <c r="C2521" s="2" t="s">
        <v>10</v>
      </c>
      <c r="D2521" s="2" t="s">
        <v>11</v>
      </c>
      <c r="E2521" s="2" t="s">
        <v>1305</v>
      </c>
    </row>
    <row r="2522">
      <c r="A2522" s="2">
        <v>9316834.0</v>
      </c>
      <c r="B2522" s="2" t="s">
        <v>2647</v>
      </c>
      <c r="C2522" s="2" t="s">
        <v>10</v>
      </c>
      <c r="D2522" s="2" t="s">
        <v>11</v>
      </c>
      <c r="E2522" s="2" t="s">
        <v>1305</v>
      </c>
    </row>
    <row r="2523">
      <c r="A2523" s="2">
        <v>9440686.0</v>
      </c>
      <c r="B2523" s="2" t="s">
        <v>2648</v>
      </c>
      <c r="C2523" s="2" t="s">
        <v>10</v>
      </c>
      <c r="D2523" s="2" t="s">
        <v>11</v>
      </c>
      <c r="E2523" s="2" t="s">
        <v>1305</v>
      </c>
    </row>
    <row r="2524">
      <c r="A2524" s="2">
        <v>9440609.0</v>
      </c>
      <c r="B2524" s="2" t="s">
        <v>2649</v>
      </c>
      <c r="C2524" s="2" t="s">
        <v>10</v>
      </c>
      <c r="D2524" s="2" t="s">
        <v>11</v>
      </c>
      <c r="E2524" s="2" t="s">
        <v>1305</v>
      </c>
    </row>
    <row r="2525">
      <c r="A2525" s="2">
        <v>9441958.0</v>
      </c>
      <c r="B2525" s="2" t="s">
        <v>2650</v>
      </c>
      <c r="C2525" s="2" t="s">
        <v>10</v>
      </c>
      <c r="D2525" s="2" t="s">
        <v>11</v>
      </c>
      <c r="E2525" s="2" t="s">
        <v>1305</v>
      </c>
    </row>
    <row r="2526">
      <c r="A2526" s="2">
        <v>9468265.0</v>
      </c>
      <c r="B2526" s="2" t="s">
        <v>2651</v>
      </c>
      <c r="C2526" s="2" t="s">
        <v>10</v>
      </c>
      <c r="D2526" s="2" t="s">
        <v>11</v>
      </c>
      <c r="E2526" s="2" t="s">
        <v>1305</v>
      </c>
    </row>
    <row r="2527">
      <c r="A2527" s="2">
        <v>9467087.0</v>
      </c>
      <c r="B2527" s="2" t="s">
        <v>2652</v>
      </c>
      <c r="C2527" s="2" t="s">
        <v>10</v>
      </c>
      <c r="D2527" s="2" t="s">
        <v>11</v>
      </c>
      <c r="E2527" s="2" t="s">
        <v>1305</v>
      </c>
    </row>
    <row r="2528">
      <c r="A2528" s="2">
        <v>9442800.0</v>
      </c>
      <c r="B2528" s="2" t="s">
        <v>2653</v>
      </c>
      <c r="C2528" s="2" t="s">
        <v>10</v>
      </c>
      <c r="D2528" s="2" t="s">
        <v>11</v>
      </c>
      <c r="E2528" s="2" t="s">
        <v>1305</v>
      </c>
    </row>
    <row r="2529">
      <c r="A2529" s="2">
        <v>9444022.0</v>
      </c>
      <c r="B2529" s="2" t="s">
        <v>2654</v>
      </c>
      <c r="C2529" s="2" t="s">
        <v>10</v>
      </c>
      <c r="D2529" s="2" t="s">
        <v>11</v>
      </c>
      <c r="E2529" s="2" t="s">
        <v>1305</v>
      </c>
    </row>
    <row r="2530">
      <c r="A2530" s="2">
        <v>8125360.0</v>
      </c>
      <c r="B2530" s="2" t="s">
        <v>2655</v>
      </c>
      <c r="C2530" s="2" t="s">
        <v>10</v>
      </c>
      <c r="D2530" s="2" t="s">
        <v>11</v>
      </c>
      <c r="E2530" s="2" t="s">
        <v>1305</v>
      </c>
    </row>
    <row r="2531">
      <c r="A2531" s="2">
        <v>8118762.0</v>
      </c>
      <c r="B2531" s="2" t="s">
        <v>2656</v>
      </c>
      <c r="C2531" s="2" t="s">
        <v>10</v>
      </c>
      <c r="D2531" s="2" t="s">
        <v>11</v>
      </c>
      <c r="E2531" s="2" t="s">
        <v>1305</v>
      </c>
    </row>
    <row r="2532">
      <c r="A2532" s="2">
        <v>9236988.0</v>
      </c>
      <c r="B2532" s="2" t="s">
        <v>2657</v>
      </c>
      <c r="C2532" s="2" t="s">
        <v>10</v>
      </c>
      <c r="D2532" s="2" t="s">
        <v>11</v>
      </c>
      <c r="E2532" s="2" t="s">
        <v>1305</v>
      </c>
    </row>
    <row r="2533">
      <c r="A2533" s="2">
        <v>9442167.0</v>
      </c>
      <c r="B2533" s="2" t="s">
        <v>2658</v>
      </c>
      <c r="C2533" s="2" t="s">
        <v>2659</v>
      </c>
      <c r="D2533" s="2" t="s">
        <v>2660</v>
      </c>
      <c r="E2533" s="2" t="s">
        <v>916</v>
      </c>
    </row>
    <row r="2534">
      <c r="A2534" s="2">
        <v>9467107.0</v>
      </c>
      <c r="B2534" s="2" t="s">
        <v>2661</v>
      </c>
      <c r="C2534" s="2" t="s">
        <v>1738</v>
      </c>
      <c r="D2534" s="2" t="s">
        <v>11</v>
      </c>
      <c r="E2534" s="2" t="s">
        <v>608</v>
      </c>
    </row>
    <row r="2535">
      <c r="A2535" s="2">
        <v>9468833.0</v>
      </c>
      <c r="B2535" s="2" t="s">
        <v>2662</v>
      </c>
      <c r="C2535" s="2" t="s">
        <v>94</v>
      </c>
      <c r="D2535" s="2" t="s">
        <v>11</v>
      </c>
      <c r="E2535" s="2" t="s">
        <v>95</v>
      </c>
    </row>
    <row r="2536">
      <c r="A2536" s="2">
        <v>9441761.0</v>
      </c>
      <c r="B2536" s="2" t="s">
        <v>2663</v>
      </c>
      <c r="C2536" s="2" t="s">
        <v>2664</v>
      </c>
      <c r="D2536" s="2" t="s">
        <v>1568</v>
      </c>
      <c r="E2536" s="2" t="s">
        <v>2665</v>
      </c>
    </row>
    <row r="2537">
      <c r="A2537" s="2">
        <v>9468851.0</v>
      </c>
      <c r="B2537" s="2" t="s">
        <v>2666</v>
      </c>
      <c r="C2537" s="2" t="s">
        <v>2664</v>
      </c>
      <c r="D2537" s="2" t="s">
        <v>1568</v>
      </c>
      <c r="E2537" s="2" t="s">
        <v>2665</v>
      </c>
    </row>
    <row r="2538">
      <c r="A2538" s="2">
        <v>9399783.0</v>
      </c>
      <c r="B2538" s="2" t="s">
        <v>2667</v>
      </c>
      <c r="C2538" s="2" t="s">
        <v>94</v>
      </c>
      <c r="D2538" s="2" t="s">
        <v>11</v>
      </c>
      <c r="E2538" s="2" t="s">
        <v>95</v>
      </c>
    </row>
    <row r="2539">
      <c r="A2539" s="2">
        <v>9401204.0</v>
      </c>
      <c r="B2539" s="2" t="s">
        <v>2668</v>
      </c>
      <c r="C2539" s="2" t="s">
        <v>94</v>
      </c>
      <c r="D2539" s="2" t="s">
        <v>11</v>
      </c>
      <c r="E2539" s="2" t="s">
        <v>95</v>
      </c>
    </row>
    <row r="2540">
      <c r="A2540" s="2">
        <v>9470138.0</v>
      </c>
      <c r="B2540" s="2" t="s">
        <v>2669</v>
      </c>
      <c r="C2540" s="2" t="s">
        <v>10</v>
      </c>
      <c r="D2540" s="2" t="s">
        <v>11</v>
      </c>
      <c r="E2540" s="2" t="s">
        <v>103</v>
      </c>
    </row>
    <row r="2541">
      <c r="A2541" s="2">
        <v>9467106.0</v>
      </c>
      <c r="B2541" s="2" t="s">
        <v>2670</v>
      </c>
      <c r="C2541" s="2" t="s">
        <v>310</v>
      </c>
      <c r="D2541" s="2" t="s">
        <v>11</v>
      </c>
      <c r="E2541" s="2" t="s">
        <v>64</v>
      </c>
    </row>
    <row r="2542">
      <c r="A2542" s="2">
        <v>9443742.0</v>
      </c>
      <c r="B2542" s="2" t="s">
        <v>2671</v>
      </c>
      <c r="C2542" s="2" t="s">
        <v>69</v>
      </c>
      <c r="D2542" s="2" t="s">
        <v>11</v>
      </c>
      <c r="E2542" s="2" t="s">
        <v>64</v>
      </c>
    </row>
    <row r="2543">
      <c r="A2543" s="2">
        <v>9442663.0</v>
      </c>
      <c r="B2543" s="2" t="s">
        <v>2672</v>
      </c>
      <c r="C2543" s="2" t="s">
        <v>706</v>
      </c>
      <c r="D2543" s="2" t="s">
        <v>707</v>
      </c>
      <c r="E2543" s="2" t="s">
        <v>64</v>
      </c>
    </row>
    <row r="2544">
      <c r="A2544" s="2">
        <v>9466941.0</v>
      </c>
      <c r="B2544" s="2" t="s">
        <v>2673</v>
      </c>
      <c r="C2544" s="2" t="s">
        <v>102</v>
      </c>
      <c r="D2544" s="2" t="s">
        <v>7</v>
      </c>
      <c r="E2544" s="2" t="s">
        <v>306</v>
      </c>
    </row>
    <row r="2545">
      <c r="A2545" s="2">
        <v>9443293.0</v>
      </c>
      <c r="B2545" s="2" t="s">
        <v>2674</v>
      </c>
      <c r="C2545" s="2" t="s">
        <v>10</v>
      </c>
      <c r="D2545" s="2" t="s">
        <v>11</v>
      </c>
      <c r="E2545" s="2" t="s">
        <v>306</v>
      </c>
    </row>
    <row r="2546">
      <c r="A2546" s="2">
        <v>9443944.0</v>
      </c>
      <c r="B2546" s="2" t="s">
        <v>2675</v>
      </c>
      <c r="C2546" s="2" t="s">
        <v>10</v>
      </c>
      <c r="D2546" s="2" t="s">
        <v>11</v>
      </c>
      <c r="E2546" s="2" t="s">
        <v>306</v>
      </c>
    </row>
    <row r="2547">
      <c r="A2547" s="2">
        <v>9469013.0</v>
      </c>
      <c r="B2547" s="2" t="s">
        <v>2676</v>
      </c>
      <c r="C2547" s="2" t="s">
        <v>10</v>
      </c>
      <c r="D2547" s="2" t="s">
        <v>11</v>
      </c>
      <c r="E2547" s="2" t="s">
        <v>254</v>
      </c>
    </row>
    <row r="2548">
      <c r="A2548" s="2">
        <v>9441559.0</v>
      </c>
      <c r="B2548" s="2" t="s">
        <v>2677</v>
      </c>
      <c r="C2548" s="2" t="s">
        <v>100</v>
      </c>
      <c r="D2548" s="2" t="s">
        <v>11</v>
      </c>
      <c r="E2548" s="2" t="s">
        <v>64</v>
      </c>
    </row>
    <row r="2549">
      <c r="A2549" s="2">
        <v>9466685.0</v>
      </c>
      <c r="B2549" s="2" t="s">
        <v>2678</v>
      </c>
      <c r="C2549" s="2" t="s">
        <v>100</v>
      </c>
      <c r="D2549" s="2" t="s">
        <v>11</v>
      </c>
      <c r="E2549" s="2" t="s">
        <v>64</v>
      </c>
    </row>
    <row r="2550">
      <c r="A2550" s="2">
        <v>9443526.0</v>
      </c>
      <c r="B2550" s="2" t="s">
        <v>2679</v>
      </c>
      <c r="C2550" s="2" t="s">
        <v>10</v>
      </c>
      <c r="D2550" s="2" t="s">
        <v>11</v>
      </c>
      <c r="E2550" s="2" t="s">
        <v>136</v>
      </c>
    </row>
    <row r="2551">
      <c r="A2551" s="2">
        <v>9470041.0</v>
      </c>
      <c r="B2551" s="2" t="s">
        <v>2680</v>
      </c>
      <c r="C2551" s="2" t="s">
        <v>20</v>
      </c>
      <c r="D2551" s="2" t="s">
        <v>11</v>
      </c>
      <c r="E2551" s="2" t="s">
        <v>136</v>
      </c>
    </row>
    <row r="2552">
      <c r="A2552" s="2">
        <v>9467445.0</v>
      </c>
      <c r="B2552" s="2" t="s">
        <v>2681</v>
      </c>
      <c r="C2552" s="2" t="s">
        <v>10</v>
      </c>
      <c r="D2552" s="2" t="s">
        <v>11</v>
      </c>
      <c r="E2552" s="2" t="s">
        <v>136</v>
      </c>
    </row>
    <row r="2553">
      <c r="A2553" s="2">
        <v>9468328.0</v>
      </c>
      <c r="B2553" s="2" t="s">
        <v>2682</v>
      </c>
      <c r="C2553" s="2" t="s">
        <v>10</v>
      </c>
      <c r="D2553" s="2" t="s">
        <v>11</v>
      </c>
      <c r="E2553" s="2" t="s">
        <v>136</v>
      </c>
    </row>
    <row r="2554">
      <c r="A2554" s="2">
        <v>9440759.0</v>
      </c>
      <c r="B2554" s="2" t="s">
        <v>2683</v>
      </c>
      <c r="C2554" s="2" t="s">
        <v>20</v>
      </c>
      <c r="D2554" s="2" t="s">
        <v>11</v>
      </c>
      <c r="E2554" s="2" t="s">
        <v>136</v>
      </c>
    </row>
    <row r="2555">
      <c r="A2555" s="2">
        <v>9435325.0</v>
      </c>
      <c r="B2555" s="2" t="s">
        <v>2684</v>
      </c>
      <c r="C2555" s="2" t="s">
        <v>10</v>
      </c>
      <c r="D2555" s="2" t="s">
        <v>11</v>
      </c>
      <c r="E2555" s="2" t="s">
        <v>136</v>
      </c>
    </row>
    <row r="2556">
      <c r="A2556" s="2">
        <v>9468348.0</v>
      </c>
      <c r="B2556" s="2" t="s">
        <v>2685</v>
      </c>
      <c r="C2556" s="2" t="s">
        <v>10</v>
      </c>
      <c r="D2556" s="2" t="s">
        <v>11</v>
      </c>
      <c r="E2556" s="2" t="s">
        <v>136</v>
      </c>
    </row>
    <row r="2557">
      <c r="A2557" s="2">
        <v>9444121.0</v>
      </c>
      <c r="B2557" s="2" t="s">
        <v>2686</v>
      </c>
      <c r="C2557" s="2" t="s">
        <v>10</v>
      </c>
      <c r="D2557" s="2" t="s">
        <v>11</v>
      </c>
      <c r="E2557" s="2" t="s">
        <v>136</v>
      </c>
    </row>
    <row r="2558">
      <c r="A2558" s="2">
        <v>9468331.0</v>
      </c>
      <c r="B2558" s="2" t="s">
        <v>2687</v>
      </c>
      <c r="C2558" s="2" t="s">
        <v>10</v>
      </c>
      <c r="D2558" s="2" t="s">
        <v>11</v>
      </c>
      <c r="E2558" s="2" t="s">
        <v>136</v>
      </c>
    </row>
    <row r="2559">
      <c r="A2559" s="2">
        <v>9468326.0</v>
      </c>
      <c r="B2559" s="2" t="s">
        <v>2688</v>
      </c>
      <c r="C2559" s="2" t="s">
        <v>10</v>
      </c>
      <c r="D2559" s="2" t="s">
        <v>11</v>
      </c>
      <c r="E2559" s="2" t="s">
        <v>136</v>
      </c>
    </row>
    <row r="2560">
      <c r="A2560" s="2">
        <v>9440742.0</v>
      </c>
      <c r="B2560" s="2" t="s">
        <v>2689</v>
      </c>
      <c r="C2560" s="2" t="s">
        <v>20</v>
      </c>
      <c r="D2560" s="2" t="s">
        <v>11</v>
      </c>
      <c r="E2560" s="2" t="s">
        <v>136</v>
      </c>
    </row>
    <row r="2561">
      <c r="A2561" s="2">
        <v>9469519.0</v>
      </c>
      <c r="B2561" s="2" t="s">
        <v>2690</v>
      </c>
      <c r="C2561" s="2" t="s">
        <v>20</v>
      </c>
      <c r="D2561" s="2" t="s">
        <v>11</v>
      </c>
      <c r="E2561" s="2" t="s">
        <v>136</v>
      </c>
    </row>
    <row r="2562">
      <c r="A2562" s="2">
        <v>9468562.0</v>
      </c>
      <c r="B2562" s="2" t="s">
        <v>2691</v>
      </c>
      <c r="C2562" s="2" t="s">
        <v>20</v>
      </c>
      <c r="D2562" s="2" t="s">
        <v>11</v>
      </c>
      <c r="E2562" s="2" t="s">
        <v>136</v>
      </c>
    </row>
    <row r="2563">
      <c r="A2563" s="2">
        <v>9468385.0</v>
      </c>
      <c r="B2563" s="2" t="s">
        <v>2692</v>
      </c>
      <c r="C2563" s="2" t="s">
        <v>10</v>
      </c>
      <c r="D2563" s="2" t="s">
        <v>11</v>
      </c>
      <c r="E2563" s="2" t="s">
        <v>136</v>
      </c>
    </row>
    <row r="2564">
      <c r="A2564" s="2">
        <v>9435330.0</v>
      </c>
      <c r="B2564" s="2" t="s">
        <v>2693</v>
      </c>
      <c r="C2564" s="2" t="s">
        <v>10</v>
      </c>
      <c r="D2564" s="2" t="s">
        <v>11</v>
      </c>
      <c r="E2564" s="2" t="s">
        <v>136</v>
      </c>
    </row>
    <row r="2565">
      <c r="A2565" s="2">
        <v>9434467.0</v>
      </c>
      <c r="B2565" s="2" t="s">
        <v>2694</v>
      </c>
      <c r="C2565" s="2" t="s">
        <v>10</v>
      </c>
      <c r="D2565" s="2" t="s">
        <v>11</v>
      </c>
      <c r="E2565" s="2" t="s">
        <v>136</v>
      </c>
    </row>
    <row r="2566">
      <c r="A2566" s="2">
        <v>9445376.0</v>
      </c>
      <c r="B2566" s="2" t="s">
        <v>2695</v>
      </c>
      <c r="C2566" s="2" t="s">
        <v>20</v>
      </c>
      <c r="D2566" s="2" t="s">
        <v>11</v>
      </c>
      <c r="E2566" s="2" t="s">
        <v>136</v>
      </c>
    </row>
    <row r="2567">
      <c r="A2567" s="2">
        <v>9468894.0</v>
      </c>
      <c r="B2567" s="2" t="s">
        <v>2696</v>
      </c>
      <c r="C2567" s="2" t="s">
        <v>20</v>
      </c>
      <c r="D2567" s="2" t="s">
        <v>11</v>
      </c>
      <c r="E2567" s="2" t="s">
        <v>136</v>
      </c>
    </row>
    <row r="2568">
      <c r="A2568" s="2">
        <v>9445513.0</v>
      </c>
      <c r="B2568" s="2" t="s">
        <v>2697</v>
      </c>
      <c r="C2568" s="2" t="s">
        <v>10</v>
      </c>
      <c r="D2568" s="2" t="s">
        <v>11</v>
      </c>
      <c r="E2568" s="2" t="s">
        <v>136</v>
      </c>
    </row>
    <row r="2569">
      <c r="A2569" s="2">
        <v>9468384.0</v>
      </c>
      <c r="B2569" s="2" t="s">
        <v>2698</v>
      </c>
      <c r="C2569" s="2" t="s">
        <v>10</v>
      </c>
      <c r="D2569" s="2" t="s">
        <v>11</v>
      </c>
      <c r="E2569" s="2" t="s">
        <v>136</v>
      </c>
    </row>
    <row r="2570">
      <c r="A2570" s="2">
        <v>9468248.0</v>
      </c>
      <c r="B2570" s="2" t="s">
        <v>2699</v>
      </c>
      <c r="C2570" s="2" t="s">
        <v>20</v>
      </c>
      <c r="D2570" s="2" t="s">
        <v>11</v>
      </c>
      <c r="E2570" s="2" t="s">
        <v>136</v>
      </c>
    </row>
    <row r="2571">
      <c r="A2571" s="2">
        <v>9441618.0</v>
      </c>
      <c r="B2571" s="2" t="s">
        <v>2700</v>
      </c>
      <c r="C2571" s="2" t="s">
        <v>20</v>
      </c>
      <c r="D2571" s="2" t="s">
        <v>11</v>
      </c>
      <c r="E2571" s="2" t="s">
        <v>136</v>
      </c>
    </row>
    <row r="2572">
      <c r="A2572" s="2">
        <v>9468802.0</v>
      </c>
      <c r="B2572" s="2" t="s">
        <v>2701</v>
      </c>
      <c r="C2572" s="2" t="s">
        <v>10</v>
      </c>
      <c r="D2572" s="2" t="s">
        <v>11</v>
      </c>
      <c r="E2572" s="2" t="s">
        <v>136</v>
      </c>
    </row>
    <row r="2573">
      <c r="A2573" s="2">
        <v>9435327.0</v>
      </c>
      <c r="B2573" s="2" t="s">
        <v>2702</v>
      </c>
      <c r="C2573" s="2" t="s">
        <v>20</v>
      </c>
      <c r="D2573" s="2" t="s">
        <v>11</v>
      </c>
      <c r="E2573" s="2" t="s">
        <v>136</v>
      </c>
    </row>
    <row r="2574">
      <c r="A2574" s="2">
        <v>9445115.0</v>
      </c>
      <c r="B2574" s="2" t="s">
        <v>2703</v>
      </c>
      <c r="C2574" s="2" t="s">
        <v>20</v>
      </c>
      <c r="D2574" s="2" t="s">
        <v>11</v>
      </c>
      <c r="E2574" s="2" t="s">
        <v>136</v>
      </c>
    </row>
    <row r="2575">
      <c r="A2575" s="2">
        <v>9468656.0</v>
      </c>
      <c r="B2575" s="2" t="s">
        <v>2704</v>
      </c>
      <c r="C2575" s="2" t="s">
        <v>10</v>
      </c>
      <c r="D2575" s="2" t="s">
        <v>11</v>
      </c>
      <c r="E2575" s="2" t="s">
        <v>136</v>
      </c>
    </row>
    <row r="2576">
      <c r="A2576" s="2">
        <v>9441828.0</v>
      </c>
      <c r="B2576" s="2" t="s">
        <v>2705</v>
      </c>
      <c r="C2576" s="2" t="s">
        <v>20</v>
      </c>
      <c r="D2576" s="2" t="s">
        <v>11</v>
      </c>
      <c r="E2576" s="2" t="s">
        <v>136</v>
      </c>
    </row>
    <row r="2577">
      <c r="A2577" s="2">
        <v>9441604.0</v>
      </c>
      <c r="B2577" s="2" t="s">
        <v>2706</v>
      </c>
      <c r="C2577" s="2" t="s">
        <v>20</v>
      </c>
      <c r="D2577" s="2" t="s">
        <v>11</v>
      </c>
      <c r="E2577" s="2" t="s">
        <v>136</v>
      </c>
    </row>
    <row r="2578">
      <c r="A2578" s="2">
        <v>9468249.0</v>
      </c>
      <c r="B2578" s="2" t="s">
        <v>2707</v>
      </c>
      <c r="C2578" s="2" t="s">
        <v>20</v>
      </c>
      <c r="D2578" s="2" t="s">
        <v>11</v>
      </c>
      <c r="E2578" s="2" t="s">
        <v>136</v>
      </c>
    </row>
    <row r="2579">
      <c r="A2579" s="2">
        <v>9468335.0</v>
      </c>
      <c r="B2579" s="2" t="s">
        <v>2708</v>
      </c>
      <c r="C2579" s="2" t="s">
        <v>20</v>
      </c>
      <c r="D2579" s="2" t="s">
        <v>11</v>
      </c>
      <c r="E2579" s="2" t="s">
        <v>136</v>
      </c>
    </row>
    <row r="2580">
      <c r="A2580" s="2">
        <v>9445504.0</v>
      </c>
      <c r="B2580" s="2" t="s">
        <v>2709</v>
      </c>
      <c r="C2580" s="2" t="s">
        <v>20</v>
      </c>
      <c r="D2580" s="2" t="s">
        <v>11</v>
      </c>
      <c r="E2580" s="2" t="s">
        <v>136</v>
      </c>
    </row>
    <row r="2581">
      <c r="A2581" s="2">
        <v>9440743.0</v>
      </c>
      <c r="B2581" s="2" t="s">
        <v>2710</v>
      </c>
      <c r="C2581" s="2" t="s">
        <v>10</v>
      </c>
      <c r="D2581" s="2" t="s">
        <v>11</v>
      </c>
      <c r="E2581" s="2" t="s">
        <v>136</v>
      </c>
    </row>
    <row r="2582">
      <c r="A2582" s="2">
        <v>9468635.0</v>
      </c>
      <c r="B2582" s="2" t="s">
        <v>2711</v>
      </c>
      <c r="C2582" s="2" t="s">
        <v>20</v>
      </c>
      <c r="D2582" s="2" t="s">
        <v>11</v>
      </c>
      <c r="E2582" s="2" t="s">
        <v>136</v>
      </c>
    </row>
    <row r="2583">
      <c r="A2583" s="2">
        <v>9468379.0</v>
      </c>
      <c r="B2583" s="2" t="s">
        <v>2712</v>
      </c>
      <c r="C2583" s="2" t="s">
        <v>10</v>
      </c>
      <c r="D2583" s="2" t="s">
        <v>11</v>
      </c>
      <c r="E2583" s="2" t="s">
        <v>136</v>
      </c>
    </row>
    <row r="2584">
      <c r="A2584" s="2">
        <v>9468218.0</v>
      </c>
      <c r="B2584" s="2" t="s">
        <v>2713</v>
      </c>
      <c r="C2584" s="2" t="s">
        <v>10</v>
      </c>
      <c r="D2584" s="2" t="s">
        <v>11</v>
      </c>
      <c r="E2584" s="2" t="s">
        <v>136</v>
      </c>
    </row>
    <row r="2585">
      <c r="A2585" s="2">
        <v>9468336.0</v>
      </c>
      <c r="B2585" s="2" t="s">
        <v>2714</v>
      </c>
      <c r="C2585" s="2" t="s">
        <v>20</v>
      </c>
      <c r="D2585" s="2" t="s">
        <v>11</v>
      </c>
      <c r="E2585" s="2" t="s">
        <v>136</v>
      </c>
    </row>
    <row r="2586">
      <c r="A2586" s="2">
        <v>9467449.0</v>
      </c>
      <c r="B2586" s="2" t="s">
        <v>2715</v>
      </c>
      <c r="C2586" s="2" t="s">
        <v>10</v>
      </c>
      <c r="D2586" s="2" t="s">
        <v>11</v>
      </c>
      <c r="E2586" s="2" t="s">
        <v>136</v>
      </c>
    </row>
    <row r="2587">
      <c r="A2587" s="2">
        <v>9470245.0</v>
      </c>
      <c r="B2587" s="2" t="s">
        <v>2716</v>
      </c>
      <c r="C2587" s="2" t="s">
        <v>10</v>
      </c>
      <c r="D2587" s="2" t="s">
        <v>11</v>
      </c>
      <c r="E2587" s="2" t="s">
        <v>136</v>
      </c>
    </row>
    <row r="2588">
      <c r="A2588" s="2">
        <v>9468659.0</v>
      </c>
      <c r="B2588" s="2" t="s">
        <v>2717</v>
      </c>
      <c r="C2588" s="2" t="s">
        <v>20</v>
      </c>
      <c r="D2588" s="2" t="s">
        <v>11</v>
      </c>
      <c r="E2588" s="2" t="s">
        <v>136</v>
      </c>
    </row>
    <row r="2589">
      <c r="A2589" s="2">
        <v>9468931.0</v>
      </c>
      <c r="B2589" s="2" t="s">
        <v>2718</v>
      </c>
      <c r="C2589" s="2" t="s">
        <v>10</v>
      </c>
      <c r="D2589" s="2" t="s">
        <v>11</v>
      </c>
      <c r="E2589" s="2" t="s">
        <v>136</v>
      </c>
    </row>
    <row r="2590">
      <c r="A2590" s="2">
        <v>9468757.0</v>
      </c>
      <c r="B2590" s="2" t="s">
        <v>2719</v>
      </c>
      <c r="C2590" s="2" t="s">
        <v>20</v>
      </c>
      <c r="D2590" s="2" t="s">
        <v>11</v>
      </c>
      <c r="E2590" s="2" t="s">
        <v>136</v>
      </c>
    </row>
    <row r="2591">
      <c r="A2591" s="2">
        <v>9468141.0</v>
      </c>
      <c r="B2591" s="2" t="s">
        <v>2720</v>
      </c>
      <c r="C2591" s="2" t="s">
        <v>10</v>
      </c>
      <c r="D2591" s="2" t="s">
        <v>11</v>
      </c>
      <c r="E2591" s="2" t="s">
        <v>136</v>
      </c>
    </row>
    <row r="2592">
      <c r="A2592" s="2">
        <v>9468658.0</v>
      </c>
      <c r="B2592" s="2" t="s">
        <v>2721</v>
      </c>
      <c r="C2592" s="2" t="s">
        <v>20</v>
      </c>
      <c r="D2592" s="2" t="s">
        <v>11</v>
      </c>
      <c r="E2592" s="2" t="s">
        <v>136</v>
      </c>
    </row>
    <row r="2593">
      <c r="A2593" s="2">
        <v>9466568.0</v>
      </c>
      <c r="B2593" s="2" t="s">
        <v>2722</v>
      </c>
      <c r="C2593" s="2" t="s">
        <v>20</v>
      </c>
      <c r="D2593" s="2" t="s">
        <v>11</v>
      </c>
      <c r="E2593" s="2" t="s">
        <v>136</v>
      </c>
    </row>
    <row r="2594">
      <c r="A2594" s="2">
        <v>9441555.0</v>
      </c>
      <c r="B2594" s="2" t="s">
        <v>2723</v>
      </c>
      <c r="C2594" s="2" t="s">
        <v>71</v>
      </c>
      <c r="D2594" s="2" t="s">
        <v>72</v>
      </c>
      <c r="E2594" s="2" t="s">
        <v>17</v>
      </c>
    </row>
    <row r="2595">
      <c r="A2595" s="2">
        <v>9467111.0</v>
      </c>
      <c r="B2595" s="2" t="s">
        <v>2724</v>
      </c>
      <c r="C2595" s="2" t="s">
        <v>71</v>
      </c>
      <c r="D2595" s="2" t="s">
        <v>72</v>
      </c>
      <c r="E2595" s="2" t="s">
        <v>1626</v>
      </c>
    </row>
    <row r="2596">
      <c r="A2596" s="2">
        <v>9442524.0</v>
      </c>
      <c r="B2596" s="2" t="s">
        <v>2725</v>
      </c>
      <c r="C2596" s="2" t="s">
        <v>71</v>
      </c>
      <c r="D2596" s="2" t="s">
        <v>72</v>
      </c>
      <c r="E2596" s="2" t="s">
        <v>1626</v>
      </c>
    </row>
    <row r="2597">
      <c r="A2597" s="2">
        <v>9442523.0</v>
      </c>
      <c r="B2597" s="2" t="s">
        <v>2726</v>
      </c>
      <c r="C2597" s="2" t="s">
        <v>528</v>
      </c>
      <c r="D2597" s="2" t="s">
        <v>72</v>
      </c>
      <c r="E2597" s="2" t="s">
        <v>1626</v>
      </c>
    </row>
    <row r="2598">
      <c r="A2598" s="2">
        <v>9321797.0</v>
      </c>
      <c r="B2598" s="2" t="s">
        <v>2727</v>
      </c>
      <c r="C2598" s="2" t="s">
        <v>1422</v>
      </c>
      <c r="D2598" s="2" t="s">
        <v>17</v>
      </c>
      <c r="E2598" s="2" t="s">
        <v>1626</v>
      </c>
    </row>
    <row r="2599">
      <c r="A2599" s="2">
        <v>9467939.0</v>
      </c>
      <c r="B2599" s="2" t="s">
        <v>2728</v>
      </c>
      <c r="C2599" s="2" t="s">
        <v>71</v>
      </c>
      <c r="D2599" s="2" t="s">
        <v>72</v>
      </c>
      <c r="E2599" s="2" t="s">
        <v>1626</v>
      </c>
    </row>
    <row r="2600">
      <c r="A2600" s="2">
        <v>9467203.0</v>
      </c>
      <c r="B2600" s="2" t="s">
        <v>2729</v>
      </c>
      <c r="C2600" s="2" t="s">
        <v>10</v>
      </c>
      <c r="D2600" s="2" t="s">
        <v>11</v>
      </c>
      <c r="E2600" s="2" t="s">
        <v>1326</v>
      </c>
    </row>
    <row r="2601">
      <c r="A2601" s="2">
        <v>9467113.0</v>
      </c>
      <c r="B2601" s="2" t="s">
        <v>2730</v>
      </c>
      <c r="C2601" s="2" t="s">
        <v>71</v>
      </c>
      <c r="D2601" s="2" t="s">
        <v>72</v>
      </c>
      <c r="E2601" s="2" t="s">
        <v>1626</v>
      </c>
    </row>
    <row r="2602">
      <c r="A2602" s="2">
        <v>9443020.0</v>
      </c>
      <c r="B2602" s="2" t="s">
        <v>2731</v>
      </c>
      <c r="C2602" s="2" t="s">
        <v>528</v>
      </c>
      <c r="D2602" s="2" t="s">
        <v>72</v>
      </c>
      <c r="E2602" s="2" t="s">
        <v>1626</v>
      </c>
    </row>
    <row r="2603">
      <c r="A2603" s="2">
        <v>9467112.0</v>
      </c>
      <c r="B2603" s="2" t="s">
        <v>2732</v>
      </c>
      <c r="C2603" s="2" t="s">
        <v>528</v>
      </c>
      <c r="D2603" s="2" t="s">
        <v>72</v>
      </c>
      <c r="E2603" s="2" t="s">
        <v>1626</v>
      </c>
    </row>
    <row r="2604">
      <c r="A2604" s="2">
        <v>9469695.0</v>
      </c>
      <c r="B2604" s="2" t="s">
        <v>2733</v>
      </c>
      <c r="C2604" s="2" t="s">
        <v>2734</v>
      </c>
      <c r="D2604" s="2" t="s">
        <v>2735</v>
      </c>
      <c r="E2604" s="2" t="s">
        <v>2736</v>
      </c>
    </row>
    <row r="2605">
      <c r="A2605" s="2">
        <v>9469449.0</v>
      </c>
      <c r="B2605" s="2" t="s">
        <v>2737</v>
      </c>
      <c r="C2605" s="2" t="s">
        <v>10</v>
      </c>
      <c r="D2605" s="2" t="s">
        <v>11</v>
      </c>
      <c r="E2605" s="2" t="s">
        <v>136</v>
      </c>
    </row>
    <row r="2606">
      <c r="A2606" s="2">
        <v>9468137.0</v>
      </c>
      <c r="B2606" s="2" t="s">
        <v>2738</v>
      </c>
      <c r="C2606" s="2" t="s">
        <v>100</v>
      </c>
      <c r="D2606" s="2" t="s">
        <v>11</v>
      </c>
      <c r="E2606" s="2" t="s">
        <v>136</v>
      </c>
    </row>
    <row r="2607">
      <c r="A2607" s="2">
        <v>9400813.0</v>
      </c>
      <c r="B2607" s="2" t="s">
        <v>2739</v>
      </c>
      <c r="C2607" s="2" t="s">
        <v>100</v>
      </c>
      <c r="D2607" s="2" t="s">
        <v>11</v>
      </c>
      <c r="E2607" s="2" t="s">
        <v>136</v>
      </c>
    </row>
    <row r="2608">
      <c r="A2608" s="2">
        <v>9440604.0</v>
      </c>
      <c r="B2608" s="2" t="s">
        <v>2740</v>
      </c>
      <c r="C2608" s="2" t="s">
        <v>100</v>
      </c>
      <c r="D2608" s="2" t="s">
        <v>11</v>
      </c>
      <c r="E2608" s="2" t="s">
        <v>136</v>
      </c>
    </row>
    <row r="2609">
      <c r="A2609" s="2">
        <v>9441978.0</v>
      </c>
      <c r="B2609" s="2" t="s">
        <v>2741</v>
      </c>
      <c r="C2609" s="2" t="s">
        <v>100</v>
      </c>
      <c r="D2609" s="2" t="s">
        <v>11</v>
      </c>
      <c r="E2609" s="2" t="s">
        <v>136</v>
      </c>
    </row>
    <row r="2610">
      <c r="A2610" s="2">
        <v>9441818.0</v>
      </c>
      <c r="B2610" s="2" t="s">
        <v>2742</v>
      </c>
      <c r="C2610" s="2" t="s">
        <v>100</v>
      </c>
      <c r="D2610" s="2" t="s">
        <v>11</v>
      </c>
      <c r="E2610" s="2" t="s">
        <v>136</v>
      </c>
    </row>
    <row r="2611">
      <c r="A2611" s="2">
        <v>9440739.0</v>
      </c>
      <c r="B2611" s="2" t="s">
        <v>2743</v>
      </c>
      <c r="C2611" s="2" t="s">
        <v>100</v>
      </c>
      <c r="D2611" s="2" t="s">
        <v>11</v>
      </c>
      <c r="E2611" s="2" t="s">
        <v>136</v>
      </c>
    </row>
    <row r="2612">
      <c r="A2612" s="2">
        <v>9438086.0</v>
      </c>
      <c r="B2612" s="2" t="s">
        <v>2744</v>
      </c>
      <c r="C2612" s="2" t="s">
        <v>100</v>
      </c>
      <c r="D2612" s="2" t="s">
        <v>11</v>
      </c>
      <c r="E2612" s="2" t="s">
        <v>136</v>
      </c>
    </row>
    <row r="2613">
      <c r="A2613" s="2">
        <v>9441977.0</v>
      </c>
      <c r="B2613" s="2" t="s">
        <v>2745</v>
      </c>
      <c r="C2613" s="2" t="s">
        <v>100</v>
      </c>
      <c r="D2613" s="2" t="s">
        <v>11</v>
      </c>
      <c r="E2613" s="2" t="s">
        <v>136</v>
      </c>
    </row>
    <row r="2614">
      <c r="A2614" s="2">
        <v>9466611.0</v>
      </c>
      <c r="B2614" s="2" t="s">
        <v>2746</v>
      </c>
      <c r="C2614" s="2" t="s">
        <v>100</v>
      </c>
      <c r="D2614" s="2" t="s">
        <v>11</v>
      </c>
      <c r="E2614" s="2" t="s">
        <v>136</v>
      </c>
    </row>
    <row r="2615">
      <c r="A2615" s="2">
        <v>9468139.0</v>
      </c>
      <c r="B2615" s="2" t="s">
        <v>2747</v>
      </c>
      <c r="C2615" s="2" t="s">
        <v>100</v>
      </c>
      <c r="D2615" s="2" t="s">
        <v>11</v>
      </c>
      <c r="E2615" s="2" t="s">
        <v>136</v>
      </c>
    </row>
    <row r="2616">
      <c r="A2616" s="2">
        <v>9468393.0</v>
      </c>
      <c r="B2616" s="2" t="s">
        <v>2748</v>
      </c>
      <c r="C2616" s="2" t="s">
        <v>10</v>
      </c>
      <c r="D2616" s="2" t="s">
        <v>11</v>
      </c>
      <c r="E2616" s="2" t="s">
        <v>136</v>
      </c>
    </row>
    <row r="2617">
      <c r="A2617" s="2">
        <v>9468296.0</v>
      </c>
      <c r="B2617" s="2" t="s">
        <v>2749</v>
      </c>
      <c r="C2617" s="2" t="s">
        <v>10</v>
      </c>
      <c r="D2617" s="2" t="s">
        <v>11</v>
      </c>
      <c r="E2617" s="2" t="s">
        <v>136</v>
      </c>
    </row>
    <row r="2618">
      <c r="A2618" s="2">
        <v>9264105.0</v>
      </c>
      <c r="B2618" s="2" t="s">
        <v>2750</v>
      </c>
      <c r="C2618" s="2" t="s">
        <v>20</v>
      </c>
      <c r="D2618" s="2" t="s">
        <v>11</v>
      </c>
      <c r="E2618" s="2" t="s">
        <v>136</v>
      </c>
    </row>
    <row r="2619">
      <c r="A2619" s="2">
        <v>9442478.0</v>
      </c>
      <c r="B2619" s="2" t="s">
        <v>2751</v>
      </c>
      <c r="C2619" s="2" t="s">
        <v>100</v>
      </c>
      <c r="D2619" s="2" t="s">
        <v>11</v>
      </c>
      <c r="E2619" s="2" t="s">
        <v>136</v>
      </c>
    </row>
    <row r="2620">
      <c r="A2620" s="2">
        <v>8203770.0</v>
      </c>
      <c r="B2620" s="2" t="s">
        <v>2752</v>
      </c>
      <c r="C2620" s="2" t="s">
        <v>10</v>
      </c>
      <c r="D2620" s="2" t="s">
        <v>11</v>
      </c>
      <c r="E2620" s="2" t="s">
        <v>136</v>
      </c>
    </row>
    <row r="2621">
      <c r="A2621" s="2">
        <v>9443439.0</v>
      </c>
      <c r="B2621" s="2" t="s">
        <v>2753</v>
      </c>
      <c r="C2621" s="2" t="s">
        <v>100</v>
      </c>
      <c r="D2621" s="2" t="s">
        <v>11</v>
      </c>
      <c r="E2621" s="2" t="s">
        <v>136</v>
      </c>
    </row>
    <row r="2622">
      <c r="A2622" s="2">
        <v>9445634.0</v>
      </c>
      <c r="B2622" s="2" t="s">
        <v>2754</v>
      </c>
      <c r="C2622" s="2" t="s">
        <v>100</v>
      </c>
      <c r="D2622" s="2" t="s">
        <v>11</v>
      </c>
      <c r="E2622" s="2" t="s">
        <v>136</v>
      </c>
    </row>
    <row r="2623">
      <c r="A2623" s="2">
        <v>9466851.0</v>
      </c>
      <c r="B2623" s="2" t="s">
        <v>2755</v>
      </c>
      <c r="C2623" s="2" t="s">
        <v>100</v>
      </c>
      <c r="D2623" s="2" t="s">
        <v>11</v>
      </c>
      <c r="E2623" s="2" t="s">
        <v>136</v>
      </c>
    </row>
    <row r="2624">
      <c r="A2624" s="2">
        <v>9468806.0</v>
      </c>
      <c r="B2624" s="2" t="s">
        <v>2756</v>
      </c>
      <c r="C2624" s="2" t="s">
        <v>10</v>
      </c>
      <c r="D2624" s="2" t="s">
        <v>11</v>
      </c>
      <c r="E2624" s="2" t="s">
        <v>737</v>
      </c>
    </row>
    <row r="2625">
      <c r="A2625" s="2">
        <v>9442938.0</v>
      </c>
      <c r="B2625" s="2" t="s">
        <v>2757</v>
      </c>
      <c r="C2625" s="2" t="s">
        <v>20</v>
      </c>
      <c r="D2625" s="2" t="s">
        <v>11</v>
      </c>
      <c r="E2625" s="2" t="s">
        <v>14</v>
      </c>
    </row>
    <row r="2626">
      <c r="A2626" s="2">
        <v>9467598.0</v>
      </c>
      <c r="B2626" s="2" t="s">
        <v>2758</v>
      </c>
      <c r="C2626" s="2" t="s">
        <v>84</v>
      </c>
      <c r="D2626" s="2" t="s">
        <v>7</v>
      </c>
      <c r="E2626" s="2" t="s">
        <v>23</v>
      </c>
    </row>
    <row r="2627">
      <c r="A2627" s="2">
        <v>9443287.0</v>
      </c>
      <c r="B2627" s="2" t="s">
        <v>2759</v>
      </c>
      <c r="C2627" s="2" t="s">
        <v>265</v>
      </c>
      <c r="D2627" s="2" t="s">
        <v>11</v>
      </c>
      <c r="E2627" s="2" t="s">
        <v>167</v>
      </c>
    </row>
    <row r="2628">
      <c r="A2628" s="2">
        <v>9444196.0</v>
      </c>
      <c r="B2628" s="2" t="s">
        <v>2760</v>
      </c>
      <c r="C2628" s="2" t="s">
        <v>10</v>
      </c>
      <c r="D2628" s="2" t="s">
        <v>11</v>
      </c>
      <c r="E2628" s="2" t="s">
        <v>103</v>
      </c>
    </row>
    <row r="2629">
      <c r="A2629" s="2">
        <v>9444195.0</v>
      </c>
      <c r="B2629" s="2" t="s">
        <v>2761</v>
      </c>
      <c r="C2629" s="2" t="s">
        <v>10</v>
      </c>
      <c r="D2629" s="2" t="s">
        <v>11</v>
      </c>
      <c r="E2629" s="2" t="s">
        <v>103</v>
      </c>
    </row>
    <row r="2630">
      <c r="A2630" s="2">
        <v>9444559.0</v>
      </c>
      <c r="B2630" s="2" t="s">
        <v>2762</v>
      </c>
      <c r="C2630" s="2" t="s">
        <v>10</v>
      </c>
      <c r="D2630" s="2" t="s">
        <v>11</v>
      </c>
      <c r="E2630" s="2" t="s">
        <v>103</v>
      </c>
    </row>
    <row r="2631">
      <c r="A2631" s="2">
        <v>9445168.0</v>
      </c>
      <c r="B2631" s="2" t="s">
        <v>2763</v>
      </c>
      <c r="C2631" s="2" t="s">
        <v>10</v>
      </c>
      <c r="D2631" s="2" t="s">
        <v>11</v>
      </c>
      <c r="E2631" s="2" t="s">
        <v>103</v>
      </c>
    </row>
    <row r="2632">
      <c r="A2632" s="2">
        <v>9444548.0</v>
      </c>
      <c r="B2632" s="2" t="s">
        <v>2764</v>
      </c>
      <c r="C2632" s="2" t="s">
        <v>10</v>
      </c>
      <c r="D2632" s="2" t="s">
        <v>11</v>
      </c>
      <c r="E2632" s="2" t="s">
        <v>103</v>
      </c>
    </row>
    <row r="2633">
      <c r="A2633" s="2">
        <v>9451466.0</v>
      </c>
      <c r="B2633" s="2" t="s">
        <v>2765</v>
      </c>
      <c r="C2633" s="2" t="s">
        <v>10</v>
      </c>
      <c r="D2633" s="2" t="s">
        <v>11</v>
      </c>
      <c r="E2633" s="2" t="s">
        <v>103</v>
      </c>
    </row>
    <row r="2634">
      <c r="A2634" s="2">
        <v>9468815.0</v>
      </c>
      <c r="B2634" s="2" t="s">
        <v>2766</v>
      </c>
      <c r="C2634" s="2" t="s">
        <v>105</v>
      </c>
      <c r="D2634" s="2" t="s">
        <v>7</v>
      </c>
      <c r="E2634" s="2" t="s">
        <v>548</v>
      </c>
    </row>
    <row r="2635">
      <c r="A2635" s="2">
        <v>9442556.0</v>
      </c>
      <c r="B2635" s="2" t="s">
        <v>2766</v>
      </c>
      <c r="C2635" s="2" t="s">
        <v>105</v>
      </c>
      <c r="D2635" s="2" t="s">
        <v>7</v>
      </c>
      <c r="E2635" s="2" t="s">
        <v>548</v>
      </c>
    </row>
    <row r="2636">
      <c r="A2636" s="2">
        <v>9441388.0</v>
      </c>
      <c r="B2636" s="2" t="s">
        <v>2767</v>
      </c>
      <c r="C2636" s="2" t="s">
        <v>10</v>
      </c>
      <c r="D2636" s="2" t="s">
        <v>11</v>
      </c>
      <c r="E2636" s="2" t="s">
        <v>548</v>
      </c>
    </row>
    <row r="2637">
      <c r="A2637" s="2">
        <v>9443723.0</v>
      </c>
      <c r="B2637" s="2" t="s">
        <v>2768</v>
      </c>
      <c r="C2637" s="2" t="s">
        <v>71</v>
      </c>
      <c r="D2637" s="2" t="s">
        <v>72</v>
      </c>
      <c r="E2637" s="2" t="s">
        <v>1626</v>
      </c>
    </row>
    <row r="2638">
      <c r="A2638" s="2">
        <v>9442234.0</v>
      </c>
      <c r="B2638" s="2" t="s">
        <v>2769</v>
      </c>
      <c r="C2638" s="2" t="s">
        <v>71</v>
      </c>
      <c r="D2638" s="2" t="s">
        <v>72</v>
      </c>
      <c r="E2638" s="2" t="s">
        <v>1626</v>
      </c>
    </row>
    <row r="2639">
      <c r="A2639" s="2">
        <v>9268285.0</v>
      </c>
      <c r="B2639" s="2" t="s">
        <v>2770</v>
      </c>
      <c r="C2639" s="2" t="s">
        <v>10</v>
      </c>
      <c r="D2639" s="2" t="s">
        <v>11</v>
      </c>
      <c r="E2639" s="2" t="s">
        <v>324</v>
      </c>
    </row>
    <row r="2640">
      <c r="A2640" s="2">
        <v>9443012.0</v>
      </c>
      <c r="B2640" s="2" t="s">
        <v>2771</v>
      </c>
      <c r="C2640" s="2" t="s">
        <v>88</v>
      </c>
      <c r="D2640" s="2" t="s">
        <v>72</v>
      </c>
      <c r="E2640" s="2" t="s">
        <v>2772</v>
      </c>
    </row>
    <row r="2641">
      <c r="A2641" s="2">
        <v>9460894.0</v>
      </c>
      <c r="B2641" s="2" t="s">
        <v>2773</v>
      </c>
      <c r="C2641" s="2" t="s">
        <v>6</v>
      </c>
      <c r="D2641" s="2" t="s">
        <v>7</v>
      </c>
      <c r="E2641" s="2" t="s">
        <v>398</v>
      </c>
    </row>
    <row r="2642">
      <c r="A2642" s="2">
        <v>9465502.0</v>
      </c>
      <c r="B2642" s="2" t="s">
        <v>2774</v>
      </c>
      <c r="C2642" s="2" t="s">
        <v>6</v>
      </c>
      <c r="D2642" s="2" t="s">
        <v>7</v>
      </c>
      <c r="E2642" s="2" t="s">
        <v>398</v>
      </c>
    </row>
    <row r="2643">
      <c r="A2643" s="2">
        <v>9469936.0</v>
      </c>
      <c r="B2643" s="2" t="s">
        <v>2775</v>
      </c>
      <c r="C2643" s="2" t="s">
        <v>10</v>
      </c>
      <c r="D2643" s="2" t="s">
        <v>11</v>
      </c>
      <c r="E2643" s="2" t="s">
        <v>398</v>
      </c>
    </row>
    <row r="2644">
      <c r="A2644" s="2">
        <v>9444985.0</v>
      </c>
      <c r="B2644" s="2" t="s">
        <v>2776</v>
      </c>
      <c r="C2644" s="2" t="s">
        <v>10</v>
      </c>
      <c r="D2644" s="2" t="s">
        <v>11</v>
      </c>
      <c r="E2644" s="2" t="s">
        <v>398</v>
      </c>
    </row>
    <row r="2645">
      <c r="A2645" s="2">
        <v>8051792.0</v>
      </c>
      <c r="B2645" s="2" t="s">
        <v>2777</v>
      </c>
      <c r="C2645" s="2" t="s">
        <v>10</v>
      </c>
      <c r="D2645" s="2" t="s">
        <v>11</v>
      </c>
      <c r="E2645" s="2" t="s">
        <v>398</v>
      </c>
    </row>
    <row r="2646">
      <c r="A2646" s="2">
        <v>9444494.0</v>
      </c>
      <c r="B2646" s="2" t="s">
        <v>2778</v>
      </c>
      <c r="C2646" s="2" t="s">
        <v>10</v>
      </c>
      <c r="D2646" s="2" t="s">
        <v>11</v>
      </c>
      <c r="E2646" s="2" t="s">
        <v>398</v>
      </c>
    </row>
    <row r="2647">
      <c r="A2647" s="2">
        <v>9468316.0</v>
      </c>
      <c r="B2647" s="2" t="s">
        <v>2779</v>
      </c>
      <c r="C2647" s="2" t="s">
        <v>10</v>
      </c>
      <c r="D2647" s="2" t="s">
        <v>11</v>
      </c>
      <c r="E2647" s="2" t="s">
        <v>398</v>
      </c>
    </row>
    <row r="2648">
      <c r="A2648" s="2">
        <v>9444986.0</v>
      </c>
      <c r="B2648" s="2" t="s">
        <v>2780</v>
      </c>
      <c r="C2648" s="2" t="s">
        <v>10</v>
      </c>
      <c r="D2648" s="2" t="s">
        <v>11</v>
      </c>
      <c r="E2648" s="2" t="s">
        <v>398</v>
      </c>
    </row>
    <row r="2649">
      <c r="A2649" s="2">
        <v>9441386.0</v>
      </c>
      <c r="B2649" s="2" t="s">
        <v>2781</v>
      </c>
      <c r="C2649" s="2" t="s">
        <v>10</v>
      </c>
      <c r="D2649" s="2" t="s">
        <v>11</v>
      </c>
      <c r="E2649" s="2" t="s">
        <v>306</v>
      </c>
    </row>
    <row r="2650">
      <c r="A2650" s="2">
        <v>9326785.0</v>
      </c>
      <c r="B2650" s="2" t="s">
        <v>2782</v>
      </c>
      <c r="C2650" s="2" t="s">
        <v>10</v>
      </c>
      <c r="D2650" s="2" t="s">
        <v>11</v>
      </c>
      <c r="E2650" s="2" t="s">
        <v>306</v>
      </c>
    </row>
    <row r="2651">
      <c r="A2651" s="2">
        <v>7772926.0</v>
      </c>
      <c r="B2651" s="2" t="s">
        <v>2783</v>
      </c>
      <c r="C2651" s="2" t="s">
        <v>10</v>
      </c>
      <c r="D2651" s="2" t="s">
        <v>11</v>
      </c>
      <c r="E2651" s="2" t="s">
        <v>306</v>
      </c>
    </row>
    <row r="2652">
      <c r="A2652" s="2">
        <v>9323383.0</v>
      </c>
      <c r="B2652" s="2" t="s">
        <v>2784</v>
      </c>
      <c r="C2652" s="2" t="s">
        <v>10</v>
      </c>
      <c r="D2652" s="2" t="s">
        <v>11</v>
      </c>
      <c r="E2652" s="2" t="s">
        <v>306</v>
      </c>
    </row>
    <row r="2653">
      <c r="A2653" s="2">
        <v>9444167.0</v>
      </c>
      <c r="B2653" s="2" t="s">
        <v>2785</v>
      </c>
      <c r="C2653" s="2" t="s">
        <v>10</v>
      </c>
      <c r="D2653" s="2" t="s">
        <v>11</v>
      </c>
      <c r="E2653" s="2" t="s">
        <v>306</v>
      </c>
    </row>
    <row r="2654">
      <c r="A2654" s="2">
        <v>9468832.0</v>
      </c>
      <c r="B2654" s="2" t="s">
        <v>2786</v>
      </c>
      <c r="C2654" s="2" t="s">
        <v>94</v>
      </c>
      <c r="D2654" s="2" t="s">
        <v>11</v>
      </c>
      <c r="E2654" s="2" t="s">
        <v>2787</v>
      </c>
    </row>
    <row r="2655">
      <c r="A2655" s="2">
        <v>9399796.0</v>
      </c>
      <c r="B2655" s="2" t="s">
        <v>2788</v>
      </c>
      <c r="C2655" s="2" t="s">
        <v>94</v>
      </c>
      <c r="D2655" s="2" t="s">
        <v>11</v>
      </c>
      <c r="E2655" s="2" t="s">
        <v>2787</v>
      </c>
    </row>
    <row r="2656">
      <c r="A2656" s="2">
        <v>9444760.0</v>
      </c>
      <c r="B2656" s="2" t="s">
        <v>2789</v>
      </c>
      <c r="C2656" s="2" t="s">
        <v>94</v>
      </c>
      <c r="D2656" s="2" t="s">
        <v>11</v>
      </c>
      <c r="E2656" s="2" t="s">
        <v>2787</v>
      </c>
    </row>
    <row r="2657">
      <c r="A2657" s="2">
        <v>9468369.0</v>
      </c>
      <c r="B2657" s="2" t="s">
        <v>2790</v>
      </c>
      <c r="C2657" s="2" t="s">
        <v>94</v>
      </c>
      <c r="D2657" s="2" t="s">
        <v>11</v>
      </c>
      <c r="E2657" s="2" t="s">
        <v>2787</v>
      </c>
    </row>
    <row r="2658">
      <c r="A2658" s="2">
        <v>9441054.0</v>
      </c>
      <c r="B2658" s="2" t="s">
        <v>2791</v>
      </c>
      <c r="C2658" s="2" t="s">
        <v>10</v>
      </c>
      <c r="D2658" s="2" t="s">
        <v>11</v>
      </c>
      <c r="E2658" s="2" t="s">
        <v>129</v>
      </c>
    </row>
    <row r="2659">
      <c r="A2659" s="2">
        <v>9442273.0</v>
      </c>
      <c r="B2659" s="2" t="s">
        <v>2792</v>
      </c>
      <c r="C2659" s="2" t="s">
        <v>10</v>
      </c>
      <c r="D2659" s="2" t="s">
        <v>11</v>
      </c>
      <c r="E2659" s="2" t="s">
        <v>129</v>
      </c>
    </row>
    <row r="2660">
      <c r="A2660" s="2">
        <v>9441401.0</v>
      </c>
      <c r="B2660" s="2" t="s">
        <v>2793</v>
      </c>
      <c r="C2660" s="2" t="s">
        <v>10</v>
      </c>
      <c r="D2660" s="2" t="s">
        <v>11</v>
      </c>
      <c r="E2660" s="2" t="s">
        <v>129</v>
      </c>
    </row>
    <row r="2661">
      <c r="A2661" s="2">
        <v>9440658.0</v>
      </c>
      <c r="B2661" s="2" t="s">
        <v>2794</v>
      </c>
      <c r="C2661" s="2" t="s">
        <v>10</v>
      </c>
      <c r="D2661" s="2" t="s">
        <v>11</v>
      </c>
      <c r="E2661" s="2" t="s">
        <v>129</v>
      </c>
    </row>
    <row r="2662">
      <c r="A2662" s="2">
        <v>9445553.0</v>
      </c>
      <c r="B2662" s="2" t="s">
        <v>2795</v>
      </c>
      <c r="C2662" s="2" t="s">
        <v>10</v>
      </c>
      <c r="D2662" s="2" t="s">
        <v>11</v>
      </c>
      <c r="E2662" s="2" t="s">
        <v>129</v>
      </c>
    </row>
    <row r="2663">
      <c r="A2663" s="2">
        <v>9468464.0</v>
      </c>
      <c r="B2663" s="2" t="s">
        <v>2796</v>
      </c>
      <c r="C2663" s="2" t="s">
        <v>10</v>
      </c>
      <c r="D2663" s="2" t="s">
        <v>11</v>
      </c>
      <c r="E2663" s="2" t="s">
        <v>129</v>
      </c>
    </row>
    <row r="2664">
      <c r="A2664" s="2">
        <v>9467753.0</v>
      </c>
      <c r="B2664" s="2" t="s">
        <v>2797</v>
      </c>
      <c r="C2664" s="2" t="s">
        <v>10</v>
      </c>
      <c r="D2664" s="2" t="s">
        <v>11</v>
      </c>
      <c r="E2664" s="2" t="s">
        <v>129</v>
      </c>
    </row>
    <row r="2665">
      <c r="A2665" s="2">
        <v>9440890.0</v>
      </c>
      <c r="B2665" s="2" t="s">
        <v>2798</v>
      </c>
      <c r="C2665" s="2" t="s">
        <v>10</v>
      </c>
      <c r="D2665" s="2" t="s">
        <v>11</v>
      </c>
      <c r="E2665" s="2" t="s">
        <v>129</v>
      </c>
    </row>
    <row r="2666">
      <c r="A2666" s="2">
        <v>9459954.0</v>
      </c>
      <c r="B2666" s="2" t="s">
        <v>2799</v>
      </c>
      <c r="C2666" s="2" t="s">
        <v>10</v>
      </c>
      <c r="D2666" s="2" t="s">
        <v>11</v>
      </c>
      <c r="E2666" s="2" t="s">
        <v>129</v>
      </c>
    </row>
    <row r="2667">
      <c r="A2667" s="2">
        <v>9442224.0</v>
      </c>
      <c r="B2667" s="2" t="s">
        <v>2800</v>
      </c>
      <c r="C2667" s="2" t="s">
        <v>80</v>
      </c>
      <c r="D2667" s="2" t="s">
        <v>11</v>
      </c>
      <c r="E2667" s="2" t="s">
        <v>26</v>
      </c>
    </row>
    <row r="2668">
      <c r="A2668" s="2">
        <v>9469146.0</v>
      </c>
      <c r="B2668" s="2" t="s">
        <v>2801</v>
      </c>
      <c r="C2668" s="2" t="s">
        <v>10</v>
      </c>
      <c r="D2668" s="2" t="s">
        <v>11</v>
      </c>
      <c r="E2668" s="2" t="s">
        <v>26</v>
      </c>
    </row>
    <row r="2669">
      <c r="A2669" s="2">
        <v>9435792.0</v>
      </c>
      <c r="B2669" s="2" t="s">
        <v>2802</v>
      </c>
      <c r="C2669" s="2" t="s">
        <v>10</v>
      </c>
      <c r="D2669" s="2" t="s">
        <v>11</v>
      </c>
      <c r="E2669" s="2" t="s">
        <v>26</v>
      </c>
    </row>
    <row r="2670">
      <c r="A2670" s="2">
        <v>9468138.0</v>
      </c>
      <c r="B2670" s="2" t="s">
        <v>2803</v>
      </c>
      <c r="C2670" s="2" t="s">
        <v>20</v>
      </c>
      <c r="D2670" s="2" t="s">
        <v>11</v>
      </c>
      <c r="E2670" s="2" t="s">
        <v>26</v>
      </c>
    </row>
    <row r="2671">
      <c r="A2671" s="2">
        <v>9467041.0</v>
      </c>
      <c r="B2671" s="2" t="s">
        <v>2804</v>
      </c>
      <c r="C2671" s="2" t="s">
        <v>10</v>
      </c>
      <c r="D2671" s="2" t="s">
        <v>11</v>
      </c>
      <c r="E2671" s="2" t="s">
        <v>21</v>
      </c>
    </row>
    <row r="2672">
      <c r="A2672" s="2">
        <v>9467043.0</v>
      </c>
      <c r="B2672" s="2" t="s">
        <v>2805</v>
      </c>
      <c r="C2672" s="2" t="s">
        <v>10</v>
      </c>
      <c r="D2672" s="2" t="s">
        <v>11</v>
      </c>
      <c r="E2672" s="2" t="s">
        <v>21</v>
      </c>
    </row>
    <row r="2673">
      <c r="A2673" s="2">
        <v>9467244.0</v>
      </c>
      <c r="B2673" s="2" t="s">
        <v>2806</v>
      </c>
      <c r="C2673" s="2" t="s">
        <v>76</v>
      </c>
      <c r="D2673" s="2" t="s">
        <v>7</v>
      </c>
      <c r="E2673" s="2" t="s">
        <v>167</v>
      </c>
    </row>
    <row r="2674">
      <c r="A2674" s="2">
        <v>9467245.0</v>
      </c>
      <c r="B2674" s="2" t="s">
        <v>2807</v>
      </c>
      <c r="C2674" s="2" t="s">
        <v>76</v>
      </c>
      <c r="D2674" s="2" t="s">
        <v>7</v>
      </c>
      <c r="E2674" s="2" t="s">
        <v>167</v>
      </c>
    </row>
    <row r="2675">
      <c r="A2675" s="2">
        <v>9467246.0</v>
      </c>
      <c r="B2675" s="2" t="s">
        <v>2808</v>
      </c>
      <c r="C2675" s="2" t="s">
        <v>76</v>
      </c>
      <c r="D2675" s="2" t="s">
        <v>7</v>
      </c>
      <c r="E2675" s="2" t="s">
        <v>167</v>
      </c>
    </row>
    <row r="2676">
      <c r="A2676" s="2">
        <v>9444910.0</v>
      </c>
      <c r="B2676" s="2" t="s">
        <v>2809</v>
      </c>
      <c r="C2676" s="2" t="s">
        <v>10</v>
      </c>
      <c r="D2676" s="2" t="s">
        <v>11</v>
      </c>
      <c r="E2676" s="2" t="s">
        <v>109</v>
      </c>
    </row>
    <row r="2677">
      <c r="A2677" s="2">
        <v>9467243.0</v>
      </c>
      <c r="B2677" s="2" t="s">
        <v>2810</v>
      </c>
      <c r="C2677" s="2" t="s">
        <v>80</v>
      </c>
      <c r="D2677" s="2" t="s">
        <v>11</v>
      </c>
      <c r="E2677" s="2" t="s">
        <v>2811</v>
      </c>
    </row>
    <row r="2678">
      <c r="A2678" s="2">
        <v>9444139.0</v>
      </c>
      <c r="B2678" s="2" t="s">
        <v>2812</v>
      </c>
      <c r="C2678" s="2" t="s">
        <v>20</v>
      </c>
      <c r="D2678" s="2" t="s">
        <v>11</v>
      </c>
      <c r="E2678" s="2" t="s">
        <v>64</v>
      </c>
    </row>
    <row r="2679">
      <c r="A2679" s="2">
        <v>9444325.0</v>
      </c>
      <c r="B2679" s="2" t="s">
        <v>2813</v>
      </c>
      <c r="C2679" s="2" t="s">
        <v>69</v>
      </c>
      <c r="D2679" s="2" t="s">
        <v>11</v>
      </c>
      <c r="E2679" s="2" t="s">
        <v>64</v>
      </c>
    </row>
    <row r="2680">
      <c r="A2680" s="2">
        <v>9444324.0</v>
      </c>
      <c r="B2680" s="2" t="s">
        <v>2814</v>
      </c>
      <c r="C2680" s="2" t="s">
        <v>69</v>
      </c>
      <c r="D2680" s="2" t="s">
        <v>11</v>
      </c>
      <c r="E2680" s="2" t="s">
        <v>64</v>
      </c>
    </row>
    <row r="2681">
      <c r="A2681" s="2">
        <v>9467226.0</v>
      </c>
      <c r="B2681" s="2" t="s">
        <v>2815</v>
      </c>
      <c r="C2681" s="2" t="s">
        <v>69</v>
      </c>
      <c r="D2681" s="2" t="s">
        <v>11</v>
      </c>
      <c r="E2681" s="2" t="s">
        <v>64</v>
      </c>
    </row>
    <row r="2682">
      <c r="A2682" s="2">
        <v>9467227.0</v>
      </c>
      <c r="B2682" s="2" t="s">
        <v>2816</v>
      </c>
      <c r="C2682" s="2" t="s">
        <v>69</v>
      </c>
      <c r="D2682" s="2" t="s">
        <v>11</v>
      </c>
      <c r="E2682" s="2" t="s">
        <v>64</v>
      </c>
    </row>
    <row r="2683">
      <c r="A2683" s="2">
        <v>9467224.0</v>
      </c>
      <c r="B2683" s="2" t="s">
        <v>2817</v>
      </c>
      <c r="C2683" s="2" t="s">
        <v>69</v>
      </c>
      <c r="D2683" s="2" t="s">
        <v>11</v>
      </c>
      <c r="E2683" s="2" t="s">
        <v>64</v>
      </c>
    </row>
    <row r="2684">
      <c r="A2684" s="2">
        <v>9467225.0</v>
      </c>
      <c r="B2684" s="2" t="s">
        <v>2818</v>
      </c>
      <c r="C2684" s="2" t="s">
        <v>69</v>
      </c>
      <c r="D2684" s="2" t="s">
        <v>11</v>
      </c>
      <c r="E2684" s="2" t="s">
        <v>64</v>
      </c>
    </row>
    <row r="2685">
      <c r="A2685" s="2">
        <v>8222395.0</v>
      </c>
      <c r="B2685" s="2" t="s">
        <v>2819</v>
      </c>
      <c r="C2685" s="2" t="s">
        <v>10</v>
      </c>
      <c r="D2685" s="2" t="s">
        <v>11</v>
      </c>
      <c r="E2685" s="2" t="s">
        <v>103</v>
      </c>
    </row>
    <row r="2686">
      <c r="A2686" s="2">
        <v>9444643.0</v>
      </c>
      <c r="B2686" s="2" t="s">
        <v>2820</v>
      </c>
      <c r="C2686" s="2" t="s">
        <v>10</v>
      </c>
      <c r="D2686" s="2" t="s">
        <v>11</v>
      </c>
      <c r="E2686" s="2" t="s">
        <v>103</v>
      </c>
    </row>
    <row r="2687">
      <c r="A2687" s="2">
        <v>9443630.0</v>
      </c>
      <c r="B2687" s="2" t="s">
        <v>2821</v>
      </c>
      <c r="C2687" s="2" t="s">
        <v>10</v>
      </c>
      <c r="D2687" s="2" t="s">
        <v>11</v>
      </c>
      <c r="E2687" s="2" t="s">
        <v>103</v>
      </c>
    </row>
    <row r="2688">
      <c r="A2688" s="2">
        <v>8125361.0</v>
      </c>
      <c r="B2688" s="2" t="s">
        <v>2822</v>
      </c>
      <c r="C2688" s="2" t="s">
        <v>20</v>
      </c>
      <c r="D2688" s="2" t="s">
        <v>11</v>
      </c>
      <c r="E2688" s="2" t="s">
        <v>26</v>
      </c>
    </row>
    <row r="2689">
      <c r="A2689" s="2">
        <v>9250309.0</v>
      </c>
      <c r="B2689" s="2" t="s">
        <v>2823</v>
      </c>
      <c r="C2689" s="2" t="s">
        <v>20</v>
      </c>
      <c r="D2689" s="2" t="s">
        <v>11</v>
      </c>
      <c r="E2689" s="2" t="s">
        <v>26</v>
      </c>
    </row>
    <row r="2690">
      <c r="A2690" s="2">
        <v>9257639.0</v>
      </c>
      <c r="B2690" s="2" t="s">
        <v>2824</v>
      </c>
      <c r="C2690" s="2" t="s">
        <v>20</v>
      </c>
      <c r="D2690" s="2" t="s">
        <v>11</v>
      </c>
      <c r="E2690" s="2" t="s">
        <v>26</v>
      </c>
    </row>
    <row r="2691">
      <c r="A2691" s="2">
        <v>9470157.0</v>
      </c>
      <c r="B2691" s="2" t="s">
        <v>2825</v>
      </c>
      <c r="C2691" s="2" t="s">
        <v>20</v>
      </c>
      <c r="D2691" s="2" t="s">
        <v>11</v>
      </c>
      <c r="E2691" s="2" t="s">
        <v>26</v>
      </c>
    </row>
    <row r="2692">
      <c r="A2692" s="2">
        <v>9444630.0</v>
      </c>
      <c r="B2692" s="2" t="s">
        <v>2826</v>
      </c>
      <c r="C2692" s="2" t="s">
        <v>84</v>
      </c>
      <c r="D2692" s="2" t="s">
        <v>7</v>
      </c>
      <c r="E2692" s="2" t="s">
        <v>23</v>
      </c>
    </row>
    <row r="2693">
      <c r="A2693" s="2">
        <v>9467008.0</v>
      </c>
      <c r="B2693" s="2" t="s">
        <v>2827</v>
      </c>
      <c r="C2693" s="2" t="s">
        <v>84</v>
      </c>
      <c r="D2693" s="2" t="s">
        <v>7</v>
      </c>
      <c r="E2693" s="2" t="s">
        <v>23</v>
      </c>
    </row>
    <row r="2694">
      <c r="A2694" s="2">
        <v>9467451.0</v>
      </c>
      <c r="B2694" s="2" t="s">
        <v>2828</v>
      </c>
      <c r="C2694" s="2" t="s">
        <v>84</v>
      </c>
      <c r="D2694" s="2" t="s">
        <v>7</v>
      </c>
      <c r="E2694" s="2" t="s">
        <v>23</v>
      </c>
    </row>
    <row r="2695">
      <c r="A2695" s="2">
        <v>9467859.0</v>
      </c>
      <c r="B2695" s="2" t="s">
        <v>2829</v>
      </c>
      <c r="C2695" s="2" t="s">
        <v>84</v>
      </c>
      <c r="D2695" s="2" t="s">
        <v>7</v>
      </c>
      <c r="E2695" s="2" t="s">
        <v>23</v>
      </c>
    </row>
    <row r="2696">
      <c r="A2696" s="2">
        <v>9467010.0</v>
      </c>
      <c r="B2696" s="2" t="s">
        <v>2830</v>
      </c>
      <c r="C2696" s="2" t="s">
        <v>84</v>
      </c>
      <c r="D2696" s="2" t="s">
        <v>7</v>
      </c>
      <c r="E2696" s="2" t="s">
        <v>23</v>
      </c>
    </row>
    <row r="2697">
      <c r="A2697" s="2">
        <v>9467022.0</v>
      </c>
      <c r="B2697" s="2" t="s">
        <v>2831</v>
      </c>
      <c r="C2697" s="2" t="s">
        <v>84</v>
      </c>
      <c r="D2697" s="2" t="s">
        <v>7</v>
      </c>
      <c r="E2697" s="2" t="s">
        <v>23</v>
      </c>
    </row>
    <row r="2698">
      <c r="A2698" s="2">
        <v>9467014.0</v>
      </c>
      <c r="B2698" s="2" t="s">
        <v>2832</v>
      </c>
      <c r="C2698" s="2" t="s">
        <v>84</v>
      </c>
      <c r="D2698" s="2" t="s">
        <v>7</v>
      </c>
      <c r="E2698" s="2" t="s">
        <v>23</v>
      </c>
    </row>
    <row r="2699">
      <c r="A2699" s="2">
        <v>9467019.0</v>
      </c>
      <c r="B2699" s="2" t="s">
        <v>2833</v>
      </c>
      <c r="C2699" s="2" t="s">
        <v>84</v>
      </c>
      <c r="D2699" s="2" t="s">
        <v>7</v>
      </c>
      <c r="E2699" s="2" t="s">
        <v>23</v>
      </c>
    </row>
    <row r="2700">
      <c r="A2700" s="2">
        <v>9467155.0</v>
      </c>
      <c r="B2700" s="2" t="s">
        <v>2834</v>
      </c>
      <c r="C2700" s="2" t="s">
        <v>102</v>
      </c>
      <c r="D2700" s="2" t="s">
        <v>7</v>
      </c>
      <c r="E2700" s="2" t="s">
        <v>2835</v>
      </c>
    </row>
    <row r="2701">
      <c r="A2701" s="2">
        <v>9442488.0</v>
      </c>
      <c r="B2701" s="2" t="s">
        <v>2836</v>
      </c>
      <c r="C2701" s="2" t="s">
        <v>310</v>
      </c>
      <c r="D2701" s="2" t="s">
        <v>11</v>
      </c>
      <c r="E2701" s="2" t="s">
        <v>64</v>
      </c>
    </row>
    <row r="2702">
      <c r="A2702" s="2">
        <v>9235826.0</v>
      </c>
      <c r="B2702" s="2" t="s">
        <v>2837</v>
      </c>
      <c r="C2702" s="2" t="s">
        <v>706</v>
      </c>
      <c r="D2702" s="2" t="s">
        <v>707</v>
      </c>
      <c r="E2702" s="2" t="s">
        <v>64</v>
      </c>
    </row>
    <row r="2703">
      <c r="A2703" s="2">
        <v>9469914.0</v>
      </c>
      <c r="B2703" s="2" t="s">
        <v>2838</v>
      </c>
      <c r="C2703" s="2" t="s">
        <v>706</v>
      </c>
      <c r="D2703" s="2" t="s">
        <v>707</v>
      </c>
      <c r="E2703" s="2" t="s">
        <v>64</v>
      </c>
    </row>
    <row r="2704">
      <c r="A2704" s="2">
        <v>9442229.0</v>
      </c>
      <c r="B2704" s="2" t="s">
        <v>2839</v>
      </c>
      <c r="C2704" s="2" t="s">
        <v>10</v>
      </c>
      <c r="D2704" s="2" t="s">
        <v>11</v>
      </c>
      <c r="E2704" s="2" t="s">
        <v>103</v>
      </c>
    </row>
    <row r="2705">
      <c r="A2705" s="2">
        <v>9442228.0</v>
      </c>
      <c r="B2705" s="2" t="s">
        <v>2840</v>
      </c>
      <c r="C2705" s="2" t="s">
        <v>10</v>
      </c>
      <c r="D2705" s="2" t="s">
        <v>11</v>
      </c>
      <c r="E2705" s="2" t="s">
        <v>103</v>
      </c>
    </row>
    <row r="2706">
      <c r="A2706" s="2">
        <v>8051820.0</v>
      </c>
      <c r="B2706" s="2" t="s">
        <v>2841</v>
      </c>
      <c r="C2706" s="2" t="s">
        <v>20</v>
      </c>
      <c r="D2706" s="2" t="s">
        <v>11</v>
      </c>
      <c r="E2706" s="2" t="s">
        <v>916</v>
      </c>
    </row>
    <row r="2707">
      <c r="A2707" s="2">
        <v>9468475.0</v>
      </c>
      <c r="B2707" s="2" t="s">
        <v>2842</v>
      </c>
      <c r="C2707" s="2" t="s">
        <v>10</v>
      </c>
      <c r="D2707" s="2" t="s">
        <v>11</v>
      </c>
      <c r="E2707" s="2" t="s">
        <v>916</v>
      </c>
    </row>
    <row r="2708">
      <c r="A2708" s="2">
        <v>9470195.0</v>
      </c>
      <c r="B2708" s="2" t="s">
        <v>2843</v>
      </c>
      <c r="C2708" s="2" t="s">
        <v>10</v>
      </c>
      <c r="D2708" s="2" t="s">
        <v>11</v>
      </c>
      <c r="E2708" s="2" t="s">
        <v>916</v>
      </c>
    </row>
    <row r="2709">
      <c r="A2709" s="2">
        <v>9434588.0</v>
      </c>
      <c r="B2709" s="2" t="s">
        <v>2844</v>
      </c>
      <c r="C2709" s="2" t="s">
        <v>10</v>
      </c>
      <c r="D2709" s="2" t="s">
        <v>11</v>
      </c>
      <c r="E2709" s="2" t="s">
        <v>916</v>
      </c>
    </row>
    <row r="2710">
      <c r="A2710" s="2">
        <v>9440913.0</v>
      </c>
      <c r="B2710" s="2" t="s">
        <v>2845</v>
      </c>
      <c r="C2710" s="2" t="s">
        <v>10</v>
      </c>
      <c r="D2710" s="2" t="s">
        <v>11</v>
      </c>
      <c r="E2710" s="2" t="s">
        <v>916</v>
      </c>
    </row>
    <row r="2711">
      <c r="A2711" s="2">
        <v>9466460.0</v>
      </c>
      <c r="B2711" s="2" t="s">
        <v>2846</v>
      </c>
      <c r="C2711" s="2" t="s">
        <v>10</v>
      </c>
      <c r="D2711" s="2" t="s">
        <v>11</v>
      </c>
      <c r="E2711" s="2" t="s">
        <v>916</v>
      </c>
    </row>
    <row r="2712">
      <c r="A2712" s="2">
        <v>9467262.0</v>
      </c>
      <c r="B2712" s="2" t="s">
        <v>2847</v>
      </c>
      <c r="C2712" s="2" t="s">
        <v>159</v>
      </c>
      <c r="D2712" s="2" t="s">
        <v>11</v>
      </c>
      <c r="E2712" s="2" t="s">
        <v>916</v>
      </c>
    </row>
    <row r="2713">
      <c r="A2713" s="2">
        <v>9467264.0</v>
      </c>
      <c r="B2713" s="2" t="s">
        <v>2848</v>
      </c>
      <c r="C2713" s="2" t="s">
        <v>100</v>
      </c>
      <c r="D2713" s="2" t="s">
        <v>11</v>
      </c>
      <c r="E2713" s="2" t="s">
        <v>916</v>
      </c>
    </row>
    <row r="2714">
      <c r="A2714" s="2">
        <v>9466922.0</v>
      </c>
      <c r="B2714" s="2" t="s">
        <v>2849</v>
      </c>
      <c r="C2714" s="2" t="s">
        <v>76</v>
      </c>
      <c r="D2714" s="2" t="s">
        <v>7</v>
      </c>
      <c r="E2714" s="2" t="s">
        <v>916</v>
      </c>
    </row>
    <row r="2715">
      <c r="A2715" s="2">
        <v>9469395.0</v>
      </c>
      <c r="B2715" s="2" t="s">
        <v>2850</v>
      </c>
      <c r="C2715" s="2" t="s">
        <v>10</v>
      </c>
      <c r="D2715" s="2" t="s">
        <v>11</v>
      </c>
      <c r="E2715" s="2" t="s">
        <v>916</v>
      </c>
    </row>
    <row r="2716">
      <c r="A2716" s="2">
        <v>9466819.0</v>
      </c>
      <c r="B2716" s="2" t="s">
        <v>2851</v>
      </c>
      <c r="C2716" s="2" t="s">
        <v>2852</v>
      </c>
      <c r="D2716" s="2" t="s">
        <v>2660</v>
      </c>
      <c r="E2716" s="2" t="s">
        <v>136</v>
      </c>
    </row>
    <row r="2717">
      <c r="A2717" s="2">
        <v>9468597.0</v>
      </c>
      <c r="B2717" s="2" t="s">
        <v>2853</v>
      </c>
      <c r="C2717" s="2" t="s">
        <v>2854</v>
      </c>
      <c r="D2717" s="2" t="s">
        <v>2660</v>
      </c>
      <c r="E2717" s="2" t="s">
        <v>136</v>
      </c>
    </row>
    <row r="2718">
      <c r="A2718" s="2">
        <v>9442328.0</v>
      </c>
      <c r="B2718" s="2" t="s">
        <v>2855</v>
      </c>
      <c r="C2718" s="2" t="s">
        <v>20</v>
      </c>
      <c r="D2718" s="2" t="s">
        <v>11</v>
      </c>
      <c r="E2718" s="2" t="s">
        <v>136</v>
      </c>
    </row>
    <row r="2719">
      <c r="A2719" s="2">
        <v>9470187.0</v>
      </c>
      <c r="B2719" s="2" t="s">
        <v>2856</v>
      </c>
      <c r="C2719" s="2" t="s">
        <v>20</v>
      </c>
      <c r="D2719" s="2" t="s">
        <v>11</v>
      </c>
      <c r="E2719" s="2" t="s">
        <v>136</v>
      </c>
    </row>
    <row r="2720">
      <c r="A2720" s="2">
        <v>9442323.0</v>
      </c>
      <c r="B2720" s="2" t="s">
        <v>2857</v>
      </c>
      <c r="C2720" s="2" t="s">
        <v>2852</v>
      </c>
      <c r="D2720" s="2" t="s">
        <v>2660</v>
      </c>
      <c r="E2720" s="2" t="s">
        <v>136</v>
      </c>
    </row>
    <row r="2721">
      <c r="A2721" s="2">
        <v>9442255.0</v>
      </c>
      <c r="B2721" s="2" t="s">
        <v>2858</v>
      </c>
      <c r="C2721" s="2" t="s">
        <v>2852</v>
      </c>
      <c r="D2721" s="2" t="s">
        <v>2660</v>
      </c>
      <c r="E2721" s="2" t="s">
        <v>136</v>
      </c>
    </row>
    <row r="2722">
      <c r="A2722" s="2">
        <v>9440549.0</v>
      </c>
      <c r="B2722" s="2" t="s">
        <v>2859</v>
      </c>
      <c r="C2722" s="2" t="s">
        <v>2852</v>
      </c>
      <c r="D2722" s="2" t="s">
        <v>2660</v>
      </c>
      <c r="E2722" s="2" t="s">
        <v>136</v>
      </c>
    </row>
    <row r="2723">
      <c r="A2723" s="2">
        <v>9440741.0</v>
      </c>
      <c r="B2723" s="2" t="s">
        <v>2860</v>
      </c>
      <c r="C2723" s="2" t="s">
        <v>2852</v>
      </c>
      <c r="D2723" s="2" t="s">
        <v>2660</v>
      </c>
      <c r="E2723" s="2" t="s">
        <v>136</v>
      </c>
    </row>
    <row r="2724">
      <c r="A2724" s="2">
        <v>9466599.0</v>
      </c>
      <c r="B2724" s="2" t="s">
        <v>2861</v>
      </c>
      <c r="C2724" s="2" t="s">
        <v>2852</v>
      </c>
      <c r="D2724" s="2" t="s">
        <v>2660</v>
      </c>
      <c r="E2724" s="2" t="s">
        <v>136</v>
      </c>
    </row>
    <row r="2725">
      <c r="A2725" s="2">
        <v>9444464.0</v>
      </c>
      <c r="B2725" s="2" t="s">
        <v>2862</v>
      </c>
      <c r="C2725" s="2" t="s">
        <v>1381</v>
      </c>
      <c r="D2725" s="2" t="s">
        <v>2660</v>
      </c>
      <c r="E2725" s="2" t="s">
        <v>136</v>
      </c>
    </row>
    <row r="2726">
      <c r="A2726" s="2">
        <v>9442375.0</v>
      </c>
      <c r="B2726" s="2" t="s">
        <v>2863</v>
      </c>
      <c r="C2726" s="2" t="s">
        <v>2864</v>
      </c>
      <c r="D2726" s="2" t="s">
        <v>11</v>
      </c>
      <c r="E2726" s="2" t="s">
        <v>136</v>
      </c>
    </row>
    <row r="2727">
      <c r="A2727" s="2">
        <v>9437832.0</v>
      </c>
      <c r="B2727" s="2" t="s">
        <v>2865</v>
      </c>
      <c r="C2727" s="2" t="s">
        <v>2852</v>
      </c>
      <c r="D2727" s="2" t="s">
        <v>2660</v>
      </c>
      <c r="E2727" s="2" t="s">
        <v>136</v>
      </c>
    </row>
    <row r="2728">
      <c r="A2728" s="2">
        <v>9470276.0</v>
      </c>
      <c r="B2728" s="2" t="s">
        <v>2866</v>
      </c>
      <c r="C2728" s="2" t="s">
        <v>2852</v>
      </c>
      <c r="D2728" s="2" t="s">
        <v>2660</v>
      </c>
      <c r="E2728" s="2" t="s">
        <v>136</v>
      </c>
    </row>
    <row r="2729">
      <c r="A2729" s="2">
        <v>9396413.0</v>
      </c>
      <c r="B2729" s="2" t="s">
        <v>2867</v>
      </c>
      <c r="C2729" s="2" t="s">
        <v>20</v>
      </c>
      <c r="D2729" s="2" t="s">
        <v>11</v>
      </c>
      <c r="E2729" s="2" t="s">
        <v>254</v>
      </c>
    </row>
    <row r="2730">
      <c r="A2730" s="2">
        <v>9440767.0</v>
      </c>
      <c r="B2730" s="2" t="s">
        <v>2868</v>
      </c>
      <c r="C2730" s="2" t="s">
        <v>20</v>
      </c>
      <c r="D2730" s="2" t="s">
        <v>11</v>
      </c>
      <c r="E2730" s="2" t="s">
        <v>254</v>
      </c>
    </row>
    <row r="2731">
      <c r="A2731" s="2">
        <v>9444020.0</v>
      </c>
      <c r="B2731" s="2" t="s">
        <v>2869</v>
      </c>
      <c r="C2731" s="2" t="s">
        <v>20</v>
      </c>
      <c r="D2731" s="2" t="s">
        <v>11</v>
      </c>
      <c r="E2731" s="2" t="s">
        <v>254</v>
      </c>
    </row>
    <row r="2732">
      <c r="A2732" s="2">
        <v>9443921.0</v>
      </c>
      <c r="B2732" s="2" t="s">
        <v>2870</v>
      </c>
      <c r="C2732" s="2" t="s">
        <v>20</v>
      </c>
      <c r="D2732" s="2" t="s">
        <v>11</v>
      </c>
      <c r="E2732" s="2" t="s">
        <v>254</v>
      </c>
    </row>
    <row r="2733">
      <c r="A2733" s="2">
        <v>9444541.0</v>
      </c>
      <c r="B2733" s="2" t="s">
        <v>2871</v>
      </c>
      <c r="C2733" s="2" t="s">
        <v>20</v>
      </c>
      <c r="D2733" s="2" t="s">
        <v>11</v>
      </c>
      <c r="E2733" s="2" t="s">
        <v>254</v>
      </c>
    </row>
    <row r="2734">
      <c r="A2734" s="2">
        <v>9444560.0</v>
      </c>
      <c r="B2734" s="2" t="s">
        <v>2872</v>
      </c>
      <c r="C2734" s="2" t="s">
        <v>20</v>
      </c>
      <c r="D2734" s="2" t="s">
        <v>11</v>
      </c>
      <c r="E2734" s="2" t="s">
        <v>254</v>
      </c>
    </row>
    <row r="2735">
      <c r="A2735" s="2">
        <v>9468176.0</v>
      </c>
      <c r="B2735" s="2" t="s">
        <v>2873</v>
      </c>
      <c r="C2735" s="2" t="s">
        <v>20</v>
      </c>
      <c r="D2735" s="2" t="s">
        <v>11</v>
      </c>
      <c r="E2735" s="2" t="s">
        <v>254</v>
      </c>
    </row>
    <row r="2736">
      <c r="A2736" s="2">
        <v>9468549.0</v>
      </c>
      <c r="B2736" s="2" t="s">
        <v>2874</v>
      </c>
      <c r="C2736" s="2" t="s">
        <v>20</v>
      </c>
      <c r="D2736" s="2" t="s">
        <v>11</v>
      </c>
      <c r="E2736" s="2" t="s">
        <v>254</v>
      </c>
    </row>
    <row r="2737">
      <c r="A2737" s="2">
        <v>9470288.0</v>
      </c>
      <c r="B2737" s="2" t="s">
        <v>2875</v>
      </c>
      <c r="C2737" s="2" t="s">
        <v>20</v>
      </c>
      <c r="D2737" s="2" t="s">
        <v>11</v>
      </c>
      <c r="E2737" s="2" t="s">
        <v>254</v>
      </c>
    </row>
    <row r="2738">
      <c r="A2738" s="2">
        <v>9444126.0</v>
      </c>
      <c r="B2738" s="2" t="s">
        <v>2876</v>
      </c>
      <c r="C2738" s="2" t="s">
        <v>10</v>
      </c>
      <c r="D2738" s="2" t="s">
        <v>11</v>
      </c>
      <c r="E2738" s="2" t="s">
        <v>254</v>
      </c>
    </row>
    <row r="2739">
      <c r="A2739" s="2">
        <v>8203815.0</v>
      </c>
      <c r="B2739" s="2" t="s">
        <v>2877</v>
      </c>
      <c r="C2739" s="2" t="s">
        <v>10</v>
      </c>
      <c r="D2739" s="2" t="s">
        <v>11</v>
      </c>
      <c r="E2739" s="2" t="s">
        <v>103</v>
      </c>
    </row>
    <row r="2740">
      <c r="A2740" s="2">
        <v>9444685.0</v>
      </c>
      <c r="B2740" s="2" t="s">
        <v>2878</v>
      </c>
      <c r="C2740" s="2" t="s">
        <v>10</v>
      </c>
      <c r="D2740" s="2" t="s">
        <v>11</v>
      </c>
      <c r="E2740" s="2" t="s">
        <v>103</v>
      </c>
    </row>
    <row r="2741">
      <c r="A2741" s="2">
        <v>9443922.0</v>
      </c>
      <c r="B2741" s="2" t="s">
        <v>2879</v>
      </c>
      <c r="C2741" s="2" t="s">
        <v>10</v>
      </c>
      <c r="D2741" s="2" t="s">
        <v>11</v>
      </c>
      <c r="E2741" s="2" t="s">
        <v>103</v>
      </c>
    </row>
    <row r="2742">
      <c r="A2742" s="2">
        <v>9442640.0</v>
      </c>
      <c r="B2742" s="2" t="s">
        <v>2880</v>
      </c>
      <c r="C2742" s="2" t="s">
        <v>1422</v>
      </c>
      <c r="D2742" s="2" t="s">
        <v>17</v>
      </c>
      <c r="E2742" s="2" t="s">
        <v>2772</v>
      </c>
    </row>
    <row r="2743">
      <c r="A2743" s="2">
        <v>9469577.0</v>
      </c>
      <c r="B2743" s="2" t="s">
        <v>2881</v>
      </c>
      <c r="C2743" s="2" t="s">
        <v>10</v>
      </c>
      <c r="D2743" s="2" t="s">
        <v>11</v>
      </c>
      <c r="E2743" s="2" t="s">
        <v>2772</v>
      </c>
    </row>
    <row r="2744">
      <c r="A2744" s="2">
        <v>9442597.0</v>
      </c>
      <c r="B2744" s="2" t="s">
        <v>2882</v>
      </c>
      <c r="C2744" s="2" t="s">
        <v>1422</v>
      </c>
      <c r="D2744" s="2" t="s">
        <v>17</v>
      </c>
      <c r="E2744" s="2" t="s">
        <v>2772</v>
      </c>
    </row>
    <row r="2745">
      <c r="A2745" s="2">
        <v>9442598.0</v>
      </c>
      <c r="B2745" s="2" t="s">
        <v>2883</v>
      </c>
      <c r="C2745" s="2" t="s">
        <v>10</v>
      </c>
      <c r="D2745" s="2" t="s">
        <v>11</v>
      </c>
      <c r="E2745" s="2" t="s">
        <v>2772</v>
      </c>
    </row>
    <row r="2746">
      <c r="A2746" s="2">
        <v>9440550.0</v>
      </c>
      <c r="B2746" s="2" t="s">
        <v>2884</v>
      </c>
      <c r="C2746" s="2" t="s">
        <v>100</v>
      </c>
      <c r="D2746" s="2" t="s">
        <v>11</v>
      </c>
      <c r="E2746" s="2" t="s">
        <v>136</v>
      </c>
    </row>
    <row r="2747">
      <c r="A2747" s="2">
        <v>9466601.0</v>
      </c>
      <c r="B2747" s="2" t="s">
        <v>2885</v>
      </c>
      <c r="C2747" s="2" t="s">
        <v>100</v>
      </c>
      <c r="D2747" s="2" t="s">
        <v>11</v>
      </c>
      <c r="E2747" s="2" t="s">
        <v>136</v>
      </c>
    </row>
    <row r="2748">
      <c r="A2748" s="2">
        <v>9466602.0</v>
      </c>
      <c r="B2748" s="2" t="s">
        <v>2886</v>
      </c>
      <c r="C2748" s="2" t="s">
        <v>100</v>
      </c>
      <c r="D2748" s="2" t="s">
        <v>11</v>
      </c>
      <c r="E2748" s="2" t="s">
        <v>136</v>
      </c>
    </row>
    <row r="2749">
      <c r="A2749" s="2">
        <v>9468913.0</v>
      </c>
      <c r="B2749" s="2" t="s">
        <v>2887</v>
      </c>
      <c r="C2749" s="2" t="s">
        <v>88</v>
      </c>
      <c r="D2749" s="2" t="s">
        <v>72</v>
      </c>
      <c r="E2749" s="2" t="s">
        <v>718</v>
      </c>
    </row>
    <row r="2750">
      <c r="A2750" s="2">
        <v>9468758.0</v>
      </c>
      <c r="B2750" s="2" t="s">
        <v>2888</v>
      </c>
      <c r="C2750" s="2" t="s">
        <v>20</v>
      </c>
      <c r="D2750" s="2" t="s">
        <v>11</v>
      </c>
      <c r="E2750" s="2" t="s">
        <v>136</v>
      </c>
    </row>
    <row r="2751">
      <c r="A2751" s="2">
        <v>9442937.0</v>
      </c>
      <c r="B2751" s="2" t="s">
        <v>2889</v>
      </c>
      <c r="C2751" s="2" t="s">
        <v>100</v>
      </c>
      <c r="D2751" s="2" t="s">
        <v>11</v>
      </c>
      <c r="E2751" s="2" t="s">
        <v>136</v>
      </c>
    </row>
    <row r="2752">
      <c r="A2752" s="2">
        <v>9470244.0</v>
      </c>
      <c r="B2752" s="2" t="s">
        <v>2890</v>
      </c>
      <c r="C2752" s="2" t="s">
        <v>100</v>
      </c>
      <c r="D2752" s="2" t="s">
        <v>11</v>
      </c>
      <c r="E2752" s="2" t="s">
        <v>282</v>
      </c>
    </row>
    <row r="2753">
      <c r="A2753" s="2">
        <v>9441245.0</v>
      </c>
      <c r="B2753" s="2" t="s">
        <v>2891</v>
      </c>
      <c r="C2753" s="2" t="s">
        <v>100</v>
      </c>
      <c r="D2753" s="2" t="s">
        <v>11</v>
      </c>
      <c r="E2753" s="2" t="s">
        <v>284</v>
      </c>
    </row>
    <row r="2754">
      <c r="A2754" s="2">
        <v>9468954.0</v>
      </c>
      <c r="B2754" s="2" t="s">
        <v>2892</v>
      </c>
      <c r="C2754" s="2" t="s">
        <v>20</v>
      </c>
      <c r="D2754" s="2" t="s">
        <v>11</v>
      </c>
      <c r="E2754" s="2" t="s">
        <v>136</v>
      </c>
    </row>
    <row r="2755">
      <c r="A2755" s="2">
        <v>9468541.0</v>
      </c>
      <c r="B2755" s="2" t="s">
        <v>2893</v>
      </c>
      <c r="C2755" s="2" t="s">
        <v>100</v>
      </c>
      <c r="D2755" s="2" t="s">
        <v>11</v>
      </c>
      <c r="E2755" s="2" t="s">
        <v>282</v>
      </c>
    </row>
    <row r="2756">
      <c r="A2756" s="2">
        <v>9401771.0</v>
      </c>
      <c r="B2756" s="2" t="s">
        <v>2894</v>
      </c>
      <c r="C2756" s="2" t="s">
        <v>1308</v>
      </c>
      <c r="D2756" s="2" t="s">
        <v>17</v>
      </c>
      <c r="E2756" s="2" t="s">
        <v>254</v>
      </c>
    </row>
    <row r="2757">
      <c r="A2757" s="2">
        <v>9441795.0</v>
      </c>
      <c r="B2757" s="2" t="s">
        <v>2895</v>
      </c>
      <c r="C2757" s="2" t="s">
        <v>1308</v>
      </c>
      <c r="D2757" s="2" t="s">
        <v>17</v>
      </c>
      <c r="E2757" s="2" t="s">
        <v>254</v>
      </c>
    </row>
    <row r="2758">
      <c r="A2758" s="2">
        <v>9444376.0</v>
      </c>
      <c r="B2758" s="2" t="s">
        <v>2896</v>
      </c>
      <c r="C2758" s="2" t="s">
        <v>1308</v>
      </c>
      <c r="D2758" s="2" t="s">
        <v>17</v>
      </c>
      <c r="E2758" s="2" t="s">
        <v>254</v>
      </c>
    </row>
    <row r="2759">
      <c r="A2759" s="2">
        <v>9443066.0</v>
      </c>
      <c r="B2759" s="2" t="s">
        <v>2897</v>
      </c>
      <c r="C2759" s="2" t="s">
        <v>10</v>
      </c>
      <c r="D2759" s="2" t="s">
        <v>11</v>
      </c>
      <c r="E2759" s="2" t="s">
        <v>254</v>
      </c>
    </row>
    <row r="2760">
      <c r="A2760" s="2">
        <v>9443924.0</v>
      </c>
      <c r="B2760" s="2" t="s">
        <v>2898</v>
      </c>
      <c r="C2760" s="2" t="s">
        <v>20</v>
      </c>
      <c r="D2760" s="2" t="s">
        <v>11</v>
      </c>
      <c r="E2760" s="2" t="s">
        <v>26</v>
      </c>
    </row>
    <row r="2761">
      <c r="A2761" s="2">
        <v>9443067.0</v>
      </c>
      <c r="B2761" s="2" t="s">
        <v>2899</v>
      </c>
      <c r="C2761" s="2" t="s">
        <v>20</v>
      </c>
      <c r="D2761" s="2" t="s">
        <v>11</v>
      </c>
      <c r="E2761" s="2" t="s">
        <v>26</v>
      </c>
    </row>
    <row r="2762">
      <c r="A2762" s="2">
        <v>9441087.0</v>
      </c>
      <c r="B2762" s="2" t="s">
        <v>2900</v>
      </c>
      <c r="C2762" s="2" t="s">
        <v>88</v>
      </c>
      <c r="D2762" s="2" t="s">
        <v>72</v>
      </c>
      <c r="E2762" s="2" t="s">
        <v>26</v>
      </c>
    </row>
    <row r="2763">
      <c r="A2763" s="2">
        <v>9440998.0</v>
      </c>
      <c r="B2763" s="2" t="s">
        <v>2901</v>
      </c>
      <c r="C2763" s="2" t="s">
        <v>10</v>
      </c>
      <c r="D2763" s="2" t="s">
        <v>11</v>
      </c>
      <c r="E2763" s="2" t="s">
        <v>26</v>
      </c>
    </row>
    <row r="2764">
      <c r="A2764" s="2">
        <v>9445666.0</v>
      </c>
      <c r="B2764" s="2" t="s">
        <v>2902</v>
      </c>
      <c r="C2764" s="2" t="s">
        <v>10</v>
      </c>
      <c r="D2764" s="2" t="s">
        <v>11</v>
      </c>
      <c r="E2764" s="2" t="s">
        <v>26</v>
      </c>
    </row>
    <row r="2765">
      <c r="A2765" s="2">
        <v>9470267.0</v>
      </c>
      <c r="B2765" s="2" t="s">
        <v>2903</v>
      </c>
      <c r="C2765" s="2" t="s">
        <v>10</v>
      </c>
      <c r="D2765" s="2" t="s">
        <v>11</v>
      </c>
      <c r="E2765" s="2" t="s">
        <v>26</v>
      </c>
    </row>
    <row r="2766">
      <c r="A2766" s="2">
        <v>9469580.0</v>
      </c>
      <c r="B2766" s="2" t="s">
        <v>2904</v>
      </c>
      <c r="C2766" s="2" t="s">
        <v>105</v>
      </c>
      <c r="D2766" s="2" t="s">
        <v>7</v>
      </c>
      <c r="E2766" s="2" t="s">
        <v>26</v>
      </c>
    </row>
    <row r="2767">
      <c r="A2767" s="2">
        <v>9467383.0</v>
      </c>
      <c r="B2767" s="2" t="s">
        <v>2905</v>
      </c>
      <c r="C2767" s="2" t="s">
        <v>105</v>
      </c>
      <c r="D2767" s="2" t="s">
        <v>7</v>
      </c>
      <c r="E2767" s="2" t="s">
        <v>26</v>
      </c>
    </row>
    <row r="2768">
      <c r="A2768" s="2">
        <v>9466962.0</v>
      </c>
      <c r="B2768" s="2" t="s">
        <v>2906</v>
      </c>
      <c r="C2768" s="2" t="s">
        <v>105</v>
      </c>
      <c r="D2768" s="2" t="s">
        <v>7</v>
      </c>
      <c r="E2768" s="2" t="s">
        <v>26</v>
      </c>
    </row>
    <row r="2769">
      <c r="A2769" s="2">
        <v>9442968.0</v>
      </c>
      <c r="B2769" s="2" t="s">
        <v>2907</v>
      </c>
      <c r="C2769" s="2" t="s">
        <v>105</v>
      </c>
      <c r="D2769" s="2" t="s">
        <v>7</v>
      </c>
      <c r="E2769" s="2" t="s">
        <v>26</v>
      </c>
    </row>
    <row r="2770">
      <c r="A2770" s="2">
        <v>9443492.0</v>
      </c>
      <c r="B2770" s="2" t="s">
        <v>2908</v>
      </c>
      <c r="C2770" s="2" t="s">
        <v>105</v>
      </c>
      <c r="D2770" s="2" t="s">
        <v>7</v>
      </c>
      <c r="E2770" s="2" t="s">
        <v>26</v>
      </c>
    </row>
    <row r="2771">
      <c r="A2771" s="2">
        <v>9466963.0</v>
      </c>
      <c r="B2771" s="2" t="s">
        <v>2909</v>
      </c>
      <c r="C2771" s="2" t="s">
        <v>105</v>
      </c>
      <c r="D2771" s="2" t="s">
        <v>7</v>
      </c>
      <c r="E2771" s="2" t="s">
        <v>26</v>
      </c>
    </row>
    <row r="2772">
      <c r="A2772" s="2">
        <v>9469606.0</v>
      </c>
      <c r="B2772" s="2" t="s">
        <v>2910</v>
      </c>
      <c r="C2772" s="2" t="s">
        <v>105</v>
      </c>
      <c r="D2772" s="2" t="s">
        <v>7</v>
      </c>
      <c r="E2772" s="2" t="s">
        <v>26</v>
      </c>
    </row>
    <row r="2773">
      <c r="A2773" s="2">
        <v>9467384.0</v>
      </c>
      <c r="B2773" s="2" t="s">
        <v>2911</v>
      </c>
      <c r="C2773" s="2" t="s">
        <v>105</v>
      </c>
      <c r="D2773" s="2" t="s">
        <v>7</v>
      </c>
      <c r="E2773" s="2" t="s">
        <v>26</v>
      </c>
    </row>
    <row r="2774">
      <c r="A2774" s="2">
        <v>9468624.0</v>
      </c>
      <c r="B2774" s="2" t="s">
        <v>2912</v>
      </c>
      <c r="C2774" s="2" t="s">
        <v>400</v>
      </c>
      <c r="D2774" s="2" t="s">
        <v>11</v>
      </c>
      <c r="E2774" s="2" t="s">
        <v>26</v>
      </c>
    </row>
    <row r="2775">
      <c r="A2775" s="2">
        <v>9439045.0</v>
      </c>
      <c r="B2775" s="2" t="s">
        <v>2913</v>
      </c>
      <c r="C2775" s="2" t="s">
        <v>10</v>
      </c>
      <c r="D2775" s="2" t="s">
        <v>11</v>
      </c>
      <c r="E2775" s="2" t="s">
        <v>26</v>
      </c>
    </row>
    <row r="2776">
      <c r="A2776" s="2">
        <v>9396362.0</v>
      </c>
      <c r="B2776" s="2" t="s">
        <v>2914</v>
      </c>
      <c r="C2776" s="2" t="s">
        <v>10</v>
      </c>
      <c r="D2776" s="2" t="s">
        <v>11</v>
      </c>
      <c r="E2776" s="2" t="s">
        <v>26</v>
      </c>
    </row>
    <row r="2777">
      <c r="A2777" s="2">
        <v>9440757.0</v>
      </c>
      <c r="B2777" s="2" t="s">
        <v>2915</v>
      </c>
      <c r="C2777" s="2" t="s">
        <v>10</v>
      </c>
      <c r="D2777" s="2" t="s">
        <v>11</v>
      </c>
      <c r="E2777" s="2" t="s">
        <v>26</v>
      </c>
    </row>
    <row r="2778">
      <c r="A2778" s="2">
        <v>9435026.0</v>
      </c>
      <c r="B2778" s="2" t="s">
        <v>2916</v>
      </c>
      <c r="C2778" s="2" t="s">
        <v>10</v>
      </c>
      <c r="D2778" s="2" t="s">
        <v>11</v>
      </c>
      <c r="E2778" s="2" t="s">
        <v>26</v>
      </c>
    </row>
    <row r="2779">
      <c r="A2779" s="2">
        <v>9434596.0</v>
      </c>
      <c r="B2779" s="2" t="s">
        <v>2917</v>
      </c>
      <c r="C2779" s="2" t="s">
        <v>10</v>
      </c>
      <c r="D2779" s="2" t="s">
        <v>11</v>
      </c>
      <c r="E2779" s="2" t="s">
        <v>26</v>
      </c>
    </row>
    <row r="2780">
      <c r="A2780" s="2">
        <v>9435500.0</v>
      </c>
      <c r="B2780" s="2" t="s">
        <v>2918</v>
      </c>
      <c r="C2780" s="2" t="s">
        <v>10</v>
      </c>
      <c r="D2780" s="2" t="s">
        <v>11</v>
      </c>
      <c r="E2780" s="2" t="s">
        <v>26</v>
      </c>
    </row>
    <row r="2781">
      <c r="A2781" s="2">
        <v>9468602.0</v>
      </c>
      <c r="B2781" s="2" t="s">
        <v>2919</v>
      </c>
      <c r="C2781" s="2" t="s">
        <v>10</v>
      </c>
      <c r="D2781" s="2" t="s">
        <v>11</v>
      </c>
      <c r="E2781" s="2" t="s">
        <v>26</v>
      </c>
    </row>
    <row r="2782">
      <c r="A2782" s="2">
        <v>9441646.0</v>
      </c>
      <c r="B2782" s="2" t="s">
        <v>2920</v>
      </c>
      <c r="C2782" s="2" t="s">
        <v>10</v>
      </c>
      <c r="D2782" s="2" t="s">
        <v>11</v>
      </c>
      <c r="E2782" s="2" t="s">
        <v>26</v>
      </c>
    </row>
    <row r="2783">
      <c r="A2783" s="2">
        <v>7773054.0</v>
      </c>
      <c r="B2783" s="2" t="s">
        <v>2921</v>
      </c>
      <c r="C2783" s="2" t="s">
        <v>10</v>
      </c>
      <c r="D2783" s="2" t="s">
        <v>11</v>
      </c>
      <c r="E2783" s="2" t="s">
        <v>26</v>
      </c>
    </row>
    <row r="2784">
      <c r="A2784" s="2">
        <v>9440616.0</v>
      </c>
      <c r="B2784" s="2" t="s">
        <v>2922</v>
      </c>
      <c r="C2784" s="2" t="s">
        <v>10</v>
      </c>
      <c r="D2784" s="2" t="s">
        <v>11</v>
      </c>
      <c r="E2784" s="2" t="s">
        <v>26</v>
      </c>
    </row>
    <row r="2785">
      <c r="A2785" s="2">
        <v>9445159.0</v>
      </c>
      <c r="B2785" s="2" t="s">
        <v>2923</v>
      </c>
      <c r="C2785" s="2" t="s">
        <v>10</v>
      </c>
      <c r="D2785" s="2" t="s">
        <v>11</v>
      </c>
      <c r="E2785" s="2" t="s">
        <v>26</v>
      </c>
    </row>
    <row r="2786">
      <c r="A2786" s="2">
        <v>9469944.0</v>
      </c>
      <c r="B2786" s="2" t="s">
        <v>2924</v>
      </c>
      <c r="C2786" s="2" t="s">
        <v>10</v>
      </c>
      <c r="D2786" s="2" t="s">
        <v>11</v>
      </c>
      <c r="E2786" s="2" t="s">
        <v>26</v>
      </c>
    </row>
    <row r="2787">
      <c r="A2787" s="2">
        <v>9441178.0</v>
      </c>
      <c r="B2787" s="2" t="s">
        <v>2925</v>
      </c>
      <c r="C2787" s="2" t="s">
        <v>10</v>
      </c>
      <c r="D2787" s="2" t="s">
        <v>11</v>
      </c>
      <c r="E2787" s="2" t="s">
        <v>26</v>
      </c>
    </row>
    <row r="2788">
      <c r="A2788" s="2">
        <v>9468263.0</v>
      </c>
      <c r="B2788" s="2" t="s">
        <v>2926</v>
      </c>
      <c r="C2788" s="2" t="s">
        <v>10</v>
      </c>
      <c r="D2788" s="2" t="s">
        <v>11</v>
      </c>
      <c r="E2788" s="2" t="s">
        <v>26</v>
      </c>
    </row>
    <row r="2789">
      <c r="A2789" s="2">
        <v>9469619.0</v>
      </c>
      <c r="B2789" s="2" t="s">
        <v>2927</v>
      </c>
      <c r="C2789" s="2" t="s">
        <v>10</v>
      </c>
      <c r="D2789" s="2" t="s">
        <v>11</v>
      </c>
      <c r="E2789" s="2" t="s">
        <v>26</v>
      </c>
    </row>
    <row r="2790">
      <c r="A2790" s="2">
        <v>9442326.0</v>
      </c>
      <c r="B2790" s="2" t="s">
        <v>2928</v>
      </c>
      <c r="C2790" s="2" t="s">
        <v>10</v>
      </c>
      <c r="D2790" s="2" t="s">
        <v>11</v>
      </c>
      <c r="E2790" s="2" t="s">
        <v>26</v>
      </c>
    </row>
    <row r="2791">
      <c r="A2791" s="2">
        <v>9469945.0</v>
      </c>
      <c r="B2791" s="2" t="s">
        <v>2929</v>
      </c>
      <c r="C2791" s="2" t="s">
        <v>10</v>
      </c>
      <c r="D2791" s="2" t="s">
        <v>11</v>
      </c>
      <c r="E2791" s="2" t="s">
        <v>26</v>
      </c>
    </row>
    <row r="2792">
      <c r="A2792" s="2">
        <v>9466707.0</v>
      </c>
      <c r="B2792" s="2" t="s">
        <v>2930</v>
      </c>
      <c r="C2792" s="2" t="s">
        <v>10</v>
      </c>
      <c r="D2792" s="2" t="s">
        <v>11</v>
      </c>
      <c r="E2792" s="2" t="s">
        <v>26</v>
      </c>
    </row>
    <row r="2793">
      <c r="A2793" s="2">
        <v>9469784.0</v>
      </c>
      <c r="B2793" s="2" t="s">
        <v>2931</v>
      </c>
      <c r="C2793" s="2" t="s">
        <v>10</v>
      </c>
      <c r="D2793" s="2" t="s">
        <v>11</v>
      </c>
      <c r="E2793" s="2" t="s">
        <v>26</v>
      </c>
    </row>
    <row r="2794">
      <c r="A2794" s="2">
        <v>9469684.0</v>
      </c>
      <c r="B2794" s="2" t="s">
        <v>2932</v>
      </c>
      <c r="C2794" s="2" t="s">
        <v>10</v>
      </c>
      <c r="D2794" s="2" t="s">
        <v>11</v>
      </c>
      <c r="E2794" s="2" t="s">
        <v>26</v>
      </c>
    </row>
    <row r="2795">
      <c r="A2795" s="2">
        <v>9467823.0</v>
      </c>
      <c r="B2795" s="2" t="s">
        <v>2933</v>
      </c>
      <c r="C2795" s="2" t="s">
        <v>10</v>
      </c>
      <c r="D2795" s="2" t="s">
        <v>11</v>
      </c>
      <c r="E2795" s="2" t="s">
        <v>26</v>
      </c>
    </row>
    <row r="2796">
      <c r="A2796" s="2">
        <v>9468550.0</v>
      </c>
      <c r="B2796" s="2" t="s">
        <v>2934</v>
      </c>
      <c r="C2796" s="2" t="s">
        <v>10</v>
      </c>
      <c r="D2796" s="2" t="s">
        <v>11</v>
      </c>
      <c r="E2796" s="2" t="s">
        <v>26</v>
      </c>
    </row>
    <row r="2797">
      <c r="A2797" s="2">
        <v>9468637.0</v>
      </c>
      <c r="B2797" s="2" t="s">
        <v>2935</v>
      </c>
      <c r="C2797" s="2" t="s">
        <v>10</v>
      </c>
      <c r="D2797" s="2" t="s">
        <v>11</v>
      </c>
      <c r="E2797" s="2" t="s">
        <v>26</v>
      </c>
    </row>
    <row r="2798">
      <c r="A2798" s="2">
        <v>9466467.0</v>
      </c>
      <c r="B2798" s="2" t="s">
        <v>2936</v>
      </c>
      <c r="C2798" s="2" t="s">
        <v>10</v>
      </c>
      <c r="D2798" s="2" t="s">
        <v>11</v>
      </c>
      <c r="E2798" s="2" t="s">
        <v>26</v>
      </c>
    </row>
    <row r="2799">
      <c r="A2799" s="2">
        <v>9443989.0</v>
      </c>
      <c r="B2799" s="2" t="s">
        <v>2937</v>
      </c>
      <c r="C2799" s="2" t="s">
        <v>10</v>
      </c>
      <c r="D2799" s="2" t="s">
        <v>11</v>
      </c>
      <c r="E2799" s="2" t="s">
        <v>26</v>
      </c>
    </row>
    <row r="2800">
      <c r="A2800" s="2">
        <v>9441036.0</v>
      </c>
      <c r="B2800" s="2" t="s">
        <v>2938</v>
      </c>
      <c r="C2800" s="2" t="s">
        <v>10</v>
      </c>
      <c r="D2800" s="2" t="s">
        <v>11</v>
      </c>
      <c r="E2800" s="2" t="s">
        <v>26</v>
      </c>
    </row>
    <row r="2801">
      <c r="A2801" s="2">
        <v>9402256.0</v>
      </c>
      <c r="B2801" s="2" t="s">
        <v>2939</v>
      </c>
      <c r="C2801" s="2" t="s">
        <v>10</v>
      </c>
      <c r="D2801" s="2" t="s">
        <v>11</v>
      </c>
      <c r="E2801" s="2" t="s">
        <v>26</v>
      </c>
    </row>
    <row r="2802">
      <c r="A2802" s="2">
        <v>9441419.0</v>
      </c>
      <c r="B2802" s="2" t="s">
        <v>2940</v>
      </c>
      <c r="C2802" s="2" t="s">
        <v>10</v>
      </c>
      <c r="D2802" s="2" t="s">
        <v>11</v>
      </c>
      <c r="E2802" s="2" t="s">
        <v>26</v>
      </c>
    </row>
    <row r="2803">
      <c r="A2803" s="2">
        <v>9440592.0</v>
      </c>
      <c r="B2803" s="2" t="s">
        <v>2941</v>
      </c>
      <c r="C2803" s="2" t="s">
        <v>10</v>
      </c>
      <c r="D2803" s="2" t="s">
        <v>11</v>
      </c>
      <c r="E2803" s="2" t="s">
        <v>26</v>
      </c>
    </row>
    <row r="2804">
      <c r="A2804" s="2">
        <v>9400372.0</v>
      </c>
      <c r="B2804" s="2" t="s">
        <v>2942</v>
      </c>
      <c r="C2804" s="2" t="s">
        <v>10</v>
      </c>
      <c r="D2804" s="2" t="s">
        <v>11</v>
      </c>
      <c r="E2804" s="2" t="s">
        <v>26</v>
      </c>
    </row>
    <row r="2805">
      <c r="A2805" s="2">
        <v>9441022.0</v>
      </c>
      <c r="B2805" s="2" t="s">
        <v>2943</v>
      </c>
      <c r="C2805" s="2" t="s">
        <v>10</v>
      </c>
      <c r="D2805" s="2" t="s">
        <v>11</v>
      </c>
      <c r="E2805" s="2" t="s">
        <v>26</v>
      </c>
    </row>
    <row r="2806">
      <c r="A2806" s="2">
        <v>9468410.0</v>
      </c>
      <c r="B2806" s="2" t="s">
        <v>2944</v>
      </c>
      <c r="C2806" s="2" t="s">
        <v>10</v>
      </c>
      <c r="D2806" s="2" t="s">
        <v>11</v>
      </c>
      <c r="E2806" s="2" t="s">
        <v>26</v>
      </c>
    </row>
    <row r="2807">
      <c r="A2807" s="2">
        <v>9468274.0</v>
      </c>
      <c r="B2807" s="2" t="s">
        <v>2945</v>
      </c>
      <c r="C2807" s="2" t="s">
        <v>10</v>
      </c>
      <c r="D2807" s="2" t="s">
        <v>11</v>
      </c>
      <c r="E2807" s="2" t="s">
        <v>26</v>
      </c>
    </row>
    <row r="2808">
      <c r="A2808" s="2">
        <v>9469613.0</v>
      </c>
      <c r="B2808" s="2" t="s">
        <v>2946</v>
      </c>
      <c r="C2808" s="2" t="s">
        <v>10</v>
      </c>
      <c r="D2808" s="2" t="s">
        <v>11</v>
      </c>
      <c r="E2808" s="2" t="s">
        <v>26</v>
      </c>
    </row>
    <row r="2809">
      <c r="A2809" s="2">
        <v>9468710.0</v>
      </c>
      <c r="B2809" s="2" t="s">
        <v>2947</v>
      </c>
      <c r="C2809" s="2" t="s">
        <v>10</v>
      </c>
      <c r="D2809" s="2" t="s">
        <v>11</v>
      </c>
      <c r="E2809" s="2" t="s">
        <v>26</v>
      </c>
    </row>
    <row r="2810">
      <c r="A2810" s="2">
        <v>9458115.0</v>
      </c>
      <c r="B2810" s="2" t="s">
        <v>2948</v>
      </c>
      <c r="C2810" s="2" t="s">
        <v>10</v>
      </c>
      <c r="D2810" s="2" t="s">
        <v>11</v>
      </c>
      <c r="E2810" s="2" t="s">
        <v>26</v>
      </c>
    </row>
    <row r="2811">
      <c r="A2811" s="2">
        <v>9469966.0</v>
      </c>
      <c r="B2811" s="2" t="s">
        <v>2949</v>
      </c>
      <c r="C2811" s="2" t="s">
        <v>100</v>
      </c>
      <c r="D2811" s="2" t="s">
        <v>11</v>
      </c>
      <c r="E2811" s="2" t="s">
        <v>64</v>
      </c>
    </row>
    <row r="2812">
      <c r="A2812" s="2">
        <v>9467315.0</v>
      </c>
      <c r="B2812" s="2" t="s">
        <v>2950</v>
      </c>
      <c r="C2812" s="2" t="s">
        <v>10</v>
      </c>
      <c r="D2812" s="2" t="s">
        <v>11</v>
      </c>
      <c r="E2812" s="2" t="s">
        <v>64</v>
      </c>
    </row>
    <row r="2813">
      <c r="A2813" s="2">
        <v>9468473.0</v>
      </c>
      <c r="B2813" s="2" t="s">
        <v>2951</v>
      </c>
      <c r="C2813" s="2" t="s">
        <v>10</v>
      </c>
      <c r="D2813" s="2" t="s">
        <v>11</v>
      </c>
      <c r="E2813" s="2" t="s">
        <v>64</v>
      </c>
    </row>
    <row r="2814">
      <c r="A2814" s="2">
        <v>9469978.0</v>
      </c>
      <c r="B2814" s="2" t="s">
        <v>2952</v>
      </c>
      <c r="C2814" s="2" t="s">
        <v>10</v>
      </c>
      <c r="D2814" s="2" t="s">
        <v>11</v>
      </c>
      <c r="E2814" s="2" t="s">
        <v>64</v>
      </c>
    </row>
    <row r="2815">
      <c r="A2815" s="2">
        <v>9445191.0</v>
      </c>
      <c r="B2815" s="2" t="s">
        <v>2953</v>
      </c>
      <c r="C2815" s="2" t="s">
        <v>100</v>
      </c>
      <c r="D2815" s="2" t="s">
        <v>11</v>
      </c>
      <c r="E2815" s="2" t="s">
        <v>64</v>
      </c>
    </row>
    <row r="2816">
      <c r="A2816" s="2">
        <v>9441587.0</v>
      </c>
      <c r="B2816" s="2" t="s">
        <v>2954</v>
      </c>
      <c r="C2816" s="2" t="s">
        <v>100</v>
      </c>
      <c r="D2816" s="2" t="s">
        <v>11</v>
      </c>
      <c r="E2816" s="2" t="s">
        <v>64</v>
      </c>
    </row>
    <row r="2817">
      <c r="A2817" s="2">
        <v>9441467.0</v>
      </c>
      <c r="B2817" s="2" t="s">
        <v>2955</v>
      </c>
      <c r="C2817" s="2" t="s">
        <v>100</v>
      </c>
      <c r="D2817" s="2" t="s">
        <v>11</v>
      </c>
      <c r="E2817" s="2" t="s">
        <v>64</v>
      </c>
    </row>
    <row r="2818">
      <c r="A2818" s="2">
        <v>9440857.0</v>
      </c>
      <c r="B2818" s="2" t="s">
        <v>2956</v>
      </c>
      <c r="C2818" s="2" t="s">
        <v>10</v>
      </c>
      <c r="D2818" s="2" t="s">
        <v>11</v>
      </c>
      <c r="E2818" s="2" t="s">
        <v>64</v>
      </c>
    </row>
    <row r="2819">
      <c r="A2819" s="2">
        <v>9440657.0</v>
      </c>
      <c r="B2819" s="2" t="s">
        <v>2957</v>
      </c>
      <c r="C2819" s="2" t="s">
        <v>10</v>
      </c>
      <c r="D2819" s="2" t="s">
        <v>11</v>
      </c>
      <c r="E2819" s="2" t="s">
        <v>64</v>
      </c>
    </row>
    <row r="2820">
      <c r="A2820" s="2">
        <v>9444697.0</v>
      </c>
      <c r="B2820" s="2" t="s">
        <v>2958</v>
      </c>
      <c r="C2820" s="2" t="s">
        <v>10</v>
      </c>
      <c r="D2820" s="2" t="s">
        <v>11</v>
      </c>
      <c r="E2820" s="2" t="s">
        <v>64</v>
      </c>
    </row>
    <row r="2821">
      <c r="A2821" s="2">
        <v>9469586.0</v>
      </c>
      <c r="B2821" s="2" t="s">
        <v>2959</v>
      </c>
      <c r="C2821" s="2" t="s">
        <v>10</v>
      </c>
      <c r="D2821" s="2" t="s">
        <v>11</v>
      </c>
      <c r="E2821" s="2" t="s">
        <v>64</v>
      </c>
    </row>
    <row r="2822">
      <c r="A2822" s="2">
        <v>9442566.0</v>
      </c>
      <c r="B2822" s="2" t="s">
        <v>2960</v>
      </c>
      <c r="C2822" s="2" t="s">
        <v>94</v>
      </c>
      <c r="D2822" s="2" t="s">
        <v>11</v>
      </c>
      <c r="E2822" s="2" t="s">
        <v>64</v>
      </c>
    </row>
    <row r="2823">
      <c r="A2823" s="2">
        <v>9444867.0</v>
      </c>
      <c r="B2823" s="2" t="s">
        <v>2961</v>
      </c>
      <c r="C2823" s="2" t="s">
        <v>100</v>
      </c>
      <c r="D2823" s="2" t="s">
        <v>11</v>
      </c>
      <c r="E2823" s="2" t="s">
        <v>64</v>
      </c>
    </row>
    <row r="2824">
      <c r="A2824" s="2">
        <v>9466588.0</v>
      </c>
      <c r="B2824" s="2" t="s">
        <v>2962</v>
      </c>
      <c r="C2824" s="2" t="s">
        <v>100</v>
      </c>
      <c r="D2824" s="2" t="s">
        <v>11</v>
      </c>
      <c r="E2824" s="2" t="s">
        <v>136</v>
      </c>
    </row>
    <row r="2825">
      <c r="A2825" s="2">
        <v>9466589.0</v>
      </c>
      <c r="B2825" s="2" t="s">
        <v>2963</v>
      </c>
      <c r="C2825" s="2" t="s">
        <v>100</v>
      </c>
      <c r="D2825" s="2" t="s">
        <v>11</v>
      </c>
      <c r="E2825" s="2" t="s">
        <v>136</v>
      </c>
    </row>
    <row r="2826">
      <c r="A2826" s="2">
        <v>9468598.0</v>
      </c>
      <c r="B2826" s="2" t="s">
        <v>2964</v>
      </c>
      <c r="C2826" s="2" t="s">
        <v>20</v>
      </c>
      <c r="D2826" s="2" t="s">
        <v>11</v>
      </c>
      <c r="E2826" s="2" t="s">
        <v>284</v>
      </c>
    </row>
    <row r="2827">
      <c r="A2827" s="2">
        <v>9445350.0</v>
      </c>
      <c r="B2827" s="2" t="s">
        <v>2965</v>
      </c>
      <c r="C2827" s="2" t="s">
        <v>10</v>
      </c>
      <c r="D2827" s="2" t="s">
        <v>11</v>
      </c>
      <c r="E2827" s="2" t="s">
        <v>284</v>
      </c>
    </row>
    <row r="2828">
      <c r="A2828" s="2">
        <v>9468935.0</v>
      </c>
      <c r="B2828" s="2" t="s">
        <v>2966</v>
      </c>
      <c r="C2828" s="2" t="s">
        <v>10</v>
      </c>
      <c r="D2828" s="2" t="s">
        <v>11</v>
      </c>
      <c r="E2828" s="2" t="s">
        <v>284</v>
      </c>
    </row>
    <row r="2829">
      <c r="A2829" s="2">
        <v>9468706.0</v>
      </c>
      <c r="B2829" s="2" t="s">
        <v>2967</v>
      </c>
      <c r="C2829" s="2" t="s">
        <v>100</v>
      </c>
      <c r="D2829" s="2" t="s">
        <v>11</v>
      </c>
      <c r="E2829" s="2" t="s">
        <v>282</v>
      </c>
    </row>
    <row r="2830">
      <c r="A2830" s="2">
        <v>9468701.0</v>
      </c>
      <c r="B2830" s="2" t="s">
        <v>2968</v>
      </c>
      <c r="C2830" s="2" t="s">
        <v>100</v>
      </c>
      <c r="D2830" s="2" t="s">
        <v>11</v>
      </c>
      <c r="E2830" s="2" t="s">
        <v>282</v>
      </c>
    </row>
    <row r="2831">
      <c r="A2831" s="2">
        <v>9443165.0</v>
      </c>
      <c r="B2831" s="2" t="s">
        <v>2969</v>
      </c>
      <c r="C2831" s="2" t="s">
        <v>10</v>
      </c>
      <c r="D2831" s="2" t="s">
        <v>11</v>
      </c>
      <c r="E2831" s="2" t="s">
        <v>737</v>
      </c>
    </row>
    <row r="2832">
      <c r="A2832" s="2">
        <v>9441014.0</v>
      </c>
      <c r="B2832" s="2" t="s">
        <v>2970</v>
      </c>
      <c r="C2832" s="2" t="s">
        <v>10</v>
      </c>
      <c r="D2832" s="2" t="s">
        <v>11</v>
      </c>
      <c r="E2832" s="2" t="s">
        <v>8</v>
      </c>
    </row>
    <row r="2833">
      <c r="A2833" s="2">
        <v>9441013.0</v>
      </c>
      <c r="B2833" s="2" t="s">
        <v>2971</v>
      </c>
      <c r="C2833" s="2" t="s">
        <v>10</v>
      </c>
      <c r="D2833" s="2" t="s">
        <v>11</v>
      </c>
      <c r="E2833" s="2" t="s">
        <v>8</v>
      </c>
    </row>
    <row r="2834">
      <c r="A2834" s="2">
        <v>9467116.0</v>
      </c>
      <c r="B2834" s="2" t="s">
        <v>2972</v>
      </c>
      <c r="C2834" s="2" t="s">
        <v>10</v>
      </c>
      <c r="D2834" s="2" t="s">
        <v>11</v>
      </c>
      <c r="E2834" s="2" t="s">
        <v>2973</v>
      </c>
    </row>
    <row r="2835">
      <c r="A2835" s="2">
        <v>9467538.0</v>
      </c>
      <c r="B2835" s="2" t="s">
        <v>2974</v>
      </c>
      <c r="C2835" s="2" t="s">
        <v>2306</v>
      </c>
      <c r="D2835" s="2" t="s">
        <v>7</v>
      </c>
      <c r="E2835" s="2" t="s">
        <v>103</v>
      </c>
    </row>
    <row r="2836">
      <c r="A2836" s="2">
        <v>9444704.0</v>
      </c>
      <c r="B2836" s="2" t="s">
        <v>2975</v>
      </c>
      <c r="C2836" s="2" t="s">
        <v>10</v>
      </c>
      <c r="D2836" s="2" t="s">
        <v>11</v>
      </c>
      <c r="E2836" s="2" t="s">
        <v>103</v>
      </c>
    </row>
    <row r="2837">
      <c r="A2837" s="2">
        <v>9444705.0</v>
      </c>
      <c r="B2837" s="2" t="s">
        <v>2976</v>
      </c>
      <c r="C2837" s="2" t="s">
        <v>10</v>
      </c>
      <c r="D2837" s="2" t="s">
        <v>11</v>
      </c>
      <c r="E2837" s="2" t="s">
        <v>103</v>
      </c>
    </row>
    <row r="2838">
      <c r="A2838" s="2">
        <v>9467539.0</v>
      </c>
      <c r="B2838" s="2" t="s">
        <v>2977</v>
      </c>
      <c r="C2838" s="2" t="s">
        <v>10</v>
      </c>
      <c r="D2838" s="2" t="s">
        <v>11</v>
      </c>
      <c r="E2838" s="2" t="s">
        <v>103</v>
      </c>
    </row>
    <row r="2839">
      <c r="A2839" s="2">
        <v>9467540.0</v>
      </c>
      <c r="B2839" s="2" t="s">
        <v>2978</v>
      </c>
      <c r="C2839" s="2" t="s">
        <v>10</v>
      </c>
      <c r="D2839" s="2" t="s">
        <v>11</v>
      </c>
      <c r="E2839" s="2" t="s">
        <v>103</v>
      </c>
    </row>
    <row r="2840">
      <c r="A2840" s="2">
        <v>9444460.0</v>
      </c>
      <c r="B2840" s="2" t="s">
        <v>2979</v>
      </c>
      <c r="C2840" s="2" t="s">
        <v>159</v>
      </c>
      <c r="D2840" s="2" t="s">
        <v>11</v>
      </c>
      <c r="E2840" s="2" t="s">
        <v>2980</v>
      </c>
    </row>
    <row r="2841">
      <c r="A2841" s="2">
        <v>9401100.0</v>
      </c>
      <c r="B2841" s="2" t="s">
        <v>2981</v>
      </c>
      <c r="C2841" s="2" t="s">
        <v>2982</v>
      </c>
      <c r="D2841" s="2" t="s">
        <v>72</v>
      </c>
      <c r="E2841" s="2" t="s">
        <v>129</v>
      </c>
    </row>
    <row r="2842">
      <c r="A2842" s="2">
        <v>9443600.0</v>
      </c>
      <c r="B2842" s="2" t="s">
        <v>2983</v>
      </c>
      <c r="C2842" s="2" t="s">
        <v>2982</v>
      </c>
      <c r="D2842" s="2" t="s">
        <v>72</v>
      </c>
      <c r="E2842" s="2" t="s">
        <v>129</v>
      </c>
    </row>
    <row r="2843">
      <c r="A2843" s="2">
        <v>9443373.0</v>
      </c>
      <c r="B2843" s="2" t="s">
        <v>2984</v>
      </c>
      <c r="C2843" s="2" t="s">
        <v>581</v>
      </c>
      <c r="D2843" s="2" t="s">
        <v>11</v>
      </c>
      <c r="E2843" s="2" t="s">
        <v>608</v>
      </c>
    </row>
    <row r="2844">
      <c r="A2844" s="2">
        <v>9469441.0</v>
      </c>
      <c r="B2844" s="2" t="s">
        <v>2985</v>
      </c>
      <c r="C2844" s="2" t="s">
        <v>100</v>
      </c>
      <c r="D2844" s="2" t="s">
        <v>11</v>
      </c>
      <c r="E2844" s="2" t="s">
        <v>608</v>
      </c>
    </row>
    <row r="2845">
      <c r="A2845" s="2">
        <v>9467115.0</v>
      </c>
      <c r="B2845" s="2" t="s">
        <v>2986</v>
      </c>
      <c r="C2845" s="2" t="s">
        <v>10</v>
      </c>
      <c r="D2845" s="2" t="s">
        <v>11</v>
      </c>
      <c r="E2845" s="2" t="s">
        <v>73</v>
      </c>
    </row>
    <row r="2846">
      <c r="A2846" s="2">
        <v>8051766.0</v>
      </c>
      <c r="B2846" s="2" t="s">
        <v>2987</v>
      </c>
      <c r="C2846" s="2" t="s">
        <v>10</v>
      </c>
      <c r="D2846" s="2" t="s">
        <v>11</v>
      </c>
      <c r="E2846" s="2" t="s">
        <v>940</v>
      </c>
    </row>
    <row r="2847">
      <c r="A2847" s="2">
        <v>8051769.0</v>
      </c>
      <c r="B2847" s="2" t="s">
        <v>2988</v>
      </c>
      <c r="C2847" s="2" t="s">
        <v>10</v>
      </c>
      <c r="D2847" s="2" t="s">
        <v>11</v>
      </c>
      <c r="E2847" s="2" t="s">
        <v>940</v>
      </c>
    </row>
    <row r="2848">
      <c r="A2848" s="2">
        <v>9440770.0</v>
      </c>
      <c r="B2848" s="2" t="s">
        <v>2989</v>
      </c>
      <c r="C2848" s="2" t="s">
        <v>20</v>
      </c>
      <c r="D2848" s="2" t="s">
        <v>11</v>
      </c>
      <c r="E2848" s="2" t="s">
        <v>144</v>
      </c>
    </row>
    <row r="2849">
      <c r="A2849" s="2">
        <v>9442270.0</v>
      </c>
      <c r="B2849" s="2" t="s">
        <v>2990</v>
      </c>
      <c r="C2849" s="2" t="s">
        <v>20</v>
      </c>
      <c r="D2849" s="2" t="s">
        <v>11</v>
      </c>
      <c r="E2849" s="2" t="s">
        <v>144</v>
      </c>
    </row>
    <row r="2850">
      <c r="A2850" s="2">
        <v>9441741.0</v>
      </c>
      <c r="B2850" s="2" t="s">
        <v>2991</v>
      </c>
      <c r="C2850" s="2" t="s">
        <v>10</v>
      </c>
      <c r="D2850" s="2" t="s">
        <v>11</v>
      </c>
      <c r="E2850" s="2" t="s">
        <v>144</v>
      </c>
    </row>
    <row r="2851">
      <c r="A2851" s="2">
        <v>9443612.0</v>
      </c>
      <c r="B2851" s="2" t="s">
        <v>2992</v>
      </c>
      <c r="C2851" s="2" t="s">
        <v>10</v>
      </c>
      <c r="D2851" s="2" t="s">
        <v>11</v>
      </c>
      <c r="E2851" s="2" t="s">
        <v>144</v>
      </c>
    </row>
    <row r="2852">
      <c r="A2852" s="2">
        <v>9441563.0</v>
      </c>
      <c r="B2852" s="2" t="s">
        <v>2993</v>
      </c>
      <c r="C2852" s="2" t="s">
        <v>100</v>
      </c>
      <c r="D2852" s="2" t="s">
        <v>11</v>
      </c>
      <c r="E2852" s="2" t="s">
        <v>1389</v>
      </c>
    </row>
    <row r="2853">
      <c r="A2853" s="2">
        <v>9441564.0</v>
      </c>
      <c r="B2853" s="2" t="s">
        <v>2994</v>
      </c>
      <c r="C2853" s="2" t="s">
        <v>100</v>
      </c>
      <c r="D2853" s="2" t="s">
        <v>11</v>
      </c>
      <c r="E2853" s="2" t="s">
        <v>1389</v>
      </c>
    </row>
    <row r="2854">
      <c r="A2854" s="2">
        <v>9454736.0</v>
      </c>
      <c r="B2854" s="2" t="s">
        <v>2995</v>
      </c>
      <c r="C2854" s="2" t="s">
        <v>10</v>
      </c>
      <c r="D2854" s="2" t="s">
        <v>11</v>
      </c>
      <c r="E2854" s="2" t="s">
        <v>21</v>
      </c>
    </row>
    <row r="2855">
      <c r="A2855" s="2">
        <v>9442991.0</v>
      </c>
      <c r="B2855" s="2" t="s">
        <v>2996</v>
      </c>
      <c r="C2855" s="2" t="s">
        <v>10</v>
      </c>
      <c r="D2855" s="2" t="s">
        <v>11</v>
      </c>
      <c r="E2855" s="2" t="s">
        <v>916</v>
      </c>
    </row>
    <row r="2856">
      <c r="A2856" s="2">
        <v>9467752.0</v>
      </c>
      <c r="B2856" s="2" t="s">
        <v>2997</v>
      </c>
      <c r="C2856" s="2" t="s">
        <v>10</v>
      </c>
      <c r="D2856" s="2" t="s">
        <v>11</v>
      </c>
      <c r="E2856" s="2" t="s">
        <v>103</v>
      </c>
    </row>
    <row r="2857">
      <c r="A2857" s="2">
        <v>9467748.0</v>
      </c>
      <c r="B2857" s="2" t="s">
        <v>2998</v>
      </c>
      <c r="C2857" s="2" t="s">
        <v>10</v>
      </c>
      <c r="D2857" s="2" t="s">
        <v>11</v>
      </c>
      <c r="E2857" s="2" t="s">
        <v>103</v>
      </c>
    </row>
    <row r="2858">
      <c r="A2858" s="2">
        <v>9444819.0</v>
      </c>
      <c r="B2858" s="2" t="s">
        <v>2999</v>
      </c>
      <c r="C2858" s="2" t="s">
        <v>581</v>
      </c>
      <c r="D2858" s="2" t="s">
        <v>11</v>
      </c>
      <c r="E2858" s="2" t="s">
        <v>2541</v>
      </c>
    </row>
    <row r="2859">
      <c r="A2859" s="2">
        <v>9445508.0</v>
      </c>
      <c r="B2859" s="2" t="s">
        <v>3000</v>
      </c>
      <c r="C2859" s="2" t="s">
        <v>581</v>
      </c>
      <c r="D2859" s="2" t="s">
        <v>11</v>
      </c>
      <c r="E2859" s="2" t="s">
        <v>2541</v>
      </c>
    </row>
    <row r="2860">
      <c r="A2860" s="2">
        <v>9443027.0</v>
      </c>
      <c r="B2860" s="2" t="s">
        <v>3001</v>
      </c>
      <c r="C2860" s="2" t="s">
        <v>10</v>
      </c>
      <c r="D2860" s="2" t="s">
        <v>11</v>
      </c>
      <c r="E2860" s="2" t="s">
        <v>2541</v>
      </c>
    </row>
    <row r="2861">
      <c r="A2861" s="2">
        <v>8221680.0</v>
      </c>
      <c r="B2861" s="2" t="s">
        <v>3002</v>
      </c>
      <c r="C2861" s="2" t="s">
        <v>10</v>
      </c>
      <c r="D2861" s="2" t="s">
        <v>11</v>
      </c>
      <c r="E2861" s="2" t="s">
        <v>2541</v>
      </c>
    </row>
    <row r="2862">
      <c r="A2862" s="2">
        <v>9444818.0</v>
      </c>
      <c r="B2862" s="2" t="s">
        <v>3003</v>
      </c>
      <c r="C2862" s="2" t="s">
        <v>10</v>
      </c>
      <c r="D2862" s="2" t="s">
        <v>11</v>
      </c>
      <c r="E2862" s="2" t="s">
        <v>2541</v>
      </c>
    </row>
    <row r="2863">
      <c r="A2863" s="2">
        <v>9444817.0</v>
      </c>
      <c r="B2863" s="2" t="s">
        <v>3004</v>
      </c>
      <c r="C2863" s="2" t="s">
        <v>10</v>
      </c>
      <c r="D2863" s="2" t="s">
        <v>11</v>
      </c>
      <c r="E2863" s="2" t="s">
        <v>2541</v>
      </c>
    </row>
    <row r="2864">
      <c r="A2864" s="2">
        <v>9443919.0</v>
      </c>
      <c r="B2864" s="2" t="s">
        <v>3005</v>
      </c>
      <c r="C2864" s="2" t="s">
        <v>10</v>
      </c>
      <c r="D2864" s="2" t="s">
        <v>11</v>
      </c>
      <c r="E2864" s="2" t="s">
        <v>2541</v>
      </c>
    </row>
    <row r="2865">
      <c r="A2865" s="2">
        <v>9467119.0</v>
      </c>
      <c r="B2865" s="2" t="s">
        <v>3006</v>
      </c>
      <c r="C2865" s="2" t="s">
        <v>10</v>
      </c>
      <c r="D2865" s="2" t="s">
        <v>11</v>
      </c>
      <c r="E2865" s="2" t="s">
        <v>2541</v>
      </c>
    </row>
    <row r="2866">
      <c r="A2866" s="2">
        <v>9458468.0</v>
      </c>
      <c r="B2866" s="2" t="s">
        <v>3007</v>
      </c>
      <c r="C2866" s="2" t="s">
        <v>10</v>
      </c>
      <c r="D2866" s="2" t="s">
        <v>11</v>
      </c>
      <c r="E2866" s="2" t="s">
        <v>1623</v>
      </c>
    </row>
    <row r="2867">
      <c r="A2867" s="2">
        <v>9468679.0</v>
      </c>
      <c r="B2867" s="2" t="s">
        <v>3008</v>
      </c>
      <c r="C2867" s="2" t="s">
        <v>10</v>
      </c>
      <c r="D2867" s="2" t="s">
        <v>11</v>
      </c>
      <c r="E2867" s="2" t="s">
        <v>398</v>
      </c>
    </row>
    <row r="2868">
      <c r="A2868" s="2">
        <v>9467818.0</v>
      </c>
      <c r="B2868" s="2" t="s">
        <v>3009</v>
      </c>
      <c r="C2868" s="2" t="s">
        <v>10</v>
      </c>
      <c r="D2868" s="2" t="s">
        <v>11</v>
      </c>
      <c r="E2868" s="2" t="s">
        <v>398</v>
      </c>
    </row>
    <row r="2869">
      <c r="A2869" s="2">
        <v>7947860.0</v>
      </c>
      <c r="B2869" s="2" t="s">
        <v>3010</v>
      </c>
      <c r="C2869" s="2" t="s">
        <v>10</v>
      </c>
      <c r="D2869" s="2" t="s">
        <v>11</v>
      </c>
      <c r="E2869" s="2" t="s">
        <v>398</v>
      </c>
    </row>
    <row r="2870">
      <c r="A2870" s="2">
        <v>9442384.0</v>
      </c>
      <c r="B2870" s="2" t="s">
        <v>3011</v>
      </c>
      <c r="C2870" s="2" t="s">
        <v>20</v>
      </c>
      <c r="D2870" s="2" t="s">
        <v>11</v>
      </c>
      <c r="E2870" s="2" t="s">
        <v>698</v>
      </c>
    </row>
    <row r="2871">
      <c r="A2871" s="2">
        <v>9442386.0</v>
      </c>
      <c r="B2871" s="2" t="s">
        <v>3012</v>
      </c>
      <c r="C2871" s="2" t="s">
        <v>20</v>
      </c>
      <c r="D2871" s="2" t="s">
        <v>11</v>
      </c>
      <c r="E2871" s="2" t="s">
        <v>698</v>
      </c>
    </row>
    <row r="2872">
      <c r="A2872" s="2">
        <v>9467189.0</v>
      </c>
      <c r="B2872" s="2" t="s">
        <v>3013</v>
      </c>
      <c r="C2872" s="2" t="s">
        <v>20</v>
      </c>
      <c r="D2872" s="2" t="s">
        <v>11</v>
      </c>
      <c r="E2872" s="2" t="s">
        <v>698</v>
      </c>
    </row>
    <row r="2873">
      <c r="A2873" s="2">
        <v>9467186.0</v>
      </c>
      <c r="B2873" s="2" t="s">
        <v>3014</v>
      </c>
      <c r="C2873" s="2" t="s">
        <v>20</v>
      </c>
      <c r="D2873" s="2" t="s">
        <v>11</v>
      </c>
      <c r="E2873" s="2" t="s">
        <v>698</v>
      </c>
    </row>
    <row r="2874">
      <c r="A2874" s="2">
        <v>9467187.0</v>
      </c>
      <c r="B2874" s="2" t="s">
        <v>3015</v>
      </c>
      <c r="C2874" s="2" t="s">
        <v>20</v>
      </c>
      <c r="D2874" s="2" t="s">
        <v>11</v>
      </c>
      <c r="E2874" s="2" t="s">
        <v>698</v>
      </c>
    </row>
    <row r="2875">
      <c r="A2875" s="2">
        <v>9467188.0</v>
      </c>
      <c r="B2875" s="2" t="s">
        <v>3016</v>
      </c>
      <c r="C2875" s="2" t="s">
        <v>20</v>
      </c>
      <c r="D2875" s="2" t="s">
        <v>11</v>
      </c>
      <c r="E2875" s="2" t="s">
        <v>698</v>
      </c>
    </row>
    <row r="2876">
      <c r="A2876" s="2">
        <v>9440843.0</v>
      </c>
      <c r="B2876" s="2" t="s">
        <v>3017</v>
      </c>
      <c r="C2876" s="2" t="s">
        <v>10</v>
      </c>
      <c r="D2876" s="2" t="s">
        <v>11</v>
      </c>
      <c r="E2876" s="2" t="s">
        <v>698</v>
      </c>
    </row>
    <row r="2877">
      <c r="A2877" s="2">
        <v>9440891.0</v>
      </c>
      <c r="B2877" s="2" t="s">
        <v>3018</v>
      </c>
      <c r="C2877" s="2" t="s">
        <v>10</v>
      </c>
      <c r="D2877" s="2" t="s">
        <v>11</v>
      </c>
      <c r="E2877" s="2" t="s">
        <v>698</v>
      </c>
    </row>
    <row r="2878">
      <c r="A2878" s="2">
        <v>9440892.0</v>
      </c>
      <c r="B2878" s="2" t="s">
        <v>3019</v>
      </c>
      <c r="C2878" s="2" t="s">
        <v>10</v>
      </c>
      <c r="D2878" s="2" t="s">
        <v>11</v>
      </c>
      <c r="E2878" s="2" t="s">
        <v>698</v>
      </c>
    </row>
    <row r="2879">
      <c r="A2879" s="2">
        <v>9468633.0</v>
      </c>
      <c r="B2879" s="2" t="s">
        <v>3020</v>
      </c>
      <c r="C2879" s="2" t="s">
        <v>10</v>
      </c>
      <c r="D2879" s="2" t="s">
        <v>11</v>
      </c>
      <c r="E2879" s="2" t="s">
        <v>698</v>
      </c>
    </row>
    <row r="2880">
      <c r="A2880" s="2">
        <v>9443396.0</v>
      </c>
      <c r="B2880" s="2" t="s">
        <v>3021</v>
      </c>
      <c r="C2880" s="2" t="s">
        <v>10</v>
      </c>
      <c r="D2880" s="2" t="s">
        <v>11</v>
      </c>
      <c r="E2880" s="2" t="s">
        <v>698</v>
      </c>
    </row>
    <row r="2881">
      <c r="A2881" s="2">
        <v>9467253.0</v>
      </c>
      <c r="B2881" s="2" t="s">
        <v>3022</v>
      </c>
      <c r="C2881" s="2" t="s">
        <v>10</v>
      </c>
      <c r="D2881" s="2" t="s">
        <v>11</v>
      </c>
      <c r="E2881" s="2" t="s">
        <v>698</v>
      </c>
    </row>
    <row r="2882">
      <c r="A2882" s="2">
        <v>9401215.0</v>
      </c>
      <c r="B2882" s="2" t="s">
        <v>3023</v>
      </c>
      <c r="C2882" s="2" t="s">
        <v>94</v>
      </c>
      <c r="D2882" s="2" t="s">
        <v>11</v>
      </c>
      <c r="E2882" s="2" t="s">
        <v>167</v>
      </c>
    </row>
    <row r="2883">
      <c r="A2883" s="2">
        <v>9468862.0</v>
      </c>
      <c r="B2883" s="2" t="s">
        <v>3024</v>
      </c>
      <c r="C2883" s="2" t="s">
        <v>94</v>
      </c>
      <c r="D2883" s="2" t="s">
        <v>11</v>
      </c>
      <c r="E2883" s="2" t="s">
        <v>167</v>
      </c>
    </row>
    <row r="2884">
      <c r="A2884" s="2">
        <v>9468938.0</v>
      </c>
      <c r="B2884" s="2" t="s">
        <v>3025</v>
      </c>
      <c r="C2884" s="2" t="s">
        <v>94</v>
      </c>
      <c r="D2884" s="2" t="s">
        <v>11</v>
      </c>
      <c r="E2884" s="2" t="s">
        <v>167</v>
      </c>
    </row>
    <row r="2885">
      <c r="A2885" s="2">
        <v>9468496.0</v>
      </c>
      <c r="B2885" s="2" t="s">
        <v>3026</v>
      </c>
      <c r="C2885" s="2" t="s">
        <v>94</v>
      </c>
      <c r="D2885" s="2" t="s">
        <v>11</v>
      </c>
      <c r="E2885" s="2" t="s">
        <v>167</v>
      </c>
    </row>
    <row r="2886">
      <c r="A2886" s="2">
        <v>9401216.0</v>
      </c>
      <c r="B2886" s="2" t="s">
        <v>3027</v>
      </c>
      <c r="C2886" s="2" t="s">
        <v>94</v>
      </c>
      <c r="D2886" s="2" t="s">
        <v>11</v>
      </c>
      <c r="E2886" s="2" t="s">
        <v>167</v>
      </c>
    </row>
    <row r="2887">
      <c r="A2887" s="2">
        <v>9446697.0</v>
      </c>
      <c r="B2887" s="2" t="s">
        <v>3028</v>
      </c>
      <c r="C2887" s="2" t="s">
        <v>10</v>
      </c>
      <c r="D2887" s="2" t="s">
        <v>11</v>
      </c>
      <c r="E2887" s="2" t="s">
        <v>167</v>
      </c>
    </row>
    <row r="2888">
      <c r="A2888" s="2">
        <v>9468500.0</v>
      </c>
      <c r="B2888" s="2" t="s">
        <v>3029</v>
      </c>
      <c r="C2888" s="2" t="s">
        <v>94</v>
      </c>
      <c r="D2888" s="2" t="s">
        <v>11</v>
      </c>
      <c r="E2888" s="2" t="s">
        <v>167</v>
      </c>
    </row>
    <row r="2889">
      <c r="A2889" s="2">
        <v>9468483.0</v>
      </c>
      <c r="B2889" s="2" t="s">
        <v>3030</v>
      </c>
      <c r="C2889" s="2" t="s">
        <v>94</v>
      </c>
      <c r="D2889" s="2" t="s">
        <v>11</v>
      </c>
      <c r="E2889" s="2" t="s">
        <v>167</v>
      </c>
    </row>
    <row r="2890">
      <c r="A2890" s="2">
        <v>9444724.0</v>
      </c>
      <c r="B2890" s="2" t="s">
        <v>3031</v>
      </c>
      <c r="C2890" s="2" t="s">
        <v>94</v>
      </c>
      <c r="D2890" s="2" t="s">
        <v>11</v>
      </c>
      <c r="E2890" s="2" t="s">
        <v>167</v>
      </c>
    </row>
    <row r="2891">
      <c r="A2891" s="2">
        <v>9467558.0</v>
      </c>
      <c r="B2891" s="2" t="s">
        <v>3032</v>
      </c>
      <c r="C2891" s="2" t="s">
        <v>172</v>
      </c>
      <c r="D2891" s="2" t="s">
        <v>7</v>
      </c>
      <c r="E2891" s="2" t="s">
        <v>167</v>
      </c>
    </row>
    <row r="2892">
      <c r="A2892" s="2">
        <v>9467559.0</v>
      </c>
      <c r="B2892" s="2" t="s">
        <v>3033</v>
      </c>
      <c r="C2892" s="2" t="s">
        <v>581</v>
      </c>
      <c r="D2892" s="2" t="s">
        <v>11</v>
      </c>
      <c r="E2892" s="2" t="s">
        <v>167</v>
      </c>
    </row>
    <row r="2893">
      <c r="A2893" s="2">
        <v>9440680.0</v>
      </c>
      <c r="B2893" s="2" t="s">
        <v>3034</v>
      </c>
      <c r="C2893" s="2" t="s">
        <v>10</v>
      </c>
      <c r="D2893" s="2" t="s">
        <v>11</v>
      </c>
      <c r="E2893" s="2" t="s">
        <v>167</v>
      </c>
    </row>
    <row r="2894">
      <c r="A2894" s="2">
        <v>9443795.0</v>
      </c>
      <c r="B2894" s="2" t="s">
        <v>3035</v>
      </c>
      <c r="C2894" s="2" t="s">
        <v>10</v>
      </c>
      <c r="D2894" s="2" t="s">
        <v>11</v>
      </c>
      <c r="E2894" s="2" t="s">
        <v>167</v>
      </c>
    </row>
    <row r="2895">
      <c r="A2895" s="2">
        <v>9319782.0</v>
      </c>
      <c r="B2895" s="2" t="s">
        <v>3036</v>
      </c>
      <c r="C2895" s="2" t="s">
        <v>10</v>
      </c>
      <c r="D2895" s="2" t="s">
        <v>11</v>
      </c>
      <c r="E2895" s="2" t="s">
        <v>167</v>
      </c>
    </row>
    <row r="2896">
      <c r="A2896" s="2">
        <v>9442256.0</v>
      </c>
      <c r="B2896" s="2" t="s">
        <v>3037</v>
      </c>
      <c r="C2896" s="2" t="s">
        <v>10</v>
      </c>
      <c r="D2896" s="2" t="s">
        <v>11</v>
      </c>
      <c r="E2896" s="2" t="s">
        <v>167</v>
      </c>
    </row>
    <row r="2897">
      <c r="A2897" s="2">
        <v>9444723.0</v>
      </c>
      <c r="B2897" s="2" t="s">
        <v>3038</v>
      </c>
      <c r="C2897" s="2" t="s">
        <v>10</v>
      </c>
      <c r="D2897" s="2" t="s">
        <v>11</v>
      </c>
      <c r="E2897" s="2" t="s">
        <v>167</v>
      </c>
    </row>
    <row r="2898">
      <c r="A2898" s="2">
        <v>9443992.0</v>
      </c>
      <c r="B2898" s="2" t="s">
        <v>3039</v>
      </c>
      <c r="C2898" s="2" t="s">
        <v>10</v>
      </c>
      <c r="D2898" s="2" t="s">
        <v>11</v>
      </c>
      <c r="E2898" s="2" t="s">
        <v>167</v>
      </c>
    </row>
    <row r="2899">
      <c r="A2899" s="2">
        <v>9444722.0</v>
      </c>
      <c r="B2899" s="2" t="s">
        <v>3040</v>
      </c>
      <c r="C2899" s="2" t="s">
        <v>10</v>
      </c>
      <c r="D2899" s="2" t="s">
        <v>11</v>
      </c>
      <c r="E2899" s="2" t="s">
        <v>167</v>
      </c>
    </row>
    <row r="2900">
      <c r="A2900" s="2">
        <v>9466520.0</v>
      </c>
      <c r="B2900" s="2" t="s">
        <v>3041</v>
      </c>
      <c r="C2900" s="2" t="s">
        <v>10</v>
      </c>
      <c r="D2900" s="2" t="s">
        <v>11</v>
      </c>
      <c r="E2900" s="2" t="s">
        <v>1623</v>
      </c>
    </row>
    <row r="2901">
      <c r="A2901" s="2">
        <v>9441746.0</v>
      </c>
      <c r="B2901" s="2" t="s">
        <v>3042</v>
      </c>
      <c r="C2901" s="2" t="s">
        <v>10</v>
      </c>
      <c r="D2901" s="2" t="s">
        <v>11</v>
      </c>
      <c r="E2901" s="2" t="s">
        <v>1623</v>
      </c>
    </row>
    <row r="2902">
      <c r="A2902" s="2">
        <v>9467040.0</v>
      </c>
      <c r="B2902" s="2" t="s">
        <v>3043</v>
      </c>
      <c r="C2902" s="2" t="s">
        <v>10</v>
      </c>
      <c r="D2902" s="2" t="s">
        <v>11</v>
      </c>
      <c r="E2902" s="2" t="s">
        <v>1623</v>
      </c>
    </row>
    <row r="2903">
      <c r="A2903" s="2">
        <v>9444054.0</v>
      </c>
      <c r="B2903" s="2" t="s">
        <v>3044</v>
      </c>
      <c r="C2903" s="2" t="s">
        <v>10</v>
      </c>
      <c r="D2903" s="2" t="s">
        <v>11</v>
      </c>
      <c r="E2903" s="2" t="s">
        <v>1623</v>
      </c>
    </row>
    <row r="2904">
      <c r="A2904" s="2">
        <v>9445120.0</v>
      </c>
      <c r="B2904" s="2" t="s">
        <v>3045</v>
      </c>
      <c r="C2904" s="2" t="s">
        <v>10</v>
      </c>
      <c r="D2904" s="2" t="s">
        <v>11</v>
      </c>
      <c r="E2904" s="2" t="s">
        <v>1623</v>
      </c>
    </row>
    <row r="2905">
      <c r="A2905" s="2">
        <v>9467039.0</v>
      </c>
      <c r="B2905" s="2" t="s">
        <v>3046</v>
      </c>
      <c r="C2905" s="2" t="s">
        <v>10</v>
      </c>
      <c r="D2905" s="2" t="s">
        <v>11</v>
      </c>
      <c r="E2905" s="2" t="s">
        <v>1623</v>
      </c>
    </row>
    <row r="2906">
      <c r="A2906" s="2">
        <v>9468329.0</v>
      </c>
      <c r="B2906" s="2" t="s">
        <v>3047</v>
      </c>
      <c r="C2906" s="2" t="s">
        <v>10</v>
      </c>
      <c r="D2906" s="2" t="s">
        <v>11</v>
      </c>
      <c r="E2906" s="2" t="s">
        <v>1623</v>
      </c>
    </row>
    <row r="2907">
      <c r="A2907" s="2">
        <v>9440666.0</v>
      </c>
      <c r="B2907" s="2" t="s">
        <v>3048</v>
      </c>
      <c r="C2907" s="2" t="s">
        <v>100</v>
      </c>
      <c r="D2907" s="2" t="s">
        <v>11</v>
      </c>
      <c r="E2907" s="2" t="s">
        <v>64</v>
      </c>
    </row>
    <row r="2908">
      <c r="A2908" s="2">
        <v>9443794.0</v>
      </c>
      <c r="B2908" s="2" t="s">
        <v>3049</v>
      </c>
      <c r="C2908" s="2" t="s">
        <v>100</v>
      </c>
      <c r="D2908" s="2" t="s">
        <v>11</v>
      </c>
      <c r="E2908" s="2" t="s">
        <v>64</v>
      </c>
    </row>
    <row r="2909">
      <c r="A2909" s="2">
        <v>9443078.0</v>
      </c>
      <c r="B2909" s="2" t="s">
        <v>3050</v>
      </c>
      <c r="C2909" s="2" t="s">
        <v>100</v>
      </c>
      <c r="D2909" s="2" t="s">
        <v>11</v>
      </c>
      <c r="E2909" s="2" t="s">
        <v>64</v>
      </c>
    </row>
    <row r="2910">
      <c r="A2910" s="2">
        <v>9441779.0</v>
      </c>
      <c r="B2910" s="2" t="s">
        <v>3051</v>
      </c>
      <c r="C2910" s="2" t="s">
        <v>10</v>
      </c>
      <c r="D2910" s="2" t="s">
        <v>11</v>
      </c>
      <c r="E2910" s="2" t="s">
        <v>64</v>
      </c>
    </row>
    <row r="2911">
      <c r="A2911" s="2">
        <v>9442335.0</v>
      </c>
      <c r="B2911" s="2" t="s">
        <v>3052</v>
      </c>
      <c r="C2911" s="2" t="s">
        <v>10</v>
      </c>
      <c r="D2911" s="2" t="s">
        <v>11</v>
      </c>
      <c r="E2911" s="2" t="s">
        <v>64</v>
      </c>
    </row>
    <row r="2912">
      <c r="A2912" s="2">
        <v>9443077.0</v>
      </c>
      <c r="B2912" s="2" t="s">
        <v>3053</v>
      </c>
      <c r="C2912" s="2" t="s">
        <v>10</v>
      </c>
      <c r="D2912" s="2" t="s">
        <v>11</v>
      </c>
      <c r="E2912" s="2" t="s">
        <v>64</v>
      </c>
    </row>
    <row r="2913">
      <c r="A2913" s="2">
        <v>9442489.0</v>
      </c>
      <c r="B2913" s="2" t="s">
        <v>3054</v>
      </c>
      <c r="C2913" s="2" t="s">
        <v>10</v>
      </c>
      <c r="D2913" s="2" t="s">
        <v>11</v>
      </c>
      <c r="E2913" s="2" t="s">
        <v>2444</v>
      </c>
    </row>
    <row r="2914">
      <c r="A2914" s="2">
        <v>9441907.0</v>
      </c>
      <c r="B2914" s="2" t="s">
        <v>3055</v>
      </c>
      <c r="C2914" s="2" t="s">
        <v>10</v>
      </c>
      <c r="D2914" s="2" t="s">
        <v>11</v>
      </c>
      <c r="E2914" s="2" t="s">
        <v>2444</v>
      </c>
    </row>
    <row r="2915">
      <c r="A2915" s="2">
        <v>9440022.0</v>
      </c>
      <c r="B2915" s="2" t="s">
        <v>3056</v>
      </c>
      <c r="C2915" s="2" t="s">
        <v>10</v>
      </c>
      <c r="D2915" s="2" t="s">
        <v>11</v>
      </c>
      <c r="E2915" s="2" t="s">
        <v>2444</v>
      </c>
    </row>
    <row r="2916">
      <c r="A2916" s="2">
        <v>9459794.0</v>
      </c>
      <c r="B2916" s="2" t="s">
        <v>3057</v>
      </c>
      <c r="C2916" s="2" t="s">
        <v>10</v>
      </c>
      <c r="D2916" s="2" t="s">
        <v>11</v>
      </c>
      <c r="E2916" s="2" t="s">
        <v>2444</v>
      </c>
    </row>
    <row r="2917">
      <c r="A2917" s="2">
        <v>9464679.0</v>
      </c>
      <c r="B2917" s="2" t="s">
        <v>3058</v>
      </c>
      <c r="C2917" s="2" t="s">
        <v>10</v>
      </c>
      <c r="D2917" s="2" t="s">
        <v>11</v>
      </c>
      <c r="E2917" s="2" t="s">
        <v>2444</v>
      </c>
    </row>
    <row r="2918">
      <c r="A2918" s="2">
        <v>9465846.0</v>
      </c>
      <c r="B2918" s="2" t="s">
        <v>3059</v>
      </c>
      <c r="C2918" s="2" t="s">
        <v>10</v>
      </c>
      <c r="D2918" s="2" t="s">
        <v>11</v>
      </c>
      <c r="E2918" s="2" t="s">
        <v>2444</v>
      </c>
    </row>
    <row r="2919">
      <c r="A2919" s="2">
        <v>9470095.0</v>
      </c>
      <c r="B2919" s="2" t="s">
        <v>3060</v>
      </c>
      <c r="C2919" s="2" t="s">
        <v>10</v>
      </c>
      <c r="D2919" s="2" t="s">
        <v>11</v>
      </c>
      <c r="E2919" s="2" t="s">
        <v>2444</v>
      </c>
    </row>
    <row r="2920">
      <c r="A2920" s="2">
        <v>9466610.0</v>
      </c>
      <c r="B2920" s="2" t="s">
        <v>3061</v>
      </c>
      <c r="C2920" s="2" t="s">
        <v>10</v>
      </c>
      <c r="D2920" s="2" t="s">
        <v>11</v>
      </c>
      <c r="E2920" s="2" t="s">
        <v>136</v>
      </c>
    </row>
    <row r="2921">
      <c r="A2921" s="2">
        <v>9444229.0</v>
      </c>
      <c r="B2921" s="2" t="s">
        <v>3062</v>
      </c>
      <c r="C2921" s="2" t="s">
        <v>71</v>
      </c>
      <c r="D2921" s="2" t="s">
        <v>72</v>
      </c>
      <c r="E2921" s="2" t="s">
        <v>18</v>
      </c>
    </row>
    <row r="2922">
      <c r="A2922" s="2">
        <v>9440919.0</v>
      </c>
      <c r="B2922" s="2" t="s">
        <v>3063</v>
      </c>
      <c r="C2922" s="2" t="s">
        <v>141</v>
      </c>
      <c r="D2922" s="2" t="s">
        <v>72</v>
      </c>
      <c r="E2922" s="2" t="s">
        <v>718</v>
      </c>
    </row>
    <row r="2923">
      <c r="A2923" s="2">
        <v>9442865.0</v>
      </c>
      <c r="B2923" s="2" t="s">
        <v>3064</v>
      </c>
      <c r="C2923" s="2" t="s">
        <v>16</v>
      </c>
      <c r="D2923" s="2" t="s">
        <v>17</v>
      </c>
      <c r="E2923" s="2" t="s">
        <v>18</v>
      </c>
    </row>
    <row r="2924">
      <c r="A2924" s="2">
        <v>9441367.0</v>
      </c>
      <c r="B2924" s="2" t="s">
        <v>3065</v>
      </c>
      <c r="C2924" s="2" t="s">
        <v>20</v>
      </c>
      <c r="D2924" s="2" t="s">
        <v>11</v>
      </c>
      <c r="E2924" s="2" t="s">
        <v>282</v>
      </c>
    </row>
    <row r="2925">
      <c r="A2925" s="2">
        <v>9441642.0</v>
      </c>
      <c r="B2925" s="2" t="s">
        <v>3066</v>
      </c>
      <c r="C2925" s="2" t="s">
        <v>20</v>
      </c>
      <c r="D2925" s="2" t="s">
        <v>11</v>
      </c>
      <c r="E2925" s="2" t="s">
        <v>282</v>
      </c>
    </row>
    <row r="2926">
      <c r="A2926" s="2">
        <v>9466302.0</v>
      </c>
      <c r="B2926" s="2" t="s">
        <v>3067</v>
      </c>
      <c r="C2926" s="2" t="s">
        <v>20</v>
      </c>
      <c r="D2926" s="2" t="s">
        <v>11</v>
      </c>
      <c r="E2926" s="2" t="s">
        <v>608</v>
      </c>
    </row>
    <row r="2927">
      <c r="A2927" s="2">
        <v>9247268.0</v>
      </c>
      <c r="B2927" s="2" t="s">
        <v>3068</v>
      </c>
      <c r="C2927" s="2" t="s">
        <v>10</v>
      </c>
      <c r="D2927" s="2" t="s">
        <v>11</v>
      </c>
      <c r="E2927" s="2" t="s">
        <v>23</v>
      </c>
    </row>
    <row r="2928">
      <c r="A2928" s="2">
        <v>8120607.0</v>
      </c>
      <c r="B2928" s="2" t="s">
        <v>3069</v>
      </c>
      <c r="C2928" s="2" t="s">
        <v>10</v>
      </c>
      <c r="D2928" s="2" t="s">
        <v>11</v>
      </c>
      <c r="E2928" s="2" t="s">
        <v>23</v>
      </c>
    </row>
    <row r="2929">
      <c r="A2929" s="2">
        <v>9240585.0</v>
      </c>
      <c r="B2929" s="2" t="s">
        <v>3070</v>
      </c>
      <c r="C2929" s="2" t="s">
        <v>10</v>
      </c>
      <c r="D2929" s="2" t="s">
        <v>11</v>
      </c>
      <c r="E2929" s="2" t="s">
        <v>23</v>
      </c>
    </row>
    <row r="2930">
      <c r="A2930" s="2">
        <v>9443798.0</v>
      </c>
      <c r="B2930" s="2" t="s">
        <v>3071</v>
      </c>
      <c r="C2930" s="2" t="s">
        <v>10</v>
      </c>
      <c r="D2930" s="2" t="s">
        <v>11</v>
      </c>
      <c r="E2930" s="2" t="s">
        <v>23</v>
      </c>
    </row>
    <row r="2931">
      <c r="A2931" s="2">
        <v>9441930.0</v>
      </c>
      <c r="B2931" s="2" t="s">
        <v>3072</v>
      </c>
      <c r="C2931" s="2" t="s">
        <v>10</v>
      </c>
      <c r="D2931" s="2" t="s">
        <v>11</v>
      </c>
      <c r="E2931" s="2" t="s">
        <v>23</v>
      </c>
    </row>
    <row r="2932">
      <c r="A2932" s="2">
        <v>9444010.0</v>
      </c>
      <c r="B2932" s="2" t="s">
        <v>3073</v>
      </c>
      <c r="C2932" s="2" t="s">
        <v>10</v>
      </c>
      <c r="D2932" s="2" t="s">
        <v>11</v>
      </c>
      <c r="E2932" s="2" t="s">
        <v>23</v>
      </c>
    </row>
    <row r="2933">
      <c r="A2933" s="2">
        <v>9469257.0</v>
      </c>
      <c r="B2933" s="2" t="s">
        <v>3074</v>
      </c>
      <c r="C2933" s="2" t="s">
        <v>10</v>
      </c>
      <c r="D2933" s="2" t="s">
        <v>11</v>
      </c>
      <c r="E2933" s="2" t="s">
        <v>23</v>
      </c>
    </row>
    <row r="2934">
      <c r="A2934" s="2">
        <v>9468292.0</v>
      </c>
      <c r="B2934" s="2" t="s">
        <v>3075</v>
      </c>
      <c r="C2934" s="2" t="s">
        <v>10</v>
      </c>
      <c r="D2934" s="2" t="s">
        <v>11</v>
      </c>
      <c r="E2934" s="2" t="s">
        <v>23</v>
      </c>
    </row>
    <row r="2935">
      <c r="A2935" s="2">
        <v>8234138.0</v>
      </c>
      <c r="B2935" s="2" t="s">
        <v>3076</v>
      </c>
      <c r="C2935" s="2" t="s">
        <v>10</v>
      </c>
      <c r="D2935" s="2" t="s">
        <v>11</v>
      </c>
      <c r="E2935" s="2" t="s">
        <v>23</v>
      </c>
    </row>
    <row r="2936">
      <c r="A2936" s="2">
        <v>9468897.0</v>
      </c>
      <c r="B2936" s="2" t="s">
        <v>3077</v>
      </c>
      <c r="C2936" s="2" t="s">
        <v>10</v>
      </c>
      <c r="D2936" s="2" t="s">
        <v>11</v>
      </c>
      <c r="E2936" s="2" t="s">
        <v>23</v>
      </c>
    </row>
    <row r="2937">
      <c r="A2937" s="2">
        <v>9466753.0</v>
      </c>
      <c r="B2937" s="2" t="s">
        <v>3078</v>
      </c>
      <c r="C2937" s="2" t="s">
        <v>10</v>
      </c>
      <c r="D2937" s="2" t="s">
        <v>11</v>
      </c>
      <c r="E2937" s="2" t="s">
        <v>23</v>
      </c>
    </row>
    <row r="2938">
      <c r="A2938" s="2">
        <v>9442390.0</v>
      </c>
      <c r="B2938" s="2" t="s">
        <v>3079</v>
      </c>
      <c r="C2938" s="2" t="s">
        <v>10</v>
      </c>
      <c r="D2938" s="2" t="s">
        <v>11</v>
      </c>
      <c r="E2938" s="2" t="s">
        <v>23</v>
      </c>
    </row>
    <row r="2939">
      <c r="A2939" s="2">
        <v>9444064.0</v>
      </c>
      <c r="B2939" s="2" t="s">
        <v>3080</v>
      </c>
      <c r="C2939" s="2" t="s">
        <v>10</v>
      </c>
      <c r="D2939" s="2" t="s">
        <v>11</v>
      </c>
      <c r="E2939" s="2" t="s">
        <v>23</v>
      </c>
    </row>
    <row r="2940">
      <c r="A2940" s="2">
        <v>9443889.0</v>
      </c>
      <c r="B2940" s="2" t="s">
        <v>3081</v>
      </c>
      <c r="C2940" s="2" t="s">
        <v>10</v>
      </c>
      <c r="D2940" s="2" t="s">
        <v>11</v>
      </c>
      <c r="E2940" s="2" t="s">
        <v>23</v>
      </c>
    </row>
    <row r="2941">
      <c r="A2941" s="2">
        <v>9443931.0</v>
      </c>
      <c r="B2941" s="2" t="s">
        <v>3082</v>
      </c>
      <c r="C2941" s="2" t="s">
        <v>10</v>
      </c>
      <c r="D2941" s="2" t="s">
        <v>11</v>
      </c>
      <c r="E2941" s="2" t="s">
        <v>23</v>
      </c>
    </row>
    <row r="2942">
      <c r="A2942" s="2">
        <v>9230480.0</v>
      </c>
      <c r="B2942" s="2" t="s">
        <v>3083</v>
      </c>
      <c r="C2942" s="2" t="s">
        <v>10</v>
      </c>
      <c r="D2942" s="2" t="s">
        <v>11</v>
      </c>
      <c r="E2942" s="2" t="s">
        <v>23</v>
      </c>
    </row>
    <row r="2943">
      <c r="A2943" s="2">
        <v>8118755.0</v>
      </c>
      <c r="B2943" s="2" t="s">
        <v>3084</v>
      </c>
      <c r="C2943" s="2" t="s">
        <v>10</v>
      </c>
      <c r="D2943" s="2" t="s">
        <v>11</v>
      </c>
      <c r="E2943" s="2" t="s">
        <v>23</v>
      </c>
    </row>
    <row r="2944">
      <c r="A2944" s="2">
        <v>9230481.0</v>
      </c>
      <c r="B2944" s="2" t="s">
        <v>3085</v>
      </c>
      <c r="C2944" s="2" t="s">
        <v>10</v>
      </c>
      <c r="D2944" s="2" t="s">
        <v>11</v>
      </c>
      <c r="E2944" s="2" t="s">
        <v>23</v>
      </c>
    </row>
    <row r="2945">
      <c r="A2945" s="2">
        <v>9444725.0</v>
      </c>
      <c r="B2945" s="2" t="s">
        <v>3086</v>
      </c>
      <c r="C2945" s="2" t="s">
        <v>10</v>
      </c>
      <c r="D2945" s="2" t="s">
        <v>11</v>
      </c>
      <c r="E2945" s="2" t="s">
        <v>23</v>
      </c>
    </row>
    <row r="2946">
      <c r="A2946" s="2">
        <v>9441169.0</v>
      </c>
      <c r="B2946" s="2" t="s">
        <v>3087</v>
      </c>
      <c r="C2946" s="2" t="s">
        <v>10</v>
      </c>
      <c r="D2946" s="2" t="s">
        <v>11</v>
      </c>
      <c r="E2946" s="2" t="s">
        <v>23</v>
      </c>
    </row>
    <row r="2947">
      <c r="A2947" s="2">
        <v>9321814.0</v>
      </c>
      <c r="B2947" s="2" t="s">
        <v>3088</v>
      </c>
      <c r="C2947" s="2" t="s">
        <v>10</v>
      </c>
      <c r="D2947" s="2" t="s">
        <v>11</v>
      </c>
      <c r="E2947" s="2" t="s">
        <v>23</v>
      </c>
    </row>
    <row r="2948">
      <c r="A2948" s="2">
        <v>9444034.0</v>
      </c>
      <c r="B2948" s="2" t="s">
        <v>3089</v>
      </c>
      <c r="C2948" s="2" t="s">
        <v>10</v>
      </c>
      <c r="D2948" s="2" t="s">
        <v>11</v>
      </c>
      <c r="E2948" s="2" t="s">
        <v>23</v>
      </c>
    </row>
    <row r="2949">
      <c r="A2949" s="2">
        <v>8203859.0</v>
      </c>
      <c r="B2949" s="2" t="s">
        <v>3090</v>
      </c>
      <c r="C2949" s="2" t="s">
        <v>10</v>
      </c>
      <c r="D2949" s="2" t="s">
        <v>11</v>
      </c>
      <c r="E2949" s="2" t="s">
        <v>23</v>
      </c>
    </row>
    <row r="2950">
      <c r="A2950" s="2">
        <v>9445330.0</v>
      </c>
      <c r="B2950" s="2" t="s">
        <v>3091</v>
      </c>
      <c r="C2950" s="2" t="s">
        <v>10</v>
      </c>
      <c r="D2950" s="2" t="s">
        <v>11</v>
      </c>
      <c r="E2950" s="2" t="s">
        <v>23</v>
      </c>
    </row>
    <row r="2951">
      <c r="A2951" s="2">
        <v>9444033.0</v>
      </c>
      <c r="B2951" s="2" t="s">
        <v>3092</v>
      </c>
      <c r="C2951" s="2" t="s">
        <v>10</v>
      </c>
      <c r="D2951" s="2" t="s">
        <v>11</v>
      </c>
      <c r="E2951" s="2" t="s">
        <v>23</v>
      </c>
    </row>
    <row r="2952">
      <c r="A2952" s="2">
        <v>9445326.0</v>
      </c>
      <c r="B2952" s="2" t="s">
        <v>3093</v>
      </c>
      <c r="C2952" s="2" t="s">
        <v>10</v>
      </c>
      <c r="D2952" s="2" t="s">
        <v>11</v>
      </c>
      <c r="E2952" s="2" t="s">
        <v>23</v>
      </c>
    </row>
    <row r="2953">
      <c r="A2953" s="2">
        <v>9445520.0</v>
      </c>
      <c r="B2953" s="2" t="s">
        <v>3094</v>
      </c>
      <c r="C2953" s="2" t="s">
        <v>10</v>
      </c>
      <c r="D2953" s="2" t="s">
        <v>11</v>
      </c>
      <c r="E2953" s="2" t="s">
        <v>23</v>
      </c>
    </row>
    <row r="2954">
      <c r="A2954" s="2">
        <v>9467747.0</v>
      </c>
      <c r="B2954" s="2" t="s">
        <v>3095</v>
      </c>
      <c r="C2954" s="2" t="s">
        <v>10</v>
      </c>
      <c r="D2954" s="2" t="s">
        <v>11</v>
      </c>
      <c r="E2954" s="2" t="s">
        <v>23</v>
      </c>
    </row>
    <row r="2955">
      <c r="A2955" s="2">
        <v>9470117.0</v>
      </c>
      <c r="B2955" s="2" t="s">
        <v>3096</v>
      </c>
      <c r="C2955" s="2" t="s">
        <v>10</v>
      </c>
      <c r="D2955" s="2" t="s">
        <v>11</v>
      </c>
      <c r="E2955" s="2" t="s">
        <v>23</v>
      </c>
    </row>
    <row r="2956">
      <c r="A2956" s="2">
        <v>9467121.0</v>
      </c>
      <c r="B2956" s="2" t="s">
        <v>3097</v>
      </c>
      <c r="C2956" s="2" t="s">
        <v>10</v>
      </c>
      <c r="D2956" s="2" t="s">
        <v>11</v>
      </c>
      <c r="E2956" s="2" t="s">
        <v>23</v>
      </c>
    </row>
    <row r="2957">
      <c r="A2957" s="2">
        <v>9444726.0</v>
      </c>
      <c r="B2957" s="2" t="s">
        <v>3098</v>
      </c>
      <c r="C2957" s="2" t="s">
        <v>10</v>
      </c>
      <c r="D2957" s="2" t="s">
        <v>11</v>
      </c>
      <c r="E2957" s="2" t="s">
        <v>23</v>
      </c>
    </row>
    <row r="2958">
      <c r="A2958" s="2">
        <v>9247269.0</v>
      </c>
      <c r="B2958" s="2" t="s">
        <v>3099</v>
      </c>
      <c r="C2958" s="2" t="s">
        <v>10</v>
      </c>
      <c r="D2958" s="2" t="s">
        <v>11</v>
      </c>
      <c r="E2958" s="2" t="s">
        <v>23</v>
      </c>
    </row>
    <row r="2959">
      <c r="A2959" s="2">
        <v>9444613.0</v>
      </c>
      <c r="B2959" s="2" t="s">
        <v>3100</v>
      </c>
      <c r="C2959" s="2" t="s">
        <v>10</v>
      </c>
      <c r="D2959" s="2" t="s">
        <v>11</v>
      </c>
      <c r="E2959" s="2" t="s">
        <v>23</v>
      </c>
    </row>
    <row r="2960">
      <c r="A2960" s="2">
        <v>9444614.0</v>
      </c>
      <c r="B2960" s="2" t="s">
        <v>3101</v>
      </c>
      <c r="C2960" s="2" t="s">
        <v>10</v>
      </c>
      <c r="D2960" s="2" t="s">
        <v>11</v>
      </c>
      <c r="E2960" s="2" t="s">
        <v>23</v>
      </c>
    </row>
    <row r="2961">
      <c r="A2961" s="2">
        <v>9240572.0</v>
      </c>
      <c r="B2961" s="2" t="s">
        <v>3102</v>
      </c>
      <c r="C2961" s="2" t="s">
        <v>10</v>
      </c>
      <c r="D2961" s="2" t="s">
        <v>11</v>
      </c>
      <c r="E2961" s="2" t="s">
        <v>23</v>
      </c>
    </row>
    <row r="2962">
      <c r="A2962" s="2">
        <v>9268472.0</v>
      </c>
      <c r="B2962" s="2" t="s">
        <v>3103</v>
      </c>
      <c r="C2962" s="2" t="s">
        <v>10</v>
      </c>
      <c r="D2962" s="2" t="s">
        <v>11</v>
      </c>
      <c r="E2962" s="2" t="s">
        <v>23</v>
      </c>
    </row>
    <row r="2963">
      <c r="A2963" s="2">
        <v>9441804.0</v>
      </c>
      <c r="B2963" s="2" t="s">
        <v>3104</v>
      </c>
      <c r="C2963" s="2" t="s">
        <v>10</v>
      </c>
      <c r="D2963" s="2" t="s">
        <v>11</v>
      </c>
      <c r="E2963" s="2" t="s">
        <v>23</v>
      </c>
    </row>
    <row r="2964">
      <c r="A2964" s="2">
        <v>9240586.0</v>
      </c>
      <c r="B2964" s="2" t="s">
        <v>3105</v>
      </c>
      <c r="C2964" s="2" t="s">
        <v>10</v>
      </c>
      <c r="D2964" s="2" t="s">
        <v>11</v>
      </c>
      <c r="E2964" s="2" t="s">
        <v>23</v>
      </c>
    </row>
    <row r="2965">
      <c r="A2965" s="2">
        <v>9445095.0</v>
      </c>
      <c r="B2965" s="2" t="s">
        <v>3106</v>
      </c>
      <c r="C2965" s="2" t="s">
        <v>10</v>
      </c>
      <c r="D2965" s="2" t="s">
        <v>11</v>
      </c>
      <c r="E2965" s="2" t="s">
        <v>23</v>
      </c>
    </row>
    <row r="2966">
      <c r="A2966" s="2">
        <v>8170737.0</v>
      </c>
      <c r="B2966" s="2" t="s">
        <v>3107</v>
      </c>
      <c r="C2966" s="2" t="s">
        <v>10</v>
      </c>
      <c r="D2966" s="2" t="s">
        <v>11</v>
      </c>
      <c r="E2966" s="2" t="s">
        <v>23</v>
      </c>
    </row>
    <row r="2967">
      <c r="A2967" s="2">
        <v>8203879.0</v>
      </c>
      <c r="B2967" s="2" t="s">
        <v>3108</v>
      </c>
      <c r="C2967" s="2" t="s">
        <v>10</v>
      </c>
      <c r="D2967" s="2" t="s">
        <v>11</v>
      </c>
      <c r="E2967" s="2" t="s">
        <v>23</v>
      </c>
    </row>
    <row r="2968">
      <c r="A2968" s="2">
        <v>9441807.0</v>
      </c>
      <c r="B2968" s="2" t="s">
        <v>3109</v>
      </c>
      <c r="C2968" s="2" t="s">
        <v>10</v>
      </c>
      <c r="D2968" s="2" t="s">
        <v>11</v>
      </c>
      <c r="E2968" s="2" t="s">
        <v>23</v>
      </c>
    </row>
    <row r="2969">
      <c r="A2969" s="2">
        <v>8203880.0</v>
      </c>
      <c r="B2969" s="2" t="s">
        <v>3110</v>
      </c>
      <c r="C2969" s="2" t="s">
        <v>10</v>
      </c>
      <c r="D2969" s="2" t="s">
        <v>11</v>
      </c>
      <c r="E2969" s="2" t="s">
        <v>23</v>
      </c>
    </row>
    <row r="2970">
      <c r="A2970" s="2">
        <v>9442381.0</v>
      </c>
      <c r="B2970" s="2" t="s">
        <v>3111</v>
      </c>
      <c r="C2970" s="2" t="s">
        <v>10</v>
      </c>
      <c r="D2970" s="2" t="s">
        <v>11</v>
      </c>
      <c r="E2970" s="2" t="s">
        <v>23</v>
      </c>
    </row>
    <row r="2971">
      <c r="A2971" s="2">
        <v>9441413.0</v>
      </c>
      <c r="B2971" s="2" t="s">
        <v>3112</v>
      </c>
      <c r="C2971" s="2" t="s">
        <v>10</v>
      </c>
      <c r="D2971" s="2" t="s">
        <v>11</v>
      </c>
      <c r="E2971" s="2" t="s">
        <v>23</v>
      </c>
    </row>
    <row r="2972">
      <c r="A2972" s="2">
        <v>9470127.0</v>
      </c>
      <c r="B2972" s="2" t="s">
        <v>3113</v>
      </c>
      <c r="C2972" s="2" t="s">
        <v>10</v>
      </c>
      <c r="D2972" s="2" t="s">
        <v>11</v>
      </c>
      <c r="E2972" s="2" t="s">
        <v>23</v>
      </c>
    </row>
    <row r="2973">
      <c r="A2973" s="2">
        <v>9442380.0</v>
      </c>
      <c r="B2973" s="2" t="s">
        <v>3114</v>
      </c>
      <c r="C2973" s="2" t="s">
        <v>10</v>
      </c>
      <c r="D2973" s="2" t="s">
        <v>11</v>
      </c>
      <c r="E2973" s="2" t="s">
        <v>23</v>
      </c>
    </row>
    <row r="2974">
      <c r="A2974" s="2">
        <v>8234559.0</v>
      </c>
      <c r="B2974" s="2" t="s">
        <v>3115</v>
      </c>
      <c r="C2974" s="2" t="s">
        <v>10</v>
      </c>
      <c r="D2974" s="2" t="s">
        <v>11</v>
      </c>
      <c r="E2974" s="2" t="s">
        <v>23</v>
      </c>
    </row>
    <row r="2975">
      <c r="A2975" s="2">
        <v>9445336.0</v>
      </c>
      <c r="B2975" s="2" t="s">
        <v>3116</v>
      </c>
      <c r="C2975" s="2" t="s">
        <v>10</v>
      </c>
      <c r="D2975" s="2" t="s">
        <v>11</v>
      </c>
      <c r="E2975" s="2" t="s">
        <v>23</v>
      </c>
    </row>
    <row r="2976">
      <c r="A2976" s="2">
        <v>8226997.0</v>
      </c>
      <c r="B2976" s="2" t="s">
        <v>3117</v>
      </c>
      <c r="C2976" s="2" t="s">
        <v>10</v>
      </c>
      <c r="D2976" s="2" t="s">
        <v>11</v>
      </c>
      <c r="E2976" s="2" t="s">
        <v>23</v>
      </c>
    </row>
    <row r="2977">
      <c r="A2977" s="2">
        <v>9440799.0</v>
      </c>
      <c r="B2977" s="2" t="s">
        <v>3118</v>
      </c>
      <c r="C2977" s="2" t="s">
        <v>10</v>
      </c>
      <c r="D2977" s="2" t="s">
        <v>11</v>
      </c>
      <c r="E2977" s="2" t="s">
        <v>23</v>
      </c>
    </row>
    <row r="2978">
      <c r="A2978" s="2">
        <v>9440755.0</v>
      </c>
      <c r="B2978" s="2" t="s">
        <v>3119</v>
      </c>
      <c r="C2978" s="2" t="s">
        <v>10</v>
      </c>
      <c r="D2978" s="2" t="s">
        <v>11</v>
      </c>
      <c r="E2978" s="2" t="s">
        <v>23</v>
      </c>
    </row>
    <row r="2979">
      <c r="A2979" s="2">
        <v>9441843.0</v>
      </c>
      <c r="B2979" s="2" t="s">
        <v>3120</v>
      </c>
      <c r="C2979" s="2" t="s">
        <v>10</v>
      </c>
      <c r="D2979" s="2" t="s">
        <v>11</v>
      </c>
      <c r="E2979" s="2" t="s">
        <v>23</v>
      </c>
    </row>
    <row r="2980">
      <c r="A2980" s="2">
        <v>9442259.0</v>
      </c>
      <c r="B2980" s="2" t="s">
        <v>3121</v>
      </c>
      <c r="C2980" s="2" t="s">
        <v>10</v>
      </c>
      <c r="D2980" s="2" t="s">
        <v>11</v>
      </c>
      <c r="E2980" s="2" t="s">
        <v>23</v>
      </c>
    </row>
    <row r="2981">
      <c r="A2981" s="2">
        <v>9443835.0</v>
      </c>
      <c r="B2981" s="2" t="s">
        <v>3122</v>
      </c>
      <c r="C2981" s="2" t="s">
        <v>10</v>
      </c>
      <c r="D2981" s="2" t="s">
        <v>11</v>
      </c>
      <c r="E2981" s="2" t="s">
        <v>23</v>
      </c>
    </row>
    <row r="2982">
      <c r="A2982" s="2">
        <v>9445331.0</v>
      </c>
      <c r="B2982" s="2" t="s">
        <v>3118</v>
      </c>
      <c r="C2982" s="2" t="s">
        <v>10</v>
      </c>
      <c r="D2982" s="2" t="s">
        <v>11</v>
      </c>
      <c r="E2982" s="2" t="s">
        <v>23</v>
      </c>
    </row>
    <row r="2983">
      <c r="A2983" s="2">
        <v>9320196.0</v>
      </c>
      <c r="B2983" s="2" t="s">
        <v>3123</v>
      </c>
      <c r="C2983" s="2" t="s">
        <v>10</v>
      </c>
      <c r="D2983" s="2" t="s">
        <v>11</v>
      </c>
      <c r="E2983" s="2" t="s">
        <v>23</v>
      </c>
    </row>
    <row r="2984">
      <c r="A2984" s="2">
        <v>9443930.0</v>
      </c>
      <c r="B2984" s="2" t="s">
        <v>3124</v>
      </c>
      <c r="C2984" s="2" t="s">
        <v>10</v>
      </c>
      <c r="D2984" s="2" t="s">
        <v>11</v>
      </c>
      <c r="E2984" s="2" t="s">
        <v>23</v>
      </c>
    </row>
    <row r="2985">
      <c r="A2985" s="2">
        <v>9470101.0</v>
      </c>
      <c r="B2985" s="2" t="s">
        <v>3125</v>
      </c>
      <c r="C2985" s="2" t="s">
        <v>10</v>
      </c>
      <c r="D2985" s="2" t="s">
        <v>11</v>
      </c>
      <c r="E2985" s="2" t="s">
        <v>23</v>
      </c>
    </row>
    <row r="2986">
      <c r="A2986" s="2">
        <v>9469921.0</v>
      </c>
      <c r="B2986" s="2" t="s">
        <v>3126</v>
      </c>
      <c r="C2986" s="2" t="s">
        <v>10</v>
      </c>
      <c r="D2986" s="2" t="s">
        <v>11</v>
      </c>
      <c r="E2986" s="2" t="s">
        <v>23</v>
      </c>
    </row>
    <row r="2987">
      <c r="A2987" s="2">
        <v>9470004.0</v>
      </c>
      <c r="B2987" s="2" t="s">
        <v>3127</v>
      </c>
      <c r="C2987" s="2" t="s">
        <v>10</v>
      </c>
      <c r="D2987" s="2" t="s">
        <v>11</v>
      </c>
      <c r="E2987" s="2" t="s">
        <v>23</v>
      </c>
    </row>
    <row r="2988">
      <c r="A2988" s="2">
        <v>9470102.0</v>
      </c>
      <c r="B2988" s="2" t="s">
        <v>3128</v>
      </c>
      <c r="C2988" s="2" t="s">
        <v>10</v>
      </c>
      <c r="D2988" s="2" t="s">
        <v>11</v>
      </c>
      <c r="E2988" s="2" t="s">
        <v>23</v>
      </c>
    </row>
    <row r="2989">
      <c r="A2989" s="2">
        <v>9444739.0</v>
      </c>
      <c r="B2989" s="2" t="s">
        <v>3129</v>
      </c>
      <c r="C2989" s="2" t="s">
        <v>10</v>
      </c>
      <c r="D2989" s="2" t="s">
        <v>11</v>
      </c>
      <c r="E2989" s="2" t="s">
        <v>23</v>
      </c>
    </row>
    <row r="2990">
      <c r="A2990" s="2">
        <v>9467560.0</v>
      </c>
      <c r="B2990" s="2" t="s">
        <v>3130</v>
      </c>
      <c r="C2990" s="2" t="s">
        <v>10</v>
      </c>
      <c r="D2990" s="2" t="s">
        <v>11</v>
      </c>
      <c r="E2990" s="2" t="s">
        <v>23</v>
      </c>
    </row>
    <row r="2991">
      <c r="A2991" s="2">
        <v>9444740.0</v>
      </c>
      <c r="B2991" s="2" t="s">
        <v>3131</v>
      </c>
      <c r="C2991" s="2" t="s">
        <v>10</v>
      </c>
      <c r="D2991" s="2" t="s">
        <v>11</v>
      </c>
      <c r="E2991" s="2" t="s">
        <v>23</v>
      </c>
    </row>
    <row r="2992">
      <c r="A2992" s="2">
        <v>9467563.0</v>
      </c>
      <c r="B2992" s="2" t="s">
        <v>3132</v>
      </c>
      <c r="C2992" s="2" t="s">
        <v>172</v>
      </c>
      <c r="D2992" s="2" t="s">
        <v>7</v>
      </c>
      <c r="E2992" s="2" t="s">
        <v>167</v>
      </c>
    </row>
    <row r="2993">
      <c r="A2993" s="2">
        <v>9441381.0</v>
      </c>
      <c r="B2993" s="2" t="s">
        <v>3133</v>
      </c>
      <c r="C2993" s="2" t="s">
        <v>10</v>
      </c>
      <c r="D2993" s="2" t="s">
        <v>11</v>
      </c>
      <c r="E2993" s="2" t="s">
        <v>167</v>
      </c>
    </row>
    <row r="2994">
      <c r="A2994" s="2">
        <v>9468618.0</v>
      </c>
      <c r="B2994" s="2" t="s">
        <v>3134</v>
      </c>
      <c r="C2994" s="2" t="s">
        <v>10</v>
      </c>
      <c r="D2994" s="2" t="s">
        <v>11</v>
      </c>
      <c r="E2994" s="2" t="s">
        <v>167</v>
      </c>
    </row>
    <row r="2995">
      <c r="A2995" s="2">
        <v>9316900.0</v>
      </c>
      <c r="B2995" s="2" t="s">
        <v>3135</v>
      </c>
      <c r="C2995" s="2" t="s">
        <v>10</v>
      </c>
      <c r="D2995" s="2" t="s">
        <v>11</v>
      </c>
      <c r="E2995" s="2" t="s">
        <v>167</v>
      </c>
    </row>
    <row r="2996">
      <c r="A2996" s="2">
        <v>9443786.0</v>
      </c>
      <c r="B2996" s="2" t="s">
        <v>3136</v>
      </c>
      <c r="C2996" s="2" t="s">
        <v>10</v>
      </c>
      <c r="D2996" s="2" t="s">
        <v>11</v>
      </c>
      <c r="E2996" s="2" t="s">
        <v>167</v>
      </c>
    </row>
    <row r="2997">
      <c r="A2997" s="2">
        <v>9443785.0</v>
      </c>
      <c r="B2997" s="2" t="s">
        <v>3137</v>
      </c>
      <c r="C2997" s="2" t="s">
        <v>10</v>
      </c>
      <c r="D2997" s="2" t="s">
        <v>11</v>
      </c>
      <c r="E2997" s="2" t="s">
        <v>167</v>
      </c>
    </row>
    <row r="2998">
      <c r="A2998" s="2">
        <v>9470268.0</v>
      </c>
      <c r="B2998" s="2" t="s">
        <v>3138</v>
      </c>
      <c r="C2998" s="2" t="s">
        <v>528</v>
      </c>
      <c r="D2998" s="2" t="s">
        <v>72</v>
      </c>
      <c r="E2998" s="2" t="s">
        <v>18</v>
      </c>
    </row>
    <row r="2999">
      <c r="A2999" s="2">
        <v>9468505.0</v>
      </c>
      <c r="B2999" s="2" t="s">
        <v>3139</v>
      </c>
      <c r="C2999" s="2" t="s">
        <v>78</v>
      </c>
      <c r="D2999" s="2" t="s">
        <v>11</v>
      </c>
      <c r="E2999" s="2" t="s">
        <v>95</v>
      </c>
    </row>
    <row r="3000">
      <c r="A3000" s="2">
        <v>9468873.0</v>
      </c>
      <c r="B3000" s="2" t="s">
        <v>3140</v>
      </c>
      <c r="C3000" s="2" t="s">
        <v>94</v>
      </c>
      <c r="D3000" s="2" t="s">
        <v>11</v>
      </c>
      <c r="E3000" s="2" t="s">
        <v>167</v>
      </c>
    </row>
    <row r="3001">
      <c r="A3001" s="2">
        <v>9469547.0</v>
      </c>
      <c r="B3001" s="2" t="s">
        <v>3141</v>
      </c>
      <c r="C3001" s="2" t="s">
        <v>536</v>
      </c>
      <c r="D3001" s="2" t="s">
        <v>11</v>
      </c>
      <c r="E3001" s="2" t="s">
        <v>167</v>
      </c>
    </row>
    <row r="3002">
      <c r="A3002" s="2">
        <v>7773169.0</v>
      </c>
      <c r="B3002" s="2" t="s">
        <v>3142</v>
      </c>
      <c r="C3002" s="2" t="s">
        <v>10</v>
      </c>
      <c r="D3002" s="2" t="s">
        <v>11</v>
      </c>
      <c r="E3002" s="2" t="s">
        <v>398</v>
      </c>
    </row>
    <row r="3003">
      <c r="A3003" s="2">
        <v>8052119.0</v>
      </c>
      <c r="B3003" s="2" t="s">
        <v>3143</v>
      </c>
      <c r="C3003" s="2" t="s">
        <v>10</v>
      </c>
      <c r="D3003" s="2" t="s">
        <v>11</v>
      </c>
      <c r="E3003" s="2" t="s">
        <v>398</v>
      </c>
    </row>
    <row r="3004">
      <c r="A3004" s="2">
        <v>9468638.0</v>
      </c>
      <c r="B3004" s="2" t="s">
        <v>3144</v>
      </c>
      <c r="C3004" s="2" t="s">
        <v>10</v>
      </c>
      <c r="D3004" s="2" t="s">
        <v>11</v>
      </c>
      <c r="E3004" s="2" t="s">
        <v>398</v>
      </c>
    </row>
    <row r="3005">
      <c r="A3005" s="2">
        <v>9443933.0</v>
      </c>
      <c r="B3005" s="2" t="s">
        <v>3145</v>
      </c>
      <c r="C3005" s="2" t="s">
        <v>10</v>
      </c>
      <c r="D3005" s="2" t="s">
        <v>11</v>
      </c>
      <c r="E3005" s="2" t="s">
        <v>398</v>
      </c>
    </row>
    <row r="3006">
      <c r="A3006" s="2">
        <v>9444042.0</v>
      </c>
      <c r="B3006" s="2" t="s">
        <v>3146</v>
      </c>
      <c r="C3006" s="2" t="s">
        <v>10</v>
      </c>
      <c r="D3006" s="2" t="s">
        <v>11</v>
      </c>
      <c r="E3006" s="2" t="s">
        <v>398</v>
      </c>
    </row>
    <row r="3007">
      <c r="A3007" s="2">
        <v>9443156.0</v>
      </c>
      <c r="B3007" s="2" t="s">
        <v>3147</v>
      </c>
      <c r="C3007" s="2" t="s">
        <v>10</v>
      </c>
      <c r="D3007" s="2" t="s">
        <v>11</v>
      </c>
      <c r="E3007" s="2" t="s">
        <v>398</v>
      </c>
    </row>
    <row r="3008">
      <c r="A3008" s="2">
        <v>9445305.0</v>
      </c>
      <c r="B3008" s="2" t="s">
        <v>3148</v>
      </c>
      <c r="C3008" s="2" t="s">
        <v>10</v>
      </c>
      <c r="D3008" s="2" t="s">
        <v>11</v>
      </c>
      <c r="E3008" s="2" t="s">
        <v>398</v>
      </c>
    </row>
    <row r="3009">
      <c r="A3009" s="2">
        <v>9467124.0</v>
      </c>
      <c r="B3009" s="2" t="s">
        <v>3149</v>
      </c>
      <c r="C3009" s="2" t="s">
        <v>10</v>
      </c>
      <c r="D3009" s="2" t="s">
        <v>11</v>
      </c>
      <c r="E3009" s="2" t="s">
        <v>398</v>
      </c>
    </row>
    <row r="3010">
      <c r="A3010" s="2">
        <v>9444757.0</v>
      </c>
      <c r="B3010" s="2" t="s">
        <v>3150</v>
      </c>
      <c r="C3010" s="2" t="s">
        <v>10</v>
      </c>
      <c r="D3010" s="2" t="s">
        <v>11</v>
      </c>
      <c r="E3010" s="2" t="s">
        <v>1326</v>
      </c>
    </row>
    <row r="3011">
      <c r="A3011" s="2">
        <v>9442613.0</v>
      </c>
      <c r="B3011" s="2" t="s">
        <v>3151</v>
      </c>
      <c r="C3011" s="2" t="s">
        <v>10</v>
      </c>
      <c r="D3011" s="2" t="s">
        <v>11</v>
      </c>
      <c r="E3011" s="2" t="s">
        <v>103</v>
      </c>
    </row>
    <row r="3012">
      <c r="A3012" s="2">
        <v>9442614.0</v>
      </c>
      <c r="B3012" s="2" t="s">
        <v>3152</v>
      </c>
      <c r="C3012" s="2" t="s">
        <v>10</v>
      </c>
      <c r="D3012" s="2" t="s">
        <v>11</v>
      </c>
      <c r="E3012" s="2" t="s">
        <v>103</v>
      </c>
    </row>
    <row r="3013">
      <c r="A3013" s="2">
        <v>9442246.0</v>
      </c>
      <c r="B3013" s="2" t="s">
        <v>3153</v>
      </c>
      <c r="C3013" s="2" t="s">
        <v>10</v>
      </c>
      <c r="D3013" s="2" t="s">
        <v>11</v>
      </c>
      <c r="E3013" s="2" t="s">
        <v>103</v>
      </c>
    </row>
    <row r="3014">
      <c r="A3014" s="2">
        <v>9441842.0</v>
      </c>
      <c r="B3014" s="2" t="s">
        <v>3154</v>
      </c>
      <c r="C3014" s="2" t="s">
        <v>10</v>
      </c>
      <c r="D3014" s="2" t="s">
        <v>11</v>
      </c>
      <c r="E3014" s="2" t="s">
        <v>103</v>
      </c>
    </row>
    <row r="3015">
      <c r="A3015" s="2">
        <v>9469575.0</v>
      </c>
      <c r="B3015" s="2" t="s">
        <v>3155</v>
      </c>
      <c r="C3015" s="2" t="s">
        <v>10</v>
      </c>
      <c r="D3015" s="2" t="s">
        <v>11</v>
      </c>
      <c r="E3015" s="2" t="s">
        <v>103</v>
      </c>
    </row>
    <row r="3016">
      <c r="A3016" s="2">
        <v>9466629.0</v>
      </c>
      <c r="B3016" s="2" t="s">
        <v>3156</v>
      </c>
      <c r="C3016" s="2" t="s">
        <v>10</v>
      </c>
      <c r="D3016" s="2" t="s">
        <v>11</v>
      </c>
      <c r="E3016" s="2" t="s">
        <v>103</v>
      </c>
    </row>
    <row r="3017">
      <c r="A3017" s="2">
        <v>9441860.0</v>
      </c>
      <c r="B3017" s="2" t="s">
        <v>3157</v>
      </c>
      <c r="C3017" s="2" t="s">
        <v>10</v>
      </c>
      <c r="D3017" s="2" t="s">
        <v>11</v>
      </c>
      <c r="E3017" s="2" t="s">
        <v>103</v>
      </c>
    </row>
    <row r="3018">
      <c r="A3018" s="2">
        <v>9445113.0</v>
      </c>
      <c r="B3018" s="2" t="s">
        <v>3158</v>
      </c>
      <c r="C3018" s="2" t="s">
        <v>10</v>
      </c>
      <c r="D3018" s="2" t="s">
        <v>11</v>
      </c>
      <c r="E3018" s="2" t="s">
        <v>103</v>
      </c>
    </row>
    <row r="3019">
      <c r="A3019" s="2">
        <v>9469926.0</v>
      </c>
      <c r="B3019" s="2" t="s">
        <v>3159</v>
      </c>
      <c r="C3019" s="2" t="s">
        <v>10</v>
      </c>
      <c r="D3019" s="2" t="s">
        <v>11</v>
      </c>
      <c r="E3019" s="2" t="s">
        <v>103</v>
      </c>
    </row>
    <row r="3020">
      <c r="A3020" s="2">
        <v>9436021.0</v>
      </c>
      <c r="B3020" s="2" t="s">
        <v>3160</v>
      </c>
      <c r="C3020" s="2" t="s">
        <v>10</v>
      </c>
      <c r="D3020" s="2" t="s">
        <v>11</v>
      </c>
      <c r="E3020" s="2" t="s">
        <v>103</v>
      </c>
    </row>
    <row r="3021">
      <c r="A3021" s="2">
        <v>9468459.0</v>
      </c>
      <c r="B3021" s="2" t="s">
        <v>3161</v>
      </c>
      <c r="C3021" s="2" t="s">
        <v>10</v>
      </c>
      <c r="D3021" s="2" t="s">
        <v>11</v>
      </c>
      <c r="E3021" s="2" t="s">
        <v>103</v>
      </c>
    </row>
    <row r="3022">
      <c r="A3022" s="2">
        <v>8225367.0</v>
      </c>
      <c r="B3022" s="2" t="s">
        <v>3162</v>
      </c>
      <c r="C3022" s="2" t="s">
        <v>10</v>
      </c>
      <c r="D3022" s="2" t="s">
        <v>11</v>
      </c>
      <c r="E3022" s="2" t="s">
        <v>103</v>
      </c>
    </row>
    <row r="3023">
      <c r="A3023" s="2">
        <v>8203789.0</v>
      </c>
      <c r="B3023" s="2" t="s">
        <v>3163</v>
      </c>
      <c r="C3023" s="2" t="s">
        <v>10</v>
      </c>
      <c r="D3023" s="2" t="s">
        <v>11</v>
      </c>
      <c r="E3023" s="2" t="s">
        <v>103</v>
      </c>
    </row>
    <row r="3024">
      <c r="A3024" s="2">
        <v>9443312.0</v>
      </c>
      <c r="B3024" s="2" t="s">
        <v>3164</v>
      </c>
      <c r="C3024" s="2" t="s">
        <v>10</v>
      </c>
      <c r="D3024" s="2" t="s">
        <v>11</v>
      </c>
      <c r="E3024" s="2" t="s">
        <v>103</v>
      </c>
    </row>
    <row r="3025">
      <c r="A3025" s="2">
        <v>9440811.0</v>
      </c>
      <c r="B3025" s="2" t="s">
        <v>3165</v>
      </c>
      <c r="C3025" s="2" t="s">
        <v>10</v>
      </c>
      <c r="D3025" s="2" t="s">
        <v>11</v>
      </c>
      <c r="E3025" s="2" t="s">
        <v>103</v>
      </c>
    </row>
    <row r="3026">
      <c r="A3026" s="2">
        <v>9445075.0</v>
      </c>
      <c r="B3026" s="2" t="s">
        <v>3166</v>
      </c>
      <c r="C3026" s="2" t="s">
        <v>10</v>
      </c>
      <c r="D3026" s="2" t="s">
        <v>11</v>
      </c>
      <c r="E3026" s="2" t="s">
        <v>103</v>
      </c>
    </row>
    <row r="3027">
      <c r="A3027" s="2">
        <v>9441670.0</v>
      </c>
      <c r="B3027" s="2" t="s">
        <v>3167</v>
      </c>
      <c r="C3027" s="2" t="s">
        <v>10</v>
      </c>
      <c r="D3027" s="2" t="s">
        <v>11</v>
      </c>
      <c r="E3027" s="2" t="s">
        <v>103</v>
      </c>
    </row>
    <row r="3028">
      <c r="A3028" s="2">
        <v>9443313.0</v>
      </c>
      <c r="B3028" s="2" t="s">
        <v>3168</v>
      </c>
      <c r="C3028" s="2" t="s">
        <v>10</v>
      </c>
      <c r="D3028" s="2" t="s">
        <v>11</v>
      </c>
      <c r="E3028" s="2" t="s">
        <v>103</v>
      </c>
    </row>
    <row r="3029">
      <c r="A3029" s="2">
        <v>9440812.0</v>
      </c>
      <c r="B3029" s="2" t="s">
        <v>3169</v>
      </c>
      <c r="C3029" s="2" t="s">
        <v>10</v>
      </c>
      <c r="D3029" s="2" t="s">
        <v>11</v>
      </c>
      <c r="E3029" s="2" t="s">
        <v>103</v>
      </c>
    </row>
    <row r="3030">
      <c r="A3030" s="2">
        <v>9445116.0</v>
      </c>
      <c r="B3030" s="2" t="s">
        <v>3170</v>
      </c>
      <c r="C3030" s="2" t="s">
        <v>10</v>
      </c>
      <c r="D3030" s="2" t="s">
        <v>11</v>
      </c>
      <c r="E3030" s="2" t="s">
        <v>103</v>
      </c>
    </row>
    <row r="3031">
      <c r="A3031" s="2">
        <v>9441097.0</v>
      </c>
      <c r="B3031" s="2" t="s">
        <v>3171</v>
      </c>
      <c r="C3031" s="2" t="s">
        <v>10</v>
      </c>
      <c r="D3031" s="2" t="s">
        <v>11</v>
      </c>
      <c r="E3031" s="2" t="s">
        <v>103</v>
      </c>
    </row>
    <row r="3032">
      <c r="A3032" s="2">
        <v>9468458.0</v>
      </c>
      <c r="B3032" s="2" t="s">
        <v>3172</v>
      </c>
      <c r="C3032" s="2" t="s">
        <v>10</v>
      </c>
      <c r="D3032" s="2" t="s">
        <v>11</v>
      </c>
      <c r="E3032" s="2" t="s">
        <v>103</v>
      </c>
    </row>
    <row r="3033">
      <c r="A3033" s="2">
        <v>9321929.0</v>
      </c>
      <c r="B3033" s="2" t="s">
        <v>3173</v>
      </c>
      <c r="C3033" s="2" t="s">
        <v>10</v>
      </c>
      <c r="D3033" s="2" t="s">
        <v>11</v>
      </c>
      <c r="E3033" s="2" t="s">
        <v>103</v>
      </c>
    </row>
    <row r="3034">
      <c r="A3034" s="2">
        <v>9443851.0</v>
      </c>
      <c r="B3034" s="2" t="s">
        <v>3174</v>
      </c>
      <c r="C3034" s="2" t="s">
        <v>10</v>
      </c>
      <c r="D3034" s="2" t="s">
        <v>11</v>
      </c>
      <c r="E3034" s="2" t="s">
        <v>103</v>
      </c>
    </row>
    <row r="3035">
      <c r="A3035" s="2">
        <v>8203788.0</v>
      </c>
      <c r="B3035" s="2" t="s">
        <v>3175</v>
      </c>
      <c r="C3035" s="2" t="s">
        <v>10</v>
      </c>
      <c r="D3035" s="2" t="s">
        <v>11</v>
      </c>
      <c r="E3035" s="2" t="s">
        <v>103</v>
      </c>
    </row>
    <row r="3036">
      <c r="A3036" s="2">
        <v>9441313.0</v>
      </c>
      <c r="B3036" s="2" t="s">
        <v>3176</v>
      </c>
      <c r="C3036" s="2" t="s">
        <v>10</v>
      </c>
      <c r="D3036" s="2" t="s">
        <v>11</v>
      </c>
      <c r="E3036" s="2" t="s">
        <v>103</v>
      </c>
    </row>
    <row r="3037">
      <c r="A3037" s="2">
        <v>9441312.0</v>
      </c>
      <c r="B3037" s="2" t="s">
        <v>3177</v>
      </c>
      <c r="C3037" s="2" t="s">
        <v>10</v>
      </c>
      <c r="D3037" s="2" t="s">
        <v>11</v>
      </c>
      <c r="E3037" s="2" t="s">
        <v>103</v>
      </c>
    </row>
    <row r="3038">
      <c r="A3038" s="2">
        <v>9445378.0</v>
      </c>
      <c r="B3038" s="2" t="s">
        <v>3178</v>
      </c>
      <c r="C3038" s="2" t="s">
        <v>10</v>
      </c>
      <c r="D3038" s="2" t="s">
        <v>11</v>
      </c>
      <c r="E3038" s="2" t="s">
        <v>103</v>
      </c>
    </row>
    <row r="3039">
      <c r="A3039" s="2">
        <v>9328256.0</v>
      </c>
      <c r="B3039" s="2" t="s">
        <v>3179</v>
      </c>
      <c r="C3039" s="2" t="s">
        <v>10</v>
      </c>
      <c r="D3039" s="2" t="s">
        <v>11</v>
      </c>
      <c r="E3039" s="2" t="s">
        <v>103</v>
      </c>
    </row>
    <row r="3040">
      <c r="A3040" s="2">
        <v>9470126.0</v>
      </c>
      <c r="B3040" s="2" t="s">
        <v>3175</v>
      </c>
      <c r="C3040" s="2" t="s">
        <v>10</v>
      </c>
      <c r="D3040" s="2" t="s">
        <v>11</v>
      </c>
      <c r="E3040" s="2" t="s">
        <v>103</v>
      </c>
    </row>
    <row r="3041">
      <c r="A3041" s="2">
        <v>9468867.0</v>
      </c>
      <c r="B3041" s="2" t="s">
        <v>3180</v>
      </c>
      <c r="C3041" s="2" t="s">
        <v>94</v>
      </c>
      <c r="D3041" s="2" t="s">
        <v>11</v>
      </c>
      <c r="E3041" s="2" t="s">
        <v>559</v>
      </c>
    </row>
    <row r="3042">
      <c r="A3042" s="2">
        <v>9467574.0</v>
      </c>
      <c r="B3042" s="2" t="s">
        <v>3181</v>
      </c>
      <c r="C3042" s="2" t="s">
        <v>680</v>
      </c>
      <c r="D3042" s="2" t="s">
        <v>11</v>
      </c>
      <c r="E3042" s="2" t="s">
        <v>559</v>
      </c>
    </row>
    <row r="3043">
      <c r="A3043" s="2">
        <v>9468881.0</v>
      </c>
      <c r="B3043" s="2" t="s">
        <v>3182</v>
      </c>
      <c r="C3043" s="2" t="s">
        <v>680</v>
      </c>
      <c r="D3043" s="2" t="s">
        <v>11</v>
      </c>
      <c r="E3043" s="2" t="s">
        <v>559</v>
      </c>
    </row>
    <row r="3044">
      <c r="A3044" s="2">
        <v>9468855.0</v>
      </c>
      <c r="B3044" s="2" t="s">
        <v>3183</v>
      </c>
      <c r="C3044" s="2" t="s">
        <v>94</v>
      </c>
      <c r="D3044" s="2" t="s">
        <v>11</v>
      </c>
      <c r="E3044" s="2" t="s">
        <v>600</v>
      </c>
    </row>
    <row r="3045">
      <c r="A3045" s="2">
        <v>9444753.0</v>
      </c>
      <c r="B3045" s="2" t="s">
        <v>3184</v>
      </c>
      <c r="C3045" s="2" t="s">
        <v>536</v>
      </c>
      <c r="D3045" s="2" t="s">
        <v>11</v>
      </c>
      <c r="E3045" s="2" t="s">
        <v>600</v>
      </c>
    </row>
    <row r="3046">
      <c r="A3046" s="2">
        <v>9468880.0</v>
      </c>
      <c r="B3046" s="2" t="s">
        <v>3185</v>
      </c>
      <c r="C3046" s="2" t="s">
        <v>536</v>
      </c>
      <c r="D3046" s="2" t="s">
        <v>11</v>
      </c>
      <c r="E3046" s="2" t="s">
        <v>600</v>
      </c>
    </row>
    <row r="3047">
      <c r="A3047" s="2">
        <v>9468948.0</v>
      </c>
      <c r="B3047" s="2" t="s">
        <v>3186</v>
      </c>
      <c r="C3047" s="2" t="s">
        <v>680</v>
      </c>
      <c r="D3047" s="2" t="s">
        <v>11</v>
      </c>
      <c r="E3047" s="2" t="s">
        <v>600</v>
      </c>
    </row>
    <row r="3048">
      <c r="A3048" s="2">
        <v>9468573.0</v>
      </c>
      <c r="B3048" s="2" t="s">
        <v>3187</v>
      </c>
      <c r="C3048" s="2" t="s">
        <v>94</v>
      </c>
      <c r="D3048" s="2" t="s">
        <v>11</v>
      </c>
      <c r="E3048" s="2" t="s">
        <v>559</v>
      </c>
    </row>
    <row r="3049">
      <c r="A3049" s="2">
        <v>9468887.0</v>
      </c>
      <c r="B3049" s="2" t="s">
        <v>3188</v>
      </c>
      <c r="C3049" s="2" t="s">
        <v>94</v>
      </c>
      <c r="D3049" s="2" t="s">
        <v>11</v>
      </c>
      <c r="E3049" s="2" t="s">
        <v>559</v>
      </c>
    </row>
    <row r="3050">
      <c r="A3050" s="2">
        <v>9440715.0</v>
      </c>
      <c r="B3050" s="2" t="s">
        <v>3189</v>
      </c>
      <c r="C3050" s="2" t="s">
        <v>94</v>
      </c>
      <c r="D3050" s="2" t="s">
        <v>11</v>
      </c>
      <c r="E3050" s="2" t="s">
        <v>559</v>
      </c>
    </row>
    <row r="3051">
      <c r="A3051" s="2">
        <v>9468502.0</v>
      </c>
      <c r="B3051" s="2" t="s">
        <v>3190</v>
      </c>
      <c r="C3051" s="2" t="s">
        <v>536</v>
      </c>
      <c r="D3051" s="2" t="s">
        <v>11</v>
      </c>
      <c r="E3051" s="2" t="s">
        <v>559</v>
      </c>
    </row>
    <row r="3052">
      <c r="A3052" s="2">
        <v>9467086.0</v>
      </c>
      <c r="B3052" s="2" t="s">
        <v>3191</v>
      </c>
      <c r="C3052" s="2" t="s">
        <v>10</v>
      </c>
      <c r="D3052" s="2" t="s">
        <v>11</v>
      </c>
      <c r="E3052" s="2" t="s">
        <v>167</v>
      </c>
    </row>
    <row r="3053">
      <c r="A3053" s="2">
        <v>8051913.0</v>
      </c>
      <c r="B3053" s="2" t="s">
        <v>3192</v>
      </c>
      <c r="C3053" s="2" t="s">
        <v>20</v>
      </c>
      <c r="D3053" s="2" t="s">
        <v>11</v>
      </c>
      <c r="E3053" s="2" t="s">
        <v>608</v>
      </c>
    </row>
    <row r="3054">
      <c r="A3054" s="2">
        <v>8051906.0</v>
      </c>
      <c r="B3054" s="2" t="s">
        <v>3193</v>
      </c>
      <c r="C3054" s="2" t="s">
        <v>20</v>
      </c>
      <c r="D3054" s="2" t="s">
        <v>11</v>
      </c>
      <c r="E3054" s="2" t="s">
        <v>608</v>
      </c>
    </row>
    <row r="3055">
      <c r="A3055" s="2">
        <v>9444759.0</v>
      </c>
      <c r="B3055" s="2" t="s">
        <v>3194</v>
      </c>
      <c r="C3055" s="2" t="s">
        <v>20</v>
      </c>
      <c r="D3055" s="2" t="s">
        <v>11</v>
      </c>
      <c r="E3055" s="2" t="s">
        <v>608</v>
      </c>
    </row>
    <row r="3056">
      <c r="A3056" s="2">
        <v>9443917.0</v>
      </c>
      <c r="B3056" s="2" t="s">
        <v>3195</v>
      </c>
      <c r="C3056" s="2" t="s">
        <v>20</v>
      </c>
      <c r="D3056" s="2" t="s">
        <v>11</v>
      </c>
      <c r="E3056" s="2" t="s">
        <v>608</v>
      </c>
    </row>
    <row r="3057">
      <c r="A3057" s="2">
        <v>9467109.0</v>
      </c>
      <c r="B3057" s="2" t="s">
        <v>3196</v>
      </c>
      <c r="C3057" s="2" t="s">
        <v>20</v>
      </c>
      <c r="D3057" s="2" t="s">
        <v>11</v>
      </c>
      <c r="E3057" s="2" t="s">
        <v>608</v>
      </c>
    </row>
    <row r="3058">
      <c r="A3058" s="2">
        <v>9445140.0</v>
      </c>
      <c r="B3058" s="2" t="s">
        <v>3197</v>
      </c>
      <c r="C3058" s="2" t="s">
        <v>1567</v>
      </c>
      <c r="D3058" s="2" t="s">
        <v>1568</v>
      </c>
      <c r="E3058" s="2" t="s">
        <v>1569</v>
      </c>
    </row>
    <row r="3059">
      <c r="A3059" s="2">
        <v>9445147.0</v>
      </c>
      <c r="B3059" s="2" t="s">
        <v>3198</v>
      </c>
      <c r="C3059" s="2" t="s">
        <v>1567</v>
      </c>
      <c r="D3059" s="2" t="s">
        <v>1568</v>
      </c>
      <c r="E3059" s="2" t="s">
        <v>1569</v>
      </c>
    </row>
    <row r="3060">
      <c r="A3060" s="2">
        <v>9445137.0</v>
      </c>
      <c r="B3060" s="2" t="s">
        <v>3199</v>
      </c>
      <c r="C3060" s="2" t="s">
        <v>1567</v>
      </c>
      <c r="D3060" s="2" t="s">
        <v>1568</v>
      </c>
      <c r="E3060" s="2" t="s">
        <v>1569</v>
      </c>
    </row>
    <row r="3061">
      <c r="A3061" s="2">
        <v>9445138.0</v>
      </c>
      <c r="B3061" s="2" t="s">
        <v>3200</v>
      </c>
      <c r="C3061" s="2" t="s">
        <v>1567</v>
      </c>
      <c r="D3061" s="2" t="s">
        <v>1568</v>
      </c>
      <c r="E3061" s="2" t="s">
        <v>1569</v>
      </c>
    </row>
    <row r="3062">
      <c r="A3062" s="2">
        <v>9445145.0</v>
      </c>
      <c r="B3062" s="2" t="s">
        <v>3201</v>
      </c>
      <c r="C3062" s="2" t="s">
        <v>1567</v>
      </c>
      <c r="D3062" s="2" t="s">
        <v>1568</v>
      </c>
      <c r="E3062" s="2" t="s">
        <v>1569</v>
      </c>
    </row>
    <row r="3063">
      <c r="A3063" s="2">
        <v>9445136.0</v>
      </c>
      <c r="B3063" s="2" t="s">
        <v>3202</v>
      </c>
      <c r="C3063" s="2" t="s">
        <v>1567</v>
      </c>
      <c r="D3063" s="2" t="s">
        <v>1568</v>
      </c>
      <c r="E3063" s="2" t="s">
        <v>1569</v>
      </c>
    </row>
    <row r="3064">
      <c r="A3064" s="2">
        <v>9445139.0</v>
      </c>
      <c r="B3064" s="2" t="s">
        <v>3203</v>
      </c>
      <c r="C3064" s="2" t="s">
        <v>1567</v>
      </c>
      <c r="D3064" s="2" t="s">
        <v>1568</v>
      </c>
      <c r="E3064" s="2" t="s">
        <v>1569</v>
      </c>
    </row>
    <row r="3065">
      <c r="A3065" s="2">
        <v>9445144.0</v>
      </c>
      <c r="B3065" s="2" t="s">
        <v>3204</v>
      </c>
      <c r="C3065" s="2" t="s">
        <v>1567</v>
      </c>
      <c r="D3065" s="2" t="s">
        <v>1568</v>
      </c>
      <c r="E3065" s="2" t="s">
        <v>1569</v>
      </c>
    </row>
    <row r="3066">
      <c r="A3066" s="2">
        <v>9445143.0</v>
      </c>
      <c r="B3066" s="2" t="s">
        <v>3205</v>
      </c>
      <c r="C3066" s="2" t="s">
        <v>1567</v>
      </c>
      <c r="D3066" s="2" t="s">
        <v>1568</v>
      </c>
      <c r="E3066" s="2" t="s">
        <v>1569</v>
      </c>
    </row>
    <row r="3067">
      <c r="A3067" s="2">
        <v>9445148.0</v>
      </c>
      <c r="B3067" s="2" t="s">
        <v>3206</v>
      </c>
      <c r="C3067" s="2" t="s">
        <v>1567</v>
      </c>
      <c r="D3067" s="2" t="s">
        <v>1568</v>
      </c>
      <c r="E3067" s="2" t="s">
        <v>1569</v>
      </c>
    </row>
    <row r="3068">
      <c r="A3068" s="2">
        <v>9445141.0</v>
      </c>
      <c r="B3068" s="2" t="s">
        <v>3207</v>
      </c>
      <c r="C3068" s="2" t="s">
        <v>1567</v>
      </c>
      <c r="D3068" s="2" t="s">
        <v>1568</v>
      </c>
      <c r="E3068" s="2" t="s">
        <v>1569</v>
      </c>
    </row>
    <row r="3069">
      <c r="A3069" s="2">
        <v>9445146.0</v>
      </c>
      <c r="B3069" s="2" t="s">
        <v>3208</v>
      </c>
      <c r="C3069" s="2" t="s">
        <v>1567</v>
      </c>
      <c r="D3069" s="2" t="s">
        <v>1568</v>
      </c>
      <c r="E3069" s="2" t="s">
        <v>1569</v>
      </c>
    </row>
    <row r="3070">
      <c r="A3070" s="2">
        <v>9443159.0</v>
      </c>
      <c r="B3070" s="2" t="s">
        <v>3209</v>
      </c>
      <c r="C3070" s="2" t="s">
        <v>71</v>
      </c>
      <c r="D3070" s="2" t="s">
        <v>72</v>
      </c>
      <c r="E3070" s="2" t="s">
        <v>254</v>
      </c>
    </row>
    <row r="3071">
      <c r="A3071" s="2">
        <v>8052108.0</v>
      </c>
      <c r="B3071" s="2" t="s">
        <v>3210</v>
      </c>
      <c r="C3071" s="2" t="s">
        <v>71</v>
      </c>
      <c r="D3071" s="2" t="s">
        <v>72</v>
      </c>
      <c r="E3071" s="2" t="s">
        <v>254</v>
      </c>
    </row>
    <row r="3072">
      <c r="A3072" s="2">
        <v>8231326.0</v>
      </c>
      <c r="B3072" s="2" t="s">
        <v>3211</v>
      </c>
      <c r="C3072" s="2" t="s">
        <v>71</v>
      </c>
      <c r="D3072" s="2" t="s">
        <v>72</v>
      </c>
      <c r="E3072" s="2" t="s">
        <v>254</v>
      </c>
    </row>
    <row r="3073">
      <c r="A3073" s="2">
        <v>9443160.0</v>
      </c>
      <c r="B3073" s="2" t="s">
        <v>3212</v>
      </c>
      <c r="C3073" s="2" t="s">
        <v>71</v>
      </c>
      <c r="D3073" s="2" t="s">
        <v>72</v>
      </c>
      <c r="E3073" s="2" t="s">
        <v>254</v>
      </c>
    </row>
    <row r="3074">
      <c r="A3074" s="2">
        <v>9435346.0</v>
      </c>
      <c r="B3074" s="2" t="s">
        <v>3213</v>
      </c>
      <c r="C3074" s="2" t="s">
        <v>71</v>
      </c>
      <c r="D3074" s="2" t="s">
        <v>72</v>
      </c>
      <c r="E3074" s="2" t="s">
        <v>254</v>
      </c>
    </row>
    <row r="3075">
      <c r="A3075" s="2">
        <v>9435425.0</v>
      </c>
      <c r="B3075" s="2" t="s">
        <v>3214</v>
      </c>
      <c r="C3075" s="2" t="s">
        <v>71</v>
      </c>
      <c r="D3075" s="2" t="s">
        <v>72</v>
      </c>
      <c r="E3075" s="2" t="s">
        <v>254</v>
      </c>
    </row>
    <row r="3076">
      <c r="A3076" s="2">
        <v>9444762.0</v>
      </c>
      <c r="B3076" s="2" t="s">
        <v>3215</v>
      </c>
      <c r="C3076" s="2" t="s">
        <v>71</v>
      </c>
      <c r="D3076" s="2" t="s">
        <v>72</v>
      </c>
      <c r="E3076" s="2" t="s">
        <v>254</v>
      </c>
    </row>
    <row r="3077">
      <c r="A3077" s="2">
        <v>9444763.0</v>
      </c>
      <c r="B3077" s="2" t="s">
        <v>3216</v>
      </c>
      <c r="C3077" s="2" t="s">
        <v>71</v>
      </c>
      <c r="D3077" s="2" t="s">
        <v>72</v>
      </c>
      <c r="E3077" s="2" t="s">
        <v>254</v>
      </c>
    </row>
    <row r="3078">
      <c r="A3078" s="2">
        <v>9466320.0</v>
      </c>
      <c r="B3078" s="2" t="s">
        <v>3217</v>
      </c>
      <c r="C3078" s="2" t="s">
        <v>71</v>
      </c>
      <c r="D3078" s="2" t="s">
        <v>11</v>
      </c>
      <c r="E3078" s="2" t="s">
        <v>254</v>
      </c>
    </row>
    <row r="3079">
      <c r="A3079" s="2">
        <v>9466634.0</v>
      </c>
      <c r="B3079" s="2" t="s">
        <v>3218</v>
      </c>
      <c r="C3079" s="2" t="s">
        <v>71</v>
      </c>
      <c r="D3079" s="2" t="s">
        <v>72</v>
      </c>
      <c r="E3079" s="2" t="s">
        <v>254</v>
      </c>
    </row>
    <row r="3080">
      <c r="A3080" s="2">
        <v>9444765.0</v>
      </c>
      <c r="B3080" s="2" t="s">
        <v>3219</v>
      </c>
      <c r="C3080" s="2" t="s">
        <v>10</v>
      </c>
      <c r="D3080" s="2" t="s">
        <v>11</v>
      </c>
      <c r="E3080" s="2" t="s">
        <v>1533</v>
      </c>
    </row>
    <row r="3081">
      <c r="A3081" s="2">
        <v>9443162.0</v>
      </c>
      <c r="B3081" s="2" t="s">
        <v>3220</v>
      </c>
      <c r="C3081" s="2" t="s">
        <v>10</v>
      </c>
      <c r="D3081" s="2" t="s">
        <v>11</v>
      </c>
      <c r="E3081" s="2" t="s">
        <v>1533</v>
      </c>
    </row>
    <row r="3082">
      <c r="A3082" s="2">
        <v>9468370.0</v>
      </c>
      <c r="B3082" s="2" t="s">
        <v>3221</v>
      </c>
      <c r="C3082" s="2" t="s">
        <v>20</v>
      </c>
      <c r="D3082" s="2" t="s">
        <v>11</v>
      </c>
      <c r="E3082" s="2" t="s">
        <v>136</v>
      </c>
    </row>
    <row r="3083">
      <c r="A3083" s="2">
        <v>9444769.0</v>
      </c>
      <c r="B3083" s="2" t="s">
        <v>3222</v>
      </c>
      <c r="C3083" s="2" t="s">
        <v>20</v>
      </c>
      <c r="D3083" s="2" t="s">
        <v>11</v>
      </c>
      <c r="E3083" s="2" t="s">
        <v>167</v>
      </c>
    </row>
    <row r="3084">
      <c r="A3084" s="2">
        <v>9451622.0</v>
      </c>
      <c r="B3084" s="2" t="s">
        <v>3223</v>
      </c>
      <c r="C3084" s="2" t="s">
        <v>10</v>
      </c>
      <c r="D3084" s="2" t="s">
        <v>11</v>
      </c>
      <c r="E3084" s="2" t="s">
        <v>1623</v>
      </c>
    </row>
    <row r="3085">
      <c r="A3085" s="2">
        <v>9468910.0</v>
      </c>
      <c r="B3085" s="2" t="s">
        <v>3224</v>
      </c>
      <c r="C3085" s="2" t="s">
        <v>10</v>
      </c>
      <c r="D3085" s="2" t="s">
        <v>11</v>
      </c>
      <c r="E3085" s="2" t="s">
        <v>1623</v>
      </c>
    </row>
    <row r="3086">
      <c r="A3086" s="2">
        <v>9469594.0</v>
      </c>
      <c r="B3086" s="2" t="s">
        <v>3225</v>
      </c>
      <c r="C3086" s="2" t="s">
        <v>143</v>
      </c>
      <c r="D3086" s="2" t="s">
        <v>11</v>
      </c>
      <c r="E3086" s="2" t="s">
        <v>144</v>
      </c>
    </row>
    <row r="3087">
      <c r="A3087" s="2">
        <v>9400805.0</v>
      </c>
      <c r="B3087" s="2" t="s">
        <v>3226</v>
      </c>
      <c r="C3087" s="2" t="s">
        <v>100</v>
      </c>
      <c r="D3087" s="2" t="s">
        <v>11</v>
      </c>
      <c r="E3087" s="2" t="s">
        <v>144</v>
      </c>
    </row>
    <row r="3088">
      <c r="A3088" s="2">
        <v>9443166.0</v>
      </c>
      <c r="B3088" s="2" t="s">
        <v>3227</v>
      </c>
      <c r="C3088" s="2" t="s">
        <v>10</v>
      </c>
      <c r="D3088" s="2" t="s">
        <v>11</v>
      </c>
      <c r="E3088" s="2" t="s">
        <v>144</v>
      </c>
    </row>
    <row r="3089">
      <c r="A3089" s="2">
        <v>9444235.0</v>
      </c>
      <c r="B3089" s="2" t="s">
        <v>3228</v>
      </c>
      <c r="C3089" s="2" t="s">
        <v>10</v>
      </c>
      <c r="D3089" s="2" t="s">
        <v>11</v>
      </c>
      <c r="E3089" s="2" t="s">
        <v>144</v>
      </c>
    </row>
    <row r="3090">
      <c r="A3090" s="2">
        <v>9469390.0</v>
      </c>
      <c r="B3090" s="2" t="s">
        <v>3229</v>
      </c>
      <c r="C3090" s="2" t="s">
        <v>10</v>
      </c>
      <c r="D3090" s="2" t="s">
        <v>11</v>
      </c>
      <c r="E3090" s="2" t="s">
        <v>144</v>
      </c>
    </row>
    <row r="3091">
      <c r="A3091" s="2">
        <v>9442848.0</v>
      </c>
      <c r="B3091" s="2" t="s">
        <v>3230</v>
      </c>
      <c r="C3091" s="2" t="s">
        <v>3231</v>
      </c>
      <c r="D3091" s="2" t="s">
        <v>11</v>
      </c>
      <c r="E3091" s="2" t="s">
        <v>608</v>
      </c>
    </row>
    <row r="3092">
      <c r="A3092" s="2">
        <v>9440640.0</v>
      </c>
      <c r="B3092" s="2" t="s">
        <v>3232</v>
      </c>
      <c r="C3092" s="2" t="s">
        <v>100</v>
      </c>
      <c r="D3092" s="2" t="s">
        <v>11</v>
      </c>
      <c r="E3092" s="2" t="s">
        <v>608</v>
      </c>
    </row>
    <row r="3093">
      <c r="A3093" s="2">
        <v>9462441.0</v>
      </c>
      <c r="B3093" s="2" t="s">
        <v>3233</v>
      </c>
      <c r="C3093" s="2" t="s">
        <v>10</v>
      </c>
      <c r="D3093" s="2" t="s">
        <v>11</v>
      </c>
      <c r="E3093" s="2" t="s">
        <v>144</v>
      </c>
    </row>
    <row r="3094">
      <c r="A3094" s="2">
        <v>9467126.0</v>
      </c>
      <c r="B3094" s="2" t="s">
        <v>3234</v>
      </c>
      <c r="C3094" s="2" t="s">
        <v>10</v>
      </c>
      <c r="D3094" s="2" t="s">
        <v>11</v>
      </c>
      <c r="E3094" s="2" t="s">
        <v>144</v>
      </c>
    </row>
    <row r="3095">
      <c r="A3095" s="2">
        <v>9467586.0</v>
      </c>
      <c r="B3095" s="2" t="s">
        <v>3235</v>
      </c>
      <c r="C3095" s="2" t="s">
        <v>3231</v>
      </c>
      <c r="D3095" s="2" t="s">
        <v>11</v>
      </c>
      <c r="E3095" s="2" t="s">
        <v>608</v>
      </c>
    </row>
    <row r="3096">
      <c r="A3096" s="2">
        <v>9442942.0</v>
      </c>
      <c r="B3096" s="2" t="s">
        <v>3236</v>
      </c>
      <c r="C3096" s="2" t="s">
        <v>100</v>
      </c>
      <c r="D3096" s="2" t="s">
        <v>11</v>
      </c>
      <c r="E3096" s="2" t="s">
        <v>282</v>
      </c>
    </row>
    <row r="3097">
      <c r="A3097" s="2">
        <v>9468714.0</v>
      </c>
      <c r="B3097" s="2" t="s">
        <v>3237</v>
      </c>
      <c r="C3097" s="2" t="s">
        <v>20</v>
      </c>
      <c r="D3097" s="2" t="s">
        <v>11</v>
      </c>
      <c r="E3097" s="2" t="s">
        <v>282</v>
      </c>
    </row>
    <row r="3098">
      <c r="A3098" s="2">
        <v>9441233.0</v>
      </c>
      <c r="B3098" s="2" t="s">
        <v>3238</v>
      </c>
      <c r="C3098" s="2" t="s">
        <v>20</v>
      </c>
      <c r="D3098" s="2" t="s">
        <v>11</v>
      </c>
      <c r="E3098" s="2" t="s">
        <v>282</v>
      </c>
    </row>
    <row r="3099">
      <c r="A3099" s="2">
        <v>9468763.0</v>
      </c>
      <c r="B3099" s="2" t="s">
        <v>3239</v>
      </c>
      <c r="C3099" s="2" t="s">
        <v>20</v>
      </c>
      <c r="D3099" s="2" t="s">
        <v>11</v>
      </c>
      <c r="E3099" s="2" t="s">
        <v>282</v>
      </c>
    </row>
    <row r="3100">
      <c r="A3100" s="2">
        <v>9468924.0</v>
      </c>
      <c r="B3100" s="2" t="s">
        <v>3240</v>
      </c>
      <c r="C3100" s="2" t="s">
        <v>20</v>
      </c>
      <c r="D3100" s="2" t="s">
        <v>11</v>
      </c>
      <c r="E3100" s="2" t="s">
        <v>1440</v>
      </c>
    </row>
    <row r="3101">
      <c r="A3101" s="2">
        <v>9441404.0</v>
      </c>
      <c r="B3101" s="2" t="s">
        <v>3241</v>
      </c>
      <c r="C3101" s="2" t="s">
        <v>10</v>
      </c>
      <c r="D3101" s="2" t="s">
        <v>11</v>
      </c>
      <c r="E3101" s="2" t="s">
        <v>109</v>
      </c>
    </row>
    <row r="3102">
      <c r="A3102" s="2">
        <v>9466450.0</v>
      </c>
      <c r="B3102" s="2" t="s">
        <v>3242</v>
      </c>
      <c r="C3102" s="2" t="s">
        <v>71</v>
      </c>
      <c r="D3102" s="2" t="s">
        <v>72</v>
      </c>
      <c r="E3102" s="2" t="s">
        <v>282</v>
      </c>
    </row>
    <row r="3103">
      <c r="A3103" s="2">
        <v>9468321.0</v>
      </c>
      <c r="B3103" s="2" t="s">
        <v>3243</v>
      </c>
      <c r="C3103" s="2" t="s">
        <v>528</v>
      </c>
      <c r="D3103" s="2" t="s">
        <v>72</v>
      </c>
      <c r="E3103" s="2" t="s">
        <v>282</v>
      </c>
    </row>
    <row r="3104">
      <c r="A3104" s="2">
        <v>9468325.0</v>
      </c>
      <c r="B3104" s="2" t="s">
        <v>3244</v>
      </c>
      <c r="C3104" s="2" t="s">
        <v>528</v>
      </c>
      <c r="D3104" s="2" t="s">
        <v>72</v>
      </c>
      <c r="E3104" s="2" t="s">
        <v>282</v>
      </c>
    </row>
    <row r="3105">
      <c r="A3105" s="2">
        <v>8125352.0</v>
      </c>
      <c r="B3105" s="2" t="s">
        <v>3245</v>
      </c>
      <c r="C3105" s="2" t="s">
        <v>10</v>
      </c>
      <c r="D3105" s="2" t="s">
        <v>11</v>
      </c>
      <c r="E3105" s="2" t="s">
        <v>112</v>
      </c>
    </row>
    <row r="3106">
      <c r="A3106" s="2">
        <v>8170745.0</v>
      </c>
      <c r="B3106" s="2" t="s">
        <v>3246</v>
      </c>
      <c r="C3106" s="2" t="s">
        <v>20</v>
      </c>
      <c r="D3106" s="2" t="s">
        <v>11</v>
      </c>
      <c r="E3106" s="2" t="s">
        <v>14</v>
      </c>
    </row>
    <row r="3107">
      <c r="A3107" s="2">
        <v>9455197.0</v>
      </c>
      <c r="B3107" s="2" t="s">
        <v>3247</v>
      </c>
      <c r="C3107" s="2" t="s">
        <v>20</v>
      </c>
      <c r="D3107" s="2" t="s">
        <v>11</v>
      </c>
      <c r="E3107" s="2" t="s">
        <v>14</v>
      </c>
    </row>
    <row r="3108">
      <c r="A3108" s="2">
        <v>9444680.0</v>
      </c>
      <c r="B3108" s="2" t="s">
        <v>3248</v>
      </c>
      <c r="C3108" s="2" t="s">
        <v>20</v>
      </c>
      <c r="D3108" s="2" t="s">
        <v>11</v>
      </c>
      <c r="E3108" s="2" t="s">
        <v>14</v>
      </c>
    </row>
    <row r="3109">
      <c r="A3109" s="2">
        <v>8170744.0</v>
      </c>
      <c r="B3109" s="2" t="s">
        <v>3249</v>
      </c>
      <c r="C3109" s="2" t="s">
        <v>10</v>
      </c>
      <c r="D3109" s="2" t="s">
        <v>11</v>
      </c>
      <c r="E3109" s="2" t="s">
        <v>14</v>
      </c>
    </row>
    <row r="3110">
      <c r="A3110" s="2">
        <v>9443936.0</v>
      </c>
      <c r="B3110" s="2" t="s">
        <v>3250</v>
      </c>
      <c r="C3110" s="2" t="s">
        <v>10</v>
      </c>
      <c r="D3110" s="2" t="s">
        <v>11</v>
      </c>
      <c r="E3110" s="2" t="s">
        <v>14</v>
      </c>
    </row>
    <row r="3111">
      <c r="A3111" s="2">
        <v>9442260.0</v>
      </c>
      <c r="B3111" s="2" t="s">
        <v>3251</v>
      </c>
      <c r="C3111" s="2" t="s">
        <v>10</v>
      </c>
      <c r="D3111" s="2" t="s">
        <v>11</v>
      </c>
      <c r="E3111" s="2" t="s">
        <v>14</v>
      </c>
    </row>
    <row r="3112">
      <c r="A3112" s="2">
        <v>9444681.0</v>
      </c>
      <c r="B3112" s="2" t="s">
        <v>3252</v>
      </c>
      <c r="C3112" s="2" t="s">
        <v>10</v>
      </c>
      <c r="D3112" s="2" t="s">
        <v>11</v>
      </c>
      <c r="E3112" s="2" t="s">
        <v>14</v>
      </c>
    </row>
    <row r="3113">
      <c r="A3113" s="2">
        <v>9445078.0</v>
      </c>
      <c r="B3113" s="2" t="s">
        <v>3253</v>
      </c>
      <c r="C3113" s="2" t="s">
        <v>10</v>
      </c>
      <c r="D3113" s="2" t="s">
        <v>11</v>
      </c>
      <c r="E3113" s="2" t="s">
        <v>398</v>
      </c>
    </row>
    <row r="3114">
      <c r="A3114" s="2">
        <v>9443756.0</v>
      </c>
      <c r="B3114" s="2" t="s">
        <v>3254</v>
      </c>
      <c r="C3114" s="2" t="s">
        <v>10</v>
      </c>
      <c r="D3114" s="2" t="s">
        <v>11</v>
      </c>
      <c r="E3114" s="2" t="s">
        <v>306</v>
      </c>
    </row>
    <row r="3115">
      <c r="A3115" s="2">
        <v>9467606.0</v>
      </c>
      <c r="B3115" s="2" t="s">
        <v>3255</v>
      </c>
      <c r="C3115" s="2" t="s">
        <v>105</v>
      </c>
      <c r="D3115" s="2" t="s">
        <v>7</v>
      </c>
      <c r="E3115" s="2" t="s">
        <v>8</v>
      </c>
    </row>
    <row r="3116">
      <c r="A3116" s="2">
        <v>9441532.0</v>
      </c>
      <c r="B3116" s="2" t="s">
        <v>3256</v>
      </c>
      <c r="C3116" s="2" t="s">
        <v>10</v>
      </c>
      <c r="D3116" s="2" t="s">
        <v>11</v>
      </c>
      <c r="E3116" s="2" t="s">
        <v>8</v>
      </c>
    </row>
    <row r="3117">
      <c r="A3117" s="2">
        <v>9441727.0</v>
      </c>
      <c r="B3117" s="2" t="s">
        <v>3257</v>
      </c>
      <c r="C3117" s="2" t="s">
        <v>10</v>
      </c>
      <c r="D3117" s="2" t="s">
        <v>11</v>
      </c>
      <c r="E3117" s="2" t="s">
        <v>8</v>
      </c>
    </row>
    <row r="3118">
      <c r="A3118" s="2">
        <v>9443218.0</v>
      </c>
      <c r="B3118" s="2" t="s">
        <v>3258</v>
      </c>
      <c r="C3118" s="2" t="s">
        <v>10</v>
      </c>
      <c r="D3118" s="2" t="s">
        <v>11</v>
      </c>
      <c r="E3118" s="2" t="s">
        <v>8</v>
      </c>
    </row>
    <row r="3119">
      <c r="A3119" s="2">
        <v>9467609.0</v>
      </c>
      <c r="B3119" s="2" t="s">
        <v>3259</v>
      </c>
      <c r="C3119" s="2" t="s">
        <v>6</v>
      </c>
      <c r="D3119" s="2" t="s">
        <v>7</v>
      </c>
      <c r="E3119" s="2" t="s">
        <v>129</v>
      </c>
    </row>
    <row r="3120">
      <c r="A3120" s="2">
        <v>9442405.0</v>
      </c>
      <c r="B3120" s="2" t="s">
        <v>3260</v>
      </c>
      <c r="C3120" s="2" t="s">
        <v>10</v>
      </c>
      <c r="D3120" s="2" t="s">
        <v>11</v>
      </c>
      <c r="E3120" s="2" t="s">
        <v>26</v>
      </c>
    </row>
    <row r="3121">
      <c r="A3121" s="2">
        <v>9442404.0</v>
      </c>
      <c r="B3121" s="2" t="s">
        <v>3261</v>
      </c>
      <c r="C3121" s="2" t="s">
        <v>10</v>
      </c>
      <c r="D3121" s="2" t="s">
        <v>11</v>
      </c>
      <c r="E3121" s="2" t="s">
        <v>26</v>
      </c>
    </row>
    <row r="3122">
      <c r="A3122" s="2">
        <v>9437848.0</v>
      </c>
      <c r="B3122" s="2" t="s">
        <v>3262</v>
      </c>
      <c r="C3122" s="2" t="s">
        <v>100</v>
      </c>
      <c r="D3122" s="2" t="s">
        <v>11</v>
      </c>
      <c r="E3122" s="2" t="s">
        <v>21</v>
      </c>
    </row>
    <row r="3123">
      <c r="A3123" s="2">
        <v>9400800.0</v>
      </c>
      <c r="B3123" s="2" t="s">
        <v>3263</v>
      </c>
      <c r="C3123" s="2" t="s">
        <v>100</v>
      </c>
      <c r="D3123" s="2" t="s">
        <v>11</v>
      </c>
      <c r="E3123" s="2" t="s">
        <v>21</v>
      </c>
    </row>
    <row r="3124">
      <c r="A3124" s="2">
        <v>9442392.0</v>
      </c>
      <c r="B3124" s="2" t="s">
        <v>3264</v>
      </c>
      <c r="C3124" s="2" t="s">
        <v>10</v>
      </c>
      <c r="D3124" s="2" t="s">
        <v>11</v>
      </c>
      <c r="E3124" s="2" t="s">
        <v>21</v>
      </c>
    </row>
    <row r="3125">
      <c r="A3125" s="2">
        <v>9444142.0</v>
      </c>
      <c r="B3125" s="2" t="s">
        <v>3265</v>
      </c>
      <c r="C3125" s="2" t="s">
        <v>10</v>
      </c>
      <c r="D3125" s="2" t="s">
        <v>11</v>
      </c>
      <c r="E3125" s="2" t="s">
        <v>21</v>
      </c>
    </row>
    <row r="3126">
      <c r="A3126" s="2">
        <v>9469680.0</v>
      </c>
      <c r="B3126" s="2" t="s">
        <v>3266</v>
      </c>
      <c r="C3126" s="2" t="s">
        <v>10</v>
      </c>
      <c r="D3126" s="2" t="s">
        <v>11</v>
      </c>
      <c r="E3126" s="2" t="s">
        <v>21</v>
      </c>
    </row>
    <row r="3127">
      <c r="A3127" s="2">
        <v>9469977.0</v>
      </c>
      <c r="B3127" s="2" t="s">
        <v>3267</v>
      </c>
      <c r="C3127" s="2" t="s">
        <v>10</v>
      </c>
      <c r="D3127" s="2" t="s">
        <v>11</v>
      </c>
      <c r="E3127" s="2" t="s">
        <v>21</v>
      </c>
    </row>
    <row r="3128">
      <c r="A3128" s="2">
        <v>9442900.0</v>
      </c>
      <c r="B3128" s="2" t="s">
        <v>3268</v>
      </c>
      <c r="C3128" s="2" t="s">
        <v>10</v>
      </c>
      <c r="D3128" s="2" t="s">
        <v>11</v>
      </c>
      <c r="E3128" s="2" t="s">
        <v>1326</v>
      </c>
    </row>
    <row r="3129">
      <c r="A3129" s="2">
        <v>9469430.0</v>
      </c>
      <c r="B3129" s="2" t="s">
        <v>3269</v>
      </c>
      <c r="C3129" s="2" t="s">
        <v>10</v>
      </c>
      <c r="D3129" s="2" t="s">
        <v>11</v>
      </c>
      <c r="E3129" s="2" t="s">
        <v>1326</v>
      </c>
    </row>
    <row r="3130">
      <c r="A3130" s="2">
        <v>9469431.0</v>
      </c>
      <c r="B3130" s="2" t="s">
        <v>3270</v>
      </c>
      <c r="C3130" s="2" t="s">
        <v>10</v>
      </c>
      <c r="D3130" s="2" t="s">
        <v>11</v>
      </c>
      <c r="E3130" s="2" t="s">
        <v>1326</v>
      </c>
    </row>
    <row r="3131">
      <c r="A3131" s="2">
        <v>9469432.0</v>
      </c>
      <c r="B3131" s="2" t="s">
        <v>3271</v>
      </c>
      <c r="C3131" s="2" t="s">
        <v>10</v>
      </c>
      <c r="D3131" s="2" t="s">
        <v>11</v>
      </c>
      <c r="E3131" s="2" t="s">
        <v>1326</v>
      </c>
    </row>
    <row r="3132">
      <c r="A3132" s="2">
        <v>9469433.0</v>
      </c>
      <c r="B3132" s="2" t="s">
        <v>3272</v>
      </c>
      <c r="C3132" s="2" t="s">
        <v>10</v>
      </c>
      <c r="D3132" s="2" t="s">
        <v>11</v>
      </c>
      <c r="E3132" s="2" t="s">
        <v>1326</v>
      </c>
    </row>
    <row r="3133">
      <c r="A3133" s="2">
        <v>9466991.0</v>
      </c>
      <c r="B3133" s="2" t="s">
        <v>3273</v>
      </c>
      <c r="C3133" s="2" t="s">
        <v>20</v>
      </c>
      <c r="D3133" s="2" t="s">
        <v>11</v>
      </c>
      <c r="E3133" s="2" t="s">
        <v>136</v>
      </c>
    </row>
    <row r="3134">
      <c r="A3134" s="2">
        <v>9467127.0</v>
      </c>
      <c r="B3134" s="2" t="s">
        <v>3274</v>
      </c>
      <c r="C3134" s="2" t="s">
        <v>10</v>
      </c>
      <c r="D3134" s="2" t="s">
        <v>11</v>
      </c>
      <c r="E3134" s="2" t="s">
        <v>26</v>
      </c>
    </row>
    <row r="3135">
      <c r="A3135" s="2">
        <v>9442383.0</v>
      </c>
      <c r="B3135" s="2" t="s">
        <v>3275</v>
      </c>
      <c r="C3135" s="2" t="s">
        <v>20</v>
      </c>
      <c r="D3135" s="2" t="s">
        <v>11</v>
      </c>
      <c r="E3135" s="2" t="s">
        <v>23</v>
      </c>
    </row>
    <row r="3136">
      <c r="A3136" s="2">
        <v>9435530.0</v>
      </c>
      <c r="B3136" s="2" t="s">
        <v>3276</v>
      </c>
      <c r="C3136" s="2" t="s">
        <v>10</v>
      </c>
      <c r="D3136" s="2" t="s">
        <v>11</v>
      </c>
      <c r="E3136" s="2" t="s">
        <v>23</v>
      </c>
    </row>
    <row r="3137">
      <c r="A3137" s="2">
        <v>9444961.0</v>
      </c>
      <c r="B3137" s="2" t="s">
        <v>3277</v>
      </c>
      <c r="C3137" s="2" t="s">
        <v>10</v>
      </c>
      <c r="D3137" s="2" t="s">
        <v>11</v>
      </c>
      <c r="E3137" s="2" t="s">
        <v>23</v>
      </c>
    </row>
    <row r="3138">
      <c r="A3138" s="2">
        <v>9443369.0</v>
      </c>
      <c r="B3138" s="2" t="s">
        <v>3278</v>
      </c>
      <c r="C3138" s="2" t="s">
        <v>294</v>
      </c>
      <c r="D3138" s="2" t="s">
        <v>17</v>
      </c>
      <c r="E3138" s="2" t="s">
        <v>295</v>
      </c>
    </row>
    <row r="3139">
      <c r="A3139" s="2">
        <v>9441698.0</v>
      </c>
      <c r="B3139" s="2" t="s">
        <v>3279</v>
      </c>
      <c r="C3139" s="2" t="s">
        <v>294</v>
      </c>
      <c r="D3139" s="2" t="s">
        <v>17</v>
      </c>
      <c r="E3139" s="2" t="s">
        <v>295</v>
      </c>
    </row>
    <row r="3140">
      <c r="A3140" s="2">
        <v>9441699.0</v>
      </c>
      <c r="B3140" s="2" t="s">
        <v>3280</v>
      </c>
      <c r="C3140" s="2" t="s">
        <v>294</v>
      </c>
      <c r="D3140" s="2" t="s">
        <v>17</v>
      </c>
      <c r="E3140" s="2" t="s">
        <v>295</v>
      </c>
    </row>
    <row r="3141">
      <c r="A3141" s="2">
        <v>9442162.0</v>
      </c>
      <c r="B3141" s="2" t="s">
        <v>3281</v>
      </c>
      <c r="C3141" s="2" t="s">
        <v>294</v>
      </c>
      <c r="D3141" s="2" t="s">
        <v>17</v>
      </c>
      <c r="E3141" s="2" t="s">
        <v>295</v>
      </c>
    </row>
    <row r="3142">
      <c r="A3142" s="2">
        <v>9442941.0</v>
      </c>
      <c r="B3142" s="2" t="s">
        <v>3282</v>
      </c>
      <c r="C3142" s="2" t="s">
        <v>71</v>
      </c>
      <c r="D3142" s="2" t="s">
        <v>72</v>
      </c>
      <c r="E3142" s="2" t="s">
        <v>18</v>
      </c>
    </row>
    <row r="3143">
      <c r="A3143" s="2">
        <v>9443292.0</v>
      </c>
      <c r="B3143" s="2" t="s">
        <v>3283</v>
      </c>
      <c r="C3143" s="2" t="s">
        <v>3284</v>
      </c>
      <c r="D3143" s="2" t="s">
        <v>11</v>
      </c>
      <c r="E3143" s="2" t="s">
        <v>136</v>
      </c>
    </row>
    <row r="3144">
      <c r="A3144" s="2">
        <v>9467514.0</v>
      </c>
      <c r="B3144" s="2" t="s">
        <v>3285</v>
      </c>
      <c r="C3144" s="2" t="s">
        <v>76</v>
      </c>
      <c r="D3144" s="2" t="s">
        <v>7</v>
      </c>
      <c r="E3144" s="2" t="s">
        <v>167</v>
      </c>
    </row>
    <row r="3145">
      <c r="A3145" s="2">
        <v>9450619.0</v>
      </c>
      <c r="B3145" s="2" t="s">
        <v>3286</v>
      </c>
      <c r="C3145" s="2" t="s">
        <v>76</v>
      </c>
      <c r="D3145" s="2" t="s">
        <v>7</v>
      </c>
      <c r="E3145" s="2" t="s">
        <v>167</v>
      </c>
    </row>
    <row r="3146">
      <c r="A3146" s="2">
        <v>9466856.0</v>
      </c>
      <c r="B3146" s="2" t="s">
        <v>3287</v>
      </c>
      <c r="C3146" s="2" t="s">
        <v>76</v>
      </c>
      <c r="D3146" s="2" t="s">
        <v>7</v>
      </c>
      <c r="E3146" s="2" t="s">
        <v>167</v>
      </c>
    </row>
    <row r="3147">
      <c r="A3147" s="2">
        <v>9466955.0</v>
      </c>
      <c r="B3147" s="2" t="s">
        <v>3288</v>
      </c>
      <c r="C3147" s="2" t="s">
        <v>76</v>
      </c>
      <c r="D3147" s="2" t="s">
        <v>7</v>
      </c>
      <c r="E3147" s="2" t="s">
        <v>167</v>
      </c>
    </row>
    <row r="3148">
      <c r="A3148" s="2">
        <v>9468607.0</v>
      </c>
      <c r="B3148" s="2" t="s">
        <v>3289</v>
      </c>
      <c r="C3148" s="2" t="s">
        <v>2306</v>
      </c>
      <c r="D3148" s="2" t="s">
        <v>7</v>
      </c>
      <c r="E3148" s="2" t="s">
        <v>167</v>
      </c>
    </row>
    <row r="3149">
      <c r="A3149" s="2">
        <v>9468592.0</v>
      </c>
      <c r="B3149" s="2" t="s">
        <v>3290</v>
      </c>
      <c r="C3149" s="2" t="s">
        <v>2306</v>
      </c>
      <c r="D3149" s="2" t="s">
        <v>7</v>
      </c>
      <c r="E3149" s="2" t="s">
        <v>167</v>
      </c>
    </row>
    <row r="3150">
      <c r="A3150" s="2">
        <v>9443203.0</v>
      </c>
      <c r="B3150" s="2" t="s">
        <v>3291</v>
      </c>
      <c r="C3150" s="2" t="s">
        <v>76</v>
      </c>
      <c r="D3150" s="2" t="s">
        <v>7</v>
      </c>
      <c r="E3150" s="2" t="s">
        <v>167</v>
      </c>
    </row>
    <row r="3151">
      <c r="A3151" s="2">
        <v>9443204.0</v>
      </c>
      <c r="B3151" s="2" t="s">
        <v>3292</v>
      </c>
      <c r="C3151" s="2" t="s">
        <v>76</v>
      </c>
      <c r="D3151" s="2" t="s">
        <v>7</v>
      </c>
      <c r="E3151" s="2" t="s">
        <v>167</v>
      </c>
    </row>
    <row r="3152">
      <c r="A3152" s="2">
        <v>9443272.0</v>
      </c>
      <c r="B3152" s="2" t="s">
        <v>3293</v>
      </c>
      <c r="C3152" s="2" t="s">
        <v>2306</v>
      </c>
      <c r="D3152" s="2" t="s">
        <v>7</v>
      </c>
      <c r="E3152" s="2" t="s">
        <v>167</v>
      </c>
    </row>
    <row r="3153">
      <c r="A3153" s="2">
        <v>9470186.0</v>
      </c>
      <c r="B3153" s="2" t="s">
        <v>3294</v>
      </c>
      <c r="C3153" s="2" t="s">
        <v>2306</v>
      </c>
      <c r="D3153" s="2" t="s">
        <v>7</v>
      </c>
      <c r="E3153" s="2" t="s">
        <v>167</v>
      </c>
    </row>
    <row r="3154">
      <c r="A3154" s="2">
        <v>9467060.0</v>
      </c>
      <c r="B3154" s="2" t="s">
        <v>3295</v>
      </c>
      <c r="C3154" s="2" t="s">
        <v>10</v>
      </c>
      <c r="D3154" s="2" t="s">
        <v>11</v>
      </c>
      <c r="E3154" s="2" t="s">
        <v>14</v>
      </c>
    </row>
    <row r="3155">
      <c r="A3155" s="2">
        <v>9443891.0</v>
      </c>
      <c r="B3155" s="2" t="s">
        <v>3296</v>
      </c>
      <c r="C3155" s="2" t="s">
        <v>10</v>
      </c>
      <c r="D3155" s="2" t="s">
        <v>11</v>
      </c>
      <c r="E3155" s="2" t="s">
        <v>14</v>
      </c>
    </row>
    <row r="3156">
      <c r="A3156" s="2">
        <v>7885220.0</v>
      </c>
      <c r="B3156" s="2" t="s">
        <v>3297</v>
      </c>
      <c r="C3156" s="2" t="s">
        <v>10</v>
      </c>
      <c r="D3156" s="2" t="s">
        <v>11</v>
      </c>
      <c r="E3156" s="2" t="s">
        <v>23</v>
      </c>
    </row>
    <row r="3157">
      <c r="A3157" s="2">
        <v>9466747.0</v>
      </c>
      <c r="B3157" s="2" t="s">
        <v>3298</v>
      </c>
      <c r="C3157" s="2" t="s">
        <v>10</v>
      </c>
      <c r="D3157" s="2" t="s">
        <v>11</v>
      </c>
      <c r="E3157" s="2" t="s">
        <v>23</v>
      </c>
    </row>
    <row r="3158">
      <c r="A3158" s="2">
        <v>9444752.0</v>
      </c>
      <c r="B3158" s="2" t="s">
        <v>3299</v>
      </c>
      <c r="C3158" s="2" t="s">
        <v>10</v>
      </c>
      <c r="D3158" s="2" t="s">
        <v>11</v>
      </c>
      <c r="E3158" s="2" t="s">
        <v>23</v>
      </c>
    </row>
    <row r="3159">
      <c r="A3159" s="2">
        <v>9444750.0</v>
      </c>
      <c r="B3159" s="2" t="s">
        <v>3300</v>
      </c>
      <c r="C3159" s="2" t="s">
        <v>10</v>
      </c>
      <c r="D3159" s="2" t="s">
        <v>11</v>
      </c>
      <c r="E3159" s="2" t="s">
        <v>23</v>
      </c>
    </row>
    <row r="3160">
      <c r="A3160" s="2">
        <v>7773014.0</v>
      </c>
      <c r="B3160" s="2" t="s">
        <v>3301</v>
      </c>
      <c r="C3160" s="2" t="s">
        <v>10</v>
      </c>
      <c r="D3160" s="2" t="s">
        <v>11</v>
      </c>
      <c r="E3160" s="2" t="s">
        <v>23</v>
      </c>
    </row>
    <row r="3161">
      <c r="A3161" s="2">
        <v>7773018.0</v>
      </c>
      <c r="B3161" s="2" t="s">
        <v>3302</v>
      </c>
      <c r="C3161" s="2" t="s">
        <v>10</v>
      </c>
      <c r="D3161" s="2" t="s">
        <v>11</v>
      </c>
      <c r="E3161" s="2" t="s">
        <v>23</v>
      </c>
    </row>
    <row r="3162">
      <c r="A3162" s="2">
        <v>7773016.0</v>
      </c>
      <c r="B3162" s="2" t="s">
        <v>3303</v>
      </c>
      <c r="C3162" s="2" t="s">
        <v>10</v>
      </c>
      <c r="D3162" s="2" t="s">
        <v>11</v>
      </c>
      <c r="E3162" s="2" t="s">
        <v>23</v>
      </c>
    </row>
    <row r="3163">
      <c r="A3163" s="2">
        <v>7773084.0</v>
      </c>
      <c r="B3163" s="2" t="s">
        <v>3304</v>
      </c>
      <c r="C3163" s="2" t="s">
        <v>10</v>
      </c>
      <c r="D3163" s="2" t="s">
        <v>11</v>
      </c>
      <c r="E3163" s="2" t="s">
        <v>23</v>
      </c>
    </row>
    <row r="3164">
      <c r="A3164" s="2">
        <v>7773082.0</v>
      </c>
      <c r="B3164" s="2" t="s">
        <v>3305</v>
      </c>
      <c r="C3164" s="2" t="s">
        <v>10</v>
      </c>
      <c r="D3164" s="2" t="s">
        <v>11</v>
      </c>
      <c r="E3164" s="2" t="s">
        <v>23</v>
      </c>
    </row>
    <row r="3165">
      <c r="A3165" s="2">
        <v>9268138.0</v>
      </c>
      <c r="B3165" s="2" t="s">
        <v>3306</v>
      </c>
      <c r="C3165" s="2" t="s">
        <v>10</v>
      </c>
      <c r="D3165" s="2" t="s">
        <v>11</v>
      </c>
      <c r="E3165" s="2" t="s">
        <v>23</v>
      </c>
    </row>
    <row r="3166">
      <c r="A3166" s="2">
        <v>9441439.0</v>
      </c>
      <c r="B3166" s="2" t="s">
        <v>3307</v>
      </c>
      <c r="C3166" s="2" t="s">
        <v>10</v>
      </c>
      <c r="D3166" s="2" t="s">
        <v>11</v>
      </c>
      <c r="E3166" s="2" t="s">
        <v>23</v>
      </c>
    </row>
    <row r="3167">
      <c r="A3167" s="2">
        <v>9316842.0</v>
      </c>
      <c r="B3167" s="2" t="s">
        <v>3308</v>
      </c>
      <c r="C3167" s="2" t="s">
        <v>10</v>
      </c>
      <c r="D3167" s="2" t="s">
        <v>11</v>
      </c>
      <c r="E3167" s="2" t="s">
        <v>23</v>
      </c>
    </row>
    <row r="3168">
      <c r="A3168" s="2">
        <v>9442794.0</v>
      </c>
      <c r="B3168" s="2" t="s">
        <v>3309</v>
      </c>
      <c r="C3168" s="2" t="s">
        <v>10</v>
      </c>
      <c r="D3168" s="2" t="s">
        <v>11</v>
      </c>
      <c r="E3168" s="2" t="s">
        <v>23</v>
      </c>
    </row>
    <row r="3169">
      <c r="A3169" s="2">
        <v>9441331.0</v>
      </c>
      <c r="B3169" s="2" t="s">
        <v>3310</v>
      </c>
      <c r="C3169" s="2" t="s">
        <v>10</v>
      </c>
      <c r="D3169" s="2" t="s">
        <v>11</v>
      </c>
      <c r="E3169" s="2" t="s">
        <v>23</v>
      </c>
    </row>
    <row r="3170">
      <c r="A3170" s="2">
        <v>9444833.0</v>
      </c>
      <c r="B3170" s="2" t="s">
        <v>3311</v>
      </c>
      <c r="C3170" s="2" t="s">
        <v>10</v>
      </c>
      <c r="D3170" s="2" t="s">
        <v>11</v>
      </c>
      <c r="E3170" s="2" t="s">
        <v>23</v>
      </c>
    </row>
    <row r="3171">
      <c r="A3171" s="2">
        <v>9316843.0</v>
      </c>
      <c r="B3171" s="2" t="s">
        <v>3312</v>
      </c>
      <c r="C3171" s="2" t="s">
        <v>10</v>
      </c>
      <c r="D3171" s="2" t="s">
        <v>11</v>
      </c>
      <c r="E3171" s="2" t="s">
        <v>23</v>
      </c>
    </row>
    <row r="3172">
      <c r="A3172" s="2">
        <v>9230561.0</v>
      </c>
      <c r="B3172" s="2" t="s">
        <v>3313</v>
      </c>
      <c r="C3172" s="2" t="s">
        <v>10</v>
      </c>
      <c r="D3172" s="2" t="s">
        <v>11</v>
      </c>
      <c r="E3172" s="2" t="s">
        <v>23</v>
      </c>
    </row>
    <row r="3173">
      <c r="A3173" s="2">
        <v>9261249.0</v>
      </c>
      <c r="B3173" s="2" t="s">
        <v>3314</v>
      </c>
      <c r="C3173" s="2" t="s">
        <v>10</v>
      </c>
      <c r="D3173" s="2" t="s">
        <v>11</v>
      </c>
      <c r="E3173" s="2" t="s">
        <v>23</v>
      </c>
    </row>
    <row r="3174">
      <c r="A3174" s="2">
        <v>9319637.0</v>
      </c>
      <c r="B3174" s="2" t="s">
        <v>3315</v>
      </c>
      <c r="C3174" s="2" t="s">
        <v>10</v>
      </c>
      <c r="D3174" s="2" t="s">
        <v>11</v>
      </c>
      <c r="E3174" s="2" t="s">
        <v>23</v>
      </c>
    </row>
    <row r="3175">
      <c r="A3175" s="2">
        <v>9400392.0</v>
      </c>
      <c r="B3175" s="2" t="s">
        <v>3316</v>
      </c>
      <c r="C3175" s="2" t="s">
        <v>10</v>
      </c>
      <c r="D3175" s="2" t="s">
        <v>11</v>
      </c>
      <c r="E3175" s="2" t="s">
        <v>23</v>
      </c>
    </row>
    <row r="3176">
      <c r="A3176" s="2">
        <v>9470217.0</v>
      </c>
      <c r="B3176" s="2" t="s">
        <v>3317</v>
      </c>
      <c r="C3176" s="2" t="s">
        <v>10</v>
      </c>
      <c r="D3176" s="2" t="s">
        <v>11</v>
      </c>
      <c r="E3176" s="2" t="s">
        <v>23</v>
      </c>
    </row>
    <row r="3177">
      <c r="A3177" s="2">
        <v>8052070.0</v>
      </c>
      <c r="B3177" s="2" t="s">
        <v>3318</v>
      </c>
      <c r="C3177" s="2" t="s">
        <v>10</v>
      </c>
      <c r="D3177" s="2" t="s">
        <v>11</v>
      </c>
      <c r="E3177" s="2" t="s">
        <v>23</v>
      </c>
    </row>
    <row r="3178">
      <c r="A3178" s="2">
        <v>8052083.0</v>
      </c>
      <c r="B3178" s="2" t="s">
        <v>3319</v>
      </c>
      <c r="C3178" s="2" t="s">
        <v>10</v>
      </c>
      <c r="D3178" s="2" t="s">
        <v>11</v>
      </c>
      <c r="E3178" s="2" t="s">
        <v>23</v>
      </c>
    </row>
    <row r="3179">
      <c r="A3179" s="2">
        <v>9440818.0</v>
      </c>
      <c r="B3179" s="2" t="s">
        <v>3320</v>
      </c>
      <c r="C3179" s="2" t="s">
        <v>10</v>
      </c>
      <c r="D3179" s="2" t="s">
        <v>11</v>
      </c>
      <c r="E3179" s="2" t="s">
        <v>23</v>
      </c>
    </row>
    <row r="3180">
      <c r="A3180" s="2">
        <v>9328386.0</v>
      </c>
      <c r="B3180" s="2" t="s">
        <v>3321</v>
      </c>
      <c r="C3180" s="2" t="s">
        <v>10</v>
      </c>
      <c r="D3180" s="2" t="s">
        <v>11</v>
      </c>
      <c r="E3180" s="2" t="s">
        <v>23</v>
      </c>
    </row>
    <row r="3181">
      <c r="A3181" s="2">
        <v>8244617.0</v>
      </c>
      <c r="B3181" s="2" t="s">
        <v>3322</v>
      </c>
      <c r="C3181" s="2" t="s">
        <v>10</v>
      </c>
      <c r="D3181" s="2" t="s">
        <v>11</v>
      </c>
      <c r="E3181" s="2" t="s">
        <v>23</v>
      </c>
    </row>
    <row r="3182">
      <c r="A3182" s="2">
        <v>9440817.0</v>
      </c>
      <c r="B3182" s="2" t="s">
        <v>3323</v>
      </c>
      <c r="C3182" s="2" t="s">
        <v>10</v>
      </c>
      <c r="D3182" s="2" t="s">
        <v>11</v>
      </c>
      <c r="E3182" s="2" t="s">
        <v>23</v>
      </c>
    </row>
    <row r="3183">
      <c r="A3183" s="2">
        <v>9442795.0</v>
      </c>
      <c r="B3183" s="2" t="s">
        <v>3324</v>
      </c>
      <c r="C3183" s="2" t="s">
        <v>10</v>
      </c>
      <c r="D3183" s="2" t="s">
        <v>11</v>
      </c>
      <c r="E3183" s="2" t="s">
        <v>23</v>
      </c>
    </row>
    <row r="3184">
      <c r="A3184" s="2">
        <v>9440915.0</v>
      </c>
      <c r="B3184" s="2" t="s">
        <v>3325</v>
      </c>
      <c r="C3184" s="2" t="s">
        <v>10</v>
      </c>
      <c r="D3184" s="2" t="s">
        <v>11</v>
      </c>
      <c r="E3184" s="2" t="s">
        <v>23</v>
      </c>
    </row>
    <row r="3185">
      <c r="A3185" s="2">
        <v>9316795.0</v>
      </c>
      <c r="B3185" s="2" t="s">
        <v>3326</v>
      </c>
      <c r="C3185" s="2" t="s">
        <v>10</v>
      </c>
      <c r="D3185" s="2" t="s">
        <v>11</v>
      </c>
      <c r="E3185" s="2" t="s">
        <v>23</v>
      </c>
    </row>
    <row r="3186">
      <c r="A3186" s="2">
        <v>9440896.0</v>
      </c>
      <c r="B3186" s="2" t="s">
        <v>3327</v>
      </c>
      <c r="C3186" s="2" t="s">
        <v>10</v>
      </c>
      <c r="D3186" s="2" t="s">
        <v>11</v>
      </c>
      <c r="E3186" s="2" t="s">
        <v>23</v>
      </c>
    </row>
    <row r="3187">
      <c r="A3187" s="2">
        <v>9441176.0</v>
      </c>
      <c r="B3187" s="2" t="s">
        <v>3328</v>
      </c>
      <c r="C3187" s="2" t="s">
        <v>10</v>
      </c>
      <c r="D3187" s="2" t="s">
        <v>11</v>
      </c>
      <c r="E3187" s="2" t="s">
        <v>23</v>
      </c>
    </row>
    <row r="3188">
      <c r="A3188" s="2">
        <v>9440523.0</v>
      </c>
      <c r="B3188" s="2" t="s">
        <v>3329</v>
      </c>
      <c r="C3188" s="2" t="s">
        <v>10</v>
      </c>
      <c r="D3188" s="2" t="s">
        <v>11</v>
      </c>
      <c r="E3188" s="2" t="s">
        <v>23</v>
      </c>
    </row>
    <row r="3189">
      <c r="A3189" s="2">
        <v>9441689.0</v>
      </c>
      <c r="B3189" s="2" t="s">
        <v>3330</v>
      </c>
      <c r="C3189" s="2" t="s">
        <v>10</v>
      </c>
      <c r="D3189" s="2" t="s">
        <v>11</v>
      </c>
      <c r="E3189" s="2" t="s">
        <v>23</v>
      </c>
    </row>
    <row r="3190">
      <c r="A3190" s="2">
        <v>9443887.0</v>
      </c>
      <c r="B3190" s="2" t="s">
        <v>3331</v>
      </c>
      <c r="C3190" s="2" t="s">
        <v>10</v>
      </c>
      <c r="D3190" s="2" t="s">
        <v>11</v>
      </c>
      <c r="E3190" s="2" t="s">
        <v>23</v>
      </c>
    </row>
    <row r="3191">
      <c r="A3191" s="2">
        <v>9321916.0</v>
      </c>
      <c r="B3191" s="2" t="s">
        <v>3332</v>
      </c>
      <c r="C3191" s="2" t="s">
        <v>10</v>
      </c>
      <c r="D3191" s="2" t="s">
        <v>11</v>
      </c>
      <c r="E3191" s="2" t="s">
        <v>23</v>
      </c>
    </row>
    <row r="3192">
      <c r="A3192" s="2">
        <v>9444059.0</v>
      </c>
      <c r="B3192" s="2" t="s">
        <v>3333</v>
      </c>
      <c r="C3192" s="2" t="s">
        <v>10</v>
      </c>
      <c r="D3192" s="2" t="s">
        <v>11</v>
      </c>
      <c r="E3192" s="2" t="s">
        <v>23</v>
      </c>
    </row>
    <row r="3193">
      <c r="A3193" s="2">
        <v>9442397.0</v>
      </c>
      <c r="B3193" s="2" t="s">
        <v>3334</v>
      </c>
      <c r="C3193" s="2" t="s">
        <v>10</v>
      </c>
      <c r="D3193" s="2" t="s">
        <v>11</v>
      </c>
      <c r="E3193" s="2" t="s">
        <v>23</v>
      </c>
    </row>
    <row r="3194">
      <c r="A3194" s="2">
        <v>9441895.0</v>
      </c>
      <c r="B3194" s="2" t="s">
        <v>3335</v>
      </c>
      <c r="C3194" s="2" t="s">
        <v>10</v>
      </c>
      <c r="D3194" s="2" t="s">
        <v>11</v>
      </c>
      <c r="E3194" s="2" t="s">
        <v>23</v>
      </c>
    </row>
    <row r="3195">
      <c r="A3195" s="2">
        <v>9445524.0</v>
      </c>
      <c r="B3195" s="2" t="s">
        <v>3336</v>
      </c>
      <c r="C3195" s="2" t="s">
        <v>10</v>
      </c>
      <c r="D3195" s="2" t="s">
        <v>11</v>
      </c>
      <c r="E3195" s="2" t="s">
        <v>23</v>
      </c>
    </row>
    <row r="3196">
      <c r="A3196" s="2">
        <v>9466656.0</v>
      </c>
      <c r="B3196" s="2" t="s">
        <v>3337</v>
      </c>
      <c r="C3196" s="2" t="s">
        <v>10</v>
      </c>
      <c r="D3196" s="2" t="s">
        <v>11</v>
      </c>
      <c r="E3196" s="2" t="s">
        <v>23</v>
      </c>
    </row>
    <row r="3197">
      <c r="A3197" s="2">
        <v>9470114.0</v>
      </c>
      <c r="B3197" s="2" t="s">
        <v>3338</v>
      </c>
      <c r="C3197" s="2" t="s">
        <v>10</v>
      </c>
      <c r="D3197" s="2" t="s">
        <v>11</v>
      </c>
      <c r="E3197" s="2" t="s">
        <v>23</v>
      </c>
    </row>
    <row r="3198">
      <c r="A3198" s="2">
        <v>9470112.0</v>
      </c>
      <c r="B3198" s="2" t="s">
        <v>3339</v>
      </c>
      <c r="C3198" s="2" t="s">
        <v>10</v>
      </c>
      <c r="D3198" s="2" t="s">
        <v>11</v>
      </c>
      <c r="E3198" s="2" t="s">
        <v>23</v>
      </c>
    </row>
    <row r="3199">
      <c r="A3199" s="2">
        <v>9469033.0</v>
      </c>
      <c r="B3199" s="2" t="s">
        <v>3340</v>
      </c>
      <c r="C3199" s="2" t="s">
        <v>10</v>
      </c>
      <c r="D3199" s="2" t="s">
        <v>11</v>
      </c>
      <c r="E3199" s="2" t="s">
        <v>23</v>
      </c>
    </row>
    <row r="3200">
      <c r="A3200" s="2">
        <v>9469563.0</v>
      </c>
      <c r="B3200" s="2" t="s">
        <v>3341</v>
      </c>
      <c r="C3200" s="2" t="s">
        <v>10</v>
      </c>
      <c r="D3200" s="2" t="s">
        <v>11</v>
      </c>
      <c r="E3200" s="2" t="s">
        <v>23</v>
      </c>
    </row>
    <row r="3201">
      <c r="A3201" s="2">
        <v>9470273.0</v>
      </c>
      <c r="B3201" s="2" t="s">
        <v>3342</v>
      </c>
      <c r="C3201" s="2" t="s">
        <v>10</v>
      </c>
      <c r="D3201" s="2" t="s">
        <v>11</v>
      </c>
      <c r="E3201" s="2" t="s">
        <v>23</v>
      </c>
    </row>
    <row r="3202">
      <c r="A3202" s="2">
        <v>9469918.0</v>
      </c>
      <c r="B3202" s="2" t="s">
        <v>3343</v>
      </c>
      <c r="C3202" s="2" t="s">
        <v>10</v>
      </c>
      <c r="D3202" s="2" t="s">
        <v>11</v>
      </c>
      <c r="E3202" s="2" t="s">
        <v>23</v>
      </c>
    </row>
    <row r="3203">
      <c r="A3203" s="2">
        <v>9470128.0</v>
      </c>
      <c r="B3203" s="2" t="s">
        <v>3344</v>
      </c>
      <c r="C3203" s="2" t="s">
        <v>10</v>
      </c>
      <c r="D3203" s="2" t="s">
        <v>11</v>
      </c>
      <c r="E3203" s="2" t="s">
        <v>23</v>
      </c>
    </row>
    <row r="3204">
      <c r="A3204" s="2">
        <v>9443655.0</v>
      </c>
      <c r="B3204" s="2" t="s">
        <v>3345</v>
      </c>
      <c r="C3204" s="2" t="s">
        <v>10</v>
      </c>
      <c r="D3204" s="2" t="s">
        <v>11</v>
      </c>
      <c r="E3204" s="2" t="s">
        <v>23</v>
      </c>
    </row>
    <row r="3205">
      <c r="A3205" s="2">
        <v>9443976.0</v>
      </c>
      <c r="B3205" s="2" t="s">
        <v>3346</v>
      </c>
      <c r="C3205" s="2" t="s">
        <v>10</v>
      </c>
      <c r="D3205" s="2" t="s">
        <v>11</v>
      </c>
      <c r="E3205" s="2" t="s">
        <v>23</v>
      </c>
    </row>
    <row r="3206">
      <c r="A3206" s="2">
        <v>9462982.0</v>
      </c>
      <c r="B3206" s="2" t="s">
        <v>3347</v>
      </c>
      <c r="C3206" s="2" t="s">
        <v>10</v>
      </c>
      <c r="D3206" s="2" t="s">
        <v>11</v>
      </c>
      <c r="E3206" s="2" t="s">
        <v>121</v>
      </c>
    </row>
    <row r="3207">
      <c r="A3207" s="2">
        <v>8052053.0</v>
      </c>
      <c r="B3207" s="2" t="s">
        <v>3348</v>
      </c>
      <c r="C3207" s="2" t="s">
        <v>10</v>
      </c>
      <c r="D3207" s="2" t="s">
        <v>11</v>
      </c>
      <c r="E3207" s="2" t="s">
        <v>85</v>
      </c>
    </row>
    <row r="3208">
      <c r="A3208" s="2">
        <v>8219913.0</v>
      </c>
      <c r="B3208" s="2" t="s">
        <v>3349</v>
      </c>
      <c r="C3208" s="2" t="s">
        <v>10</v>
      </c>
      <c r="D3208" s="2" t="s">
        <v>11</v>
      </c>
      <c r="E3208" s="2" t="s">
        <v>85</v>
      </c>
    </row>
    <row r="3209">
      <c r="A3209" s="2">
        <v>9445388.0</v>
      </c>
      <c r="B3209" s="2" t="s">
        <v>3350</v>
      </c>
      <c r="C3209" s="2" t="s">
        <v>20</v>
      </c>
      <c r="D3209" s="2" t="s">
        <v>11</v>
      </c>
      <c r="E3209" s="2" t="s">
        <v>85</v>
      </c>
    </row>
    <row r="3210">
      <c r="A3210" s="2">
        <v>9444993.0</v>
      </c>
      <c r="B3210" s="2" t="s">
        <v>3351</v>
      </c>
      <c r="C3210" s="2" t="s">
        <v>10</v>
      </c>
      <c r="D3210" s="2" t="s">
        <v>11</v>
      </c>
      <c r="E3210" s="2" t="s">
        <v>103</v>
      </c>
    </row>
    <row r="3211">
      <c r="A3211" s="2">
        <v>9440728.0</v>
      </c>
      <c r="B3211" s="2" t="s">
        <v>3352</v>
      </c>
      <c r="C3211" s="2" t="s">
        <v>94</v>
      </c>
      <c r="D3211" s="2" t="s">
        <v>11</v>
      </c>
      <c r="E3211" s="2" t="s">
        <v>95</v>
      </c>
    </row>
    <row r="3212">
      <c r="A3212" s="2">
        <v>9401094.0</v>
      </c>
      <c r="B3212" s="2" t="s">
        <v>3353</v>
      </c>
      <c r="C3212" s="2" t="s">
        <v>94</v>
      </c>
      <c r="D3212" s="2" t="s">
        <v>11</v>
      </c>
      <c r="E3212" s="2" t="s">
        <v>95</v>
      </c>
    </row>
    <row r="3213">
      <c r="A3213" s="2">
        <v>9443386.0</v>
      </c>
      <c r="B3213" s="2" t="s">
        <v>3354</v>
      </c>
      <c r="C3213" s="2" t="s">
        <v>71</v>
      </c>
      <c r="D3213" s="2" t="s">
        <v>72</v>
      </c>
      <c r="E3213" s="2" t="s">
        <v>18</v>
      </c>
    </row>
    <row r="3214">
      <c r="A3214" s="2">
        <v>9435024.0</v>
      </c>
      <c r="B3214" s="2" t="s">
        <v>3355</v>
      </c>
      <c r="C3214" s="2" t="s">
        <v>71</v>
      </c>
      <c r="D3214" s="2" t="s">
        <v>72</v>
      </c>
      <c r="E3214" s="2" t="s">
        <v>18</v>
      </c>
    </row>
    <row r="3215">
      <c r="A3215" s="2">
        <v>9444801.0</v>
      </c>
      <c r="B3215" s="2" t="s">
        <v>3356</v>
      </c>
      <c r="C3215" s="2" t="s">
        <v>71</v>
      </c>
      <c r="D3215" s="2" t="s">
        <v>72</v>
      </c>
      <c r="E3215" s="2" t="s">
        <v>18</v>
      </c>
    </row>
    <row r="3216">
      <c r="A3216" s="2">
        <v>9444179.0</v>
      </c>
      <c r="B3216" s="2" t="s">
        <v>3357</v>
      </c>
      <c r="C3216" s="2" t="s">
        <v>10</v>
      </c>
      <c r="D3216" s="2" t="s">
        <v>11</v>
      </c>
      <c r="E3216" s="2" t="s">
        <v>103</v>
      </c>
    </row>
    <row r="3217">
      <c r="A3217" s="2">
        <v>9445166.0</v>
      </c>
      <c r="B3217" s="2" t="s">
        <v>3358</v>
      </c>
      <c r="C3217" s="2" t="s">
        <v>10</v>
      </c>
      <c r="D3217" s="2" t="s">
        <v>11</v>
      </c>
      <c r="E3217" s="2" t="s">
        <v>2444</v>
      </c>
    </row>
    <row r="3218">
      <c r="A3218" s="2">
        <v>9443221.0</v>
      </c>
      <c r="B3218" s="2" t="s">
        <v>3359</v>
      </c>
      <c r="C3218" s="2" t="s">
        <v>10</v>
      </c>
      <c r="D3218" s="2" t="s">
        <v>11</v>
      </c>
      <c r="E3218" s="2" t="s">
        <v>2444</v>
      </c>
    </row>
    <row r="3219">
      <c r="A3219" s="2">
        <v>9443220.0</v>
      </c>
      <c r="B3219" s="2" t="s">
        <v>3360</v>
      </c>
      <c r="C3219" s="2" t="s">
        <v>10</v>
      </c>
      <c r="D3219" s="2" t="s">
        <v>11</v>
      </c>
      <c r="E3219" s="2" t="s">
        <v>2444</v>
      </c>
    </row>
    <row r="3220">
      <c r="A3220" s="2">
        <v>9441222.0</v>
      </c>
      <c r="B3220" s="2" t="s">
        <v>3361</v>
      </c>
      <c r="C3220" s="2" t="s">
        <v>10</v>
      </c>
      <c r="D3220" s="2" t="s">
        <v>11</v>
      </c>
      <c r="E3220" s="2" t="s">
        <v>2444</v>
      </c>
    </row>
    <row r="3221">
      <c r="A3221" s="2">
        <v>9259576.0</v>
      </c>
      <c r="B3221" s="2" t="s">
        <v>3362</v>
      </c>
      <c r="C3221" s="2" t="s">
        <v>10</v>
      </c>
      <c r="D3221" s="2" t="s">
        <v>11</v>
      </c>
      <c r="E3221" s="2" t="s">
        <v>2444</v>
      </c>
    </row>
    <row r="3222">
      <c r="A3222" s="2">
        <v>9259575.0</v>
      </c>
      <c r="B3222" s="2" t="s">
        <v>3363</v>
      </c>
      <c r="C3222" s="2" t="s">
        <v>10</v>
      </c>
      <c r="D3222" s="2" t="s">
        <v>11</v>
      </c>
      <c r="E3222" s="2" t="s">
        <v>2444</v>
      </c>
    </row>
    <row r="3223">
      <c r="A3223" s="2">
        <v>9441521.0</v>
      </c>
      <c r="B3223" s="2" t="s">
        <v>3364</v>
      </c>
      <c r="C3223" s="2" t="s">
        <v>10</v>
      </c>
      <c r="D3223" s="2" t="s">
        <v>11</v>
      </c>
      <c r="E3223" s="2" t="s">
        <v>2444</v>
      </c>
    </row>
    <row r="3224">
      <c r="A3224" s="2">
        <v>9445165.0</v>
      </c>
      <c r="B3224" s="2" t="s">
        <v>3365</v>
      </c>
      <c r="C3224" s="2" t="s">
        <v>10</v>
      </c>
      <c r="D3224" s="2" t="s">
        <v>11</v>
      </c>
      <c r="E3224" s="2" t="s">
        <v>2444</v>
      </c>
    </row>
    <row r="3225">
      <c r="A3225" s="2">
        <v>9443219.0</v>
      </c>
      <c r="B3225" s="2" t="s">
        <v>3366</v>
      </c>
      <c r="C3225" s="2" t="s">
        <v>10</v>
      </c>
      <c r="D3225" s="2" t="s">
        <v>11</v>
      </c>
      <c r="E3225" s="2" t="s">
        <v>2444</v>
      </c>
    </row>
    <row r="3226">
      <c r="A3226" s="2">
        <v>9443935.0</v>
      </c>
      <c r="B3226" s="2" t="s">
        <v>3367</v>
      </c>
      <c r="C3226" s="2" t="s">
        <v>10</v>
      </c>
      <c r="D3226" s="2" t="s">
        <v>11</v>
      </c>
      <c r="E3226" s="2" t="s">
        <v>2444</v>
      </c>
    </row>
    <row r="3227">
      <c r="A3227" s="2">
        <v>9469688.0</v>
      </c>
      <c r="B3227" s="2" t="s">
        <v>3368</v>
      </c>
      <c r="C3227" s="2" t="s">
        <v>10</v>
      </c>
      <c r="D3227" s="2" t="s">
        <v>11</v>
      </c>
      <c r="E3227" s="2" t="s">
        <v>2444</v>
      </c>
    </row>
    <row r="3228">
      <c r="A3228" s="2">
        <v>8052066.0</v>
      </c>
      <c r="B3228" s="2" t="s">
        <v>3369</v>
      </c>
      <c r="C3228" s="2" t="s">
        <v>10</v>
      </c>
      <c r="D3228" s="2" t="s">
        <v>11</v>
      </c>
      <c r="E3228" s="2" t="s">
        <v>103</v>
      </c>
    </row>
    <row r="3229">
      <c r="A3229" s="2">
        <v>8052067.0</v>
      </c>
      <c r="B3229" s="2" t="s">
        <v>3370</v>
      </c>
      <c r="C3229" s="2" t="s">
        <v>10</v>
      </c>
      <c r="D3229" s="2" t="s">
        <v>11</v>
      </c>
      <c r="E3229" s="2" t="s">
        <v>103</v>
      </c>
    </row>
    <row r="3230">
      <c r="A3230" s="2">
        <v>9264084.0</v>
      </c>
      <c r="B3230" s="2" t="s">
        <v>3371</v>
      </c>
      <c r="C3230" s="2" t="s">
        <v>10</v>
      </c>
      <c r="D3230" s="2" t="s">
        <v>11</v>
      </c>
      <c r="E3230" s="2" t="s">
        <v>103</v>
      </c>
    </row>
    <row r="3231">
      <c r="A3231" s="2">
        <v>9445197.0</v>
      </c>
      <c r="B3231" s="2" t="s">
        <v>3372</v>
      </c>
      <c r="C3231" s="2" t="s">
        <v>172</v>
      </c>
      <c r="D3231" s="2" t="s">
        <v>7</v>
      </c>
      <c r="E3231" s="2" t="s">
        <v>3373</v>
      </c>
    </row>
    <row r="3232">
      <c r="A3232" s="2">
        <v>9466869.0</v>
      </c>
      <c r="B3232" s="2" t="s">
        <v>3374</v>
      </c>
      <c r="C3232" s="2" t="s">
        <v>172</v>
      </c>
      <c r="D3232" s="2" t="s">
        <v>7</v>
      </c>
      <c r="E3232" s="2" t="s">
        <v>3373</v>
      </c>
    </row>
    <row r="3233">
      <c r="A3233" s="2">
        <v>9442609.0</v>
      </c>
      <c r="B3233" s="2" t="s">
        <v>3375</v>
      </c>
      <c r="C3233" s="2" t="s">
        <v>80</v>
      </c>
      <c r="D3233" s="2" t="s">
        <v>11</v>
      </c>
      <c r="E3233" s="2" t="s">
        <v>3373</v>
      </c>
    </row>
    <row r="3234">
      <c r="A3234" s="2">
        <v>9469050.0</v>
      </c>
      <c r="B3234" s="2" t="s">
        <v>3376</v>
      </c>
      <c r="C3234" s="2" t="s">
        <v>80</v>
      </c>
      <c r="D3234" s="2" t="s">
        <v>11</v>
      </c>
      <c r="E3234" s="2" t="s">
        <v>3373</v>
      </c>
    </row>
    <row r="3235">
      <c r="A3235" s="2">
        <v>9470029.0</v>
      </c>
      <c r="B3235" s="2" t="s">
        <v>3377</v>
      </c>
      <c r="C3235" s="2" t="s">
        <v>10</v>
      </c>
      <c r="D3235" s="2" t="s">
        <v>11</v>
      </c>
      <c r="E3235" s="2" t="s">
        <v>3373</v>
      </c>
    </row>
    <row r="3236">
      <c r="A3236" s="2">
        <v>9469507.0</v>
      </c>
      <c r="B3236" s="2" t="s">
        <v>3378</v>
      </c>
      <c r="C3236" s="2" t="s">
        <v>10</v>
      </c>
      <c r="D3236" s="2" t="s">
        <v>11</v>
      </c>
      <c r="E3236" s="2" t="s">
        <v>3373</v>
      </c>
    </row>
    <row r="3237">
      <c r="A3237" s="2">
        <v>9441661.0</v>
      </c>
      <c r="B3237" s="2" t="s">
        <v>3379</v>
      </c>
      <c r="C3237" s="2" t="s">
        <v>10</v>
      </c>
      <c r="D3237" s="2" t="s">
        <v>11</v>
      </c>
      <c r="E3237" s="2" t="s">
        <v>3373</v>
      </c>
    </row>
    <row r="3238">
      <c r="A3238" s="2">
        <v>8124781.0</v>
      </c>
      <c r="B3238" s="2" t="s">
        <v>3380</v>
      </c>
      <c r="C3238" s="2" t="s">
        <v>10</v>
      </c>
      <c r="D3238" s="2" t="s">
        <v>11</v>
      </c>
      <c r="E3238" s="2" t="s">
        <v>3373</v>
      </c>
    </row>
    <row r="3239">
      <c r="A3239" s="2">
        <v>9440544.0</v>
      </c>
      <c r="B3239" s="2" t="s">
        <v>3381</v>
      </c>
      <c r="C3239" s="2" t="s">
        <v>10</v>
      </c>
      <c r="D3239" s="2" t="s">
        <v>11</v>
      </c>
      <c r="E3239" s="2" t="s">
        <v>3373</v>
      </c>
    </row>
    <row r="3240">
      <c r="A3240" s="2">
        <v>9442639.0</v>
      </c>
      <c r="B3240" s="2" t="s">
        <v>3382</v>
      </c>
      <c r="C3240" s="2" t="s">
        <v>10</v>
      </c>
      <c r="D3240" s="2" t="s">
        <v>11</v>
      </c>
      <c r="E3240" s="2" t="s">
        <v>3373</v>
      </c>
    </row>
    <row r="3241">
      <c r="A3241" s="2">
        <v>9443848.0</v>
      </c>
      <c r="B3241" s="2" t="s">
        <v>3383</v>
      </c>
      <c r="C3241" s="2" t="s">
        <v>10</v>
      </c>
      <c r="D3241" s="2" t="s">
        <v>11</v>
      </c>
      <c r="E3241" s="2" t="s">
        <v>3373</v>
      </c>
    </row>
    <row r="3242">
      <c r="A3242" s="2">
        <v>9466978.0</v>
      </c>
      <c r="B3242" s="2" t="s">
        <v>3384</v>
      </c>
      <c r="C3242" s="2" t="s">
        <v>10</v>
      </c>
      <c r="D3242" s="2" t="s">
        <v>11</v>
      </c>
      <c r="E3242" s="2" t="s">
        <v>3373</v>
      </c>
    </row>
    <row r="3243">
      <c r="A3243" s="2">
        <v>9466626.0</v>
      </c>
      <c r="B3243" s="2" t="s">
        <v>3385</v>
      </c>
      <c r="C3243" s="2" t="s">
        <v>20</v>
      </c>
      <c r="D3243" s="2" t="s">
        <v>11</v>
      </c>
      <c r="E3243" s="2" t="s">
        <v>129</v>
      </c>
    </row>
    <row r="3244">
      <c r="A3244" s="2">
        <v>9468289.0</v>
      </c>
      <c r="B3244" s="2" t="s">
        <v>3386</v>
      </c>
      <c r="C3244" s="2" t="s">
        <v>185</v>
      </c>
      <c r="D3244" s="2" t="s">
        <v>72</v>
      </c>
      <c r="E3244" s="2" t="s">
        <v>254</v>
      </c>
    </row>
    <row r="3245">
      <c r="A3245" s="2">
        <v>9440736.0</v>
      </c>
      <c r="B3245" s="2" t="s">
        <v>3387</v>
      </c>
      <c r="C3245" s="2" t="s">
        <v>185</v>
      </c>
      <c r="D3245" s="2" t="s">
        <v>72</v>
      </c>
      <c r="E3245" s="2" t="s">
        <v>254</v>
      </c>
    </row>
    <row r="3246">
      <c r="A3246" s="2">
        <v>9442406.0</v>
      </c>
      <c r="B3246" s="2" t="s">
        <v>3388</v>
      </c>
      <c r="C3246" s="2" t="s">
        <v>185</v>
      </c>
      <c r="D3246" s="2" t="s">
        <v>72</v>
      </c>
      <c r="E3246" s="2" t="s">
        <v>254</v>
      </c>
    </row>
    <row r="3247">
      <c r="A3247" s="2">
        <v>9441918.0</v>
      </c>
      <c r="B3247" s="2" t="s">
        <v>3389</v>
      </c>
      <c r="C3247" s="2" t="s">
        <v>71</v>
      </c>
      <c r="D3247" s="2" t="s">
        <v>72</v>
      </c>
      <c r="E3247" s="2" t="s">
        <v>18</v>
      </c>
    </row>
    <row r="3248">
      <c r="A3248" s="2">
        <v>9441362.0</v>
      </c>
      <c r="B3248" s="2" t="s">
        <v>3390</v>
      </c>
      <c r="C3248" s="2" t="s">
        <v>71</v>
      </c>
      <c r="D3248" s="2" t="s">
        <v>72</v>
      </c>
      <c r="E3248" s="2" t="s">
        <v>18</v>
      </c>
    </row>
    <row r="3249">
      <c r="A3249" s="2">
        <v>9445067.0</v>
      </c>
      <c r="B3249" s="2" t="s">
        <v>3391</v>
      </c>
      <c r="C3249" s="2" t="s">
        <v>71</v>
      </c>
      <c r="D3249" s="2" t="s">
        <v>72</v>
      </c>
      <c r="E3249" s="2" t="s">
        <v>18</v>
      </c>
    </row>
    <row r="3250">
      <c r="A3250" s="2">
        <v>9443710.0</v>
      </c>
      <c r="B3250" s="2" t="s">
        <v>3392</v>
      </c>
      <c r="C3250" s="2" t="s">
        <v>10</v>
      </c>
      <c r="D3250" s="2" t="s">
        <v>11</v>
      </c>
      <c r="E3250" s="2" t="s">
        <v>1321</v>
      </c>
    </row>
    <row r="3251">
      <c r="A3251" s="2">
        <v>9443021.0</v>
      </c>
      <c r="B3251" s="2" t="s">
        <v>3393</v>
      </c>
      <c r="C3251" s="2" t="s">
        <v>10</v>
      </c>
      <c r="D3251" s="2" t="s">
        <v>11</v>
      </c>
      <c r="E3251" s="2" t="s">
        <v>1321</v>
      </c>
    </row>
    <row r="3252">
      <c r="A3252" s="2">
        <v>9442354.0</v>
      </c>
      <c r="B3252" s="2" t="s">
        <v>3394</v>
      </c>
      <c r="C3252" s="2" t="s">
        <v>10</v>
      </c>
      <c r="D3252" s="2" t="s">
        <v>11</v>
      </c>
      <c r="E3252" s="2" t="s">
        <v>1321</v>
      </c>
    </row>
    <row r="3253">
      <c r="A3253" s="2">
        <v>9442332.0</v>
      </c>
      <c r="B3253" s="2" t="s">
        <v>3395</v>
      </c>
      <c r="C3253" s="2" t="s">
        <v>10</v>
      </c>
      <c r="D3253" s="2" t="s">
        <v>11</v>
      </c>
      <c r="E3253" s="2" t="s">
        <v>1321</v>
      </c>
    </row>
    <row r="3254">
      <c r="A3254" s="2">
        <v>9470189.0</v>
      </c>
      <c r="B3254" s="2" t="s">
        <v>3396</v>
      </c>
      <c r="C3254" s="2" t="s">
        <v>10</v>
      </c>
      <c r="D3254" s="2" t="s">
        <v>11</v>
      </c>
      <c r="E3254" s="2" t="s">
        <v>2541</v>
      </c>
    </row>
    <row r="3255">
      <c r="A3255" s="2">
        <v>9442965.0</v>
      </c>
      <c r="B3255" s="2" t="s">
        <v>3397</v>
      </c>
      <c r="C3255" s="2" t="s">
        <v>105</v>
      </c>
      <c r="D3255" s="2" t="s">
        <v>7</v>
      </c>
      <c r="E3255" s="2" t="s">
        <v>1326</v>
      </c>
    </row>
    <row r="3256">
      <c r="A3256" s="2">
        <v>9441471.0</v>
      </c>
      <c r="B3256" s="2" t="s">
        <v>3398</v>
      </c>
      <c r="C3256" s="2" t="s">
        <v>10</v>
      </c>
      <c r="D3256" s="2" t="s">
        <v>11</v>
      </c>
      <c r="E3256" s="2" t="s">
        <v>1326</v>
      </c>
    </row>
    <row r="3257">
      <c r="A3257" s="2">
        <v>9434241.0</v>
      </c>
      <c r="B3257" s="2" t="s">
        <v>3399</v>
      </c>
      <c r="C3257" s="2" t="s">
        <v>10</v>
      </c>
      <c r="D3257" s="2" t="s">
        <v>11</v>
      </c>
      <c r="E3257" s="2" t="s">
        <v>1326</v>
      </c>
    </row>
    <row r="3258">
      <c r="A3258" s="2">
        <v>9444038.0</v>
      </c>
      <c r="B3258" s="2" t="s">
        <v>3400</v>
      </c>
      <c r="C3258" s="2" t="s">
        <v>10</v>
      </c>
      <c r="D3258" s="2" t="s">
        <v>11</v>
      </c>
      <c r="E3258" s="2" t="s">
        <v>1326</v>
      </c>
    </row>
    <row r="3259">
      <c r="A3259" s="2">
        <v>9469025.0</v>
      </c>
      <c r="B3259" s="2" t="s">
        <v>3401</v>
      </c>
      <c r="C3259" s="2" t="s">
        <v>10</v>
      </c>
      <c r="D3259" s="2" t="s">
        <v>11</v>
      </c>
      <c r="E3259" s="2" t="s">
        <v>1326</v>
      </c>
    </row>
    <row r="3260">
      <c r="A3260" s="2">
        <v>9467461.0</v>
      </c>
      <c r="B3260" s="2" t="s">
        <v>3402</v>
      </c>
      <c r="C3260" s="2" t="s">
        <v>105</v>
      </c>
      <c r="D3260" s="2" t="s">
        <v>7</v>
      </c>
      <c r="E3260" s="2" t="s">
        <v>1326</v>
      </c>
    </row>
    <row r="3261">
      <c r="A3261" s="2">
        <v>9466924.0</v>
      </c>
      <c r="B3261" s="2" t="s">
        <v>3403</v>
      </c>
      <c r="C3261" s="2" t="s">
        <v>105</v>
      </c>
      <c r="D3261" s="2" t="s">
        <v>7</v>
      </c>
      <c r="E3261" s="2" t="s">
        <v>1326</v>
      </c>
    </row>
    <row r="3262">
      <c r="A3262" s="2">
        <v>8203853.0</v>
      </c>
      <c r="B3262" s="2" t="s">
        <v>3404</v>
      </c>
      <c r="C3262" s="2" t="s">
        <v>10</v>
      </c>
      <c r="D3262" s="2" t="s">
        <v>11</v>
      </c>
      <c r="E3262" s="2" t="s">
        <v>129</v>
      </c>
    </row>
    <row r="3263">
      <c r="A3263" s="2">
        <v>9434472.0</v>
      </c>
      <c r="B3263" s="2" t="s">
        <v>3405</v>
      </c>
      <c r="C3263" s="2" t="s">
        <v>10</v>
      </c>
      <c r="D3263" s="2" t="s">
        <v>11</v>
      </c>
      <c r="E3263" s="2" t="s">
        <v>129</v>
      </c>
    </row>
    <row r="3264">
      <c r="A3264" s="2">
        <v>9434473.0</v>
      </c>
      <c r="B3264" s="2" t="s">
        <v>3406</v>
      </c>
      <c r="C3264" s="2" t="s">
        <v>10</v>
      </c>
      <c r="D3264" s="2" t="s">
        <v>11</v>
      </c>
      <c r="E3264" s="2" t="s">
        <v>129</v>
      </c>
    </row>
    <row r="3265">
      <c r="A3265" s="2">
        <v>9440526.0</v>
      </c>
      <c r="B3265" s="2" t="s">
        <v>3407</v>
      </c>
      <c r="C3265" s="2" t="s">
        <v>10</v>
      </c>
      <c r="D3265" s="2" t="s">
        <v>11</v>
      </c>
      <c r="E3265" s="2" t="s">
        <v>129</v>
      </c>
    </row>
    <row r="3266">
      <c r="A3266" s="2">
        <v>9444370.0</v>
      </c>
      <c r="B3266" s="2" t="s">
        <v>3408</v>
      </c>
      <c r="C3266" s="2" t="s">
        <v>10</v>
      </c>
      <c r="D3266" s="2" t="s">
        <v>11</v>
      </c>
      <c r="E3266" s="2" t="s">
        <v>129</v>
      </c>
    </row>
    <row r="3267">
      <c r="A3267" s="2">
        <v>9466690.0</v>
      </c>
      <c r="B3267" s="2" t="s">
        <v>3409</v>
      </c>
      <c r="C3267" s="2" t="s">
        <v>10</v>
      </c>
      <c r="D3267" s="2" t="s">
        <v>11</v>
      </c>
      <c r="E3267" s="2" t="s">
        <v>109</v>
      </c>
    </row>
    <row r="3268">
      <c r="A3268" s="2">
        <v>9466691.0</v>
      </c>
      <c r="B3268" s="2" t="s">
        <v>3410</v>
      </c>
      <c r="C3268" s="2" t="s">
        <v>10</v>
      </c>
      <c r="D3268" s="2" t="s">
        <v>11</v>
      </c>
      <c r="E3268" s="2" t="s">
        <v>109</v>
      </c>
    </row>
    <row r="3269">
      <c r="A3269" s="2">
        <v>9440552.0</v>
      </c>
      <c r="B3269" s="2" t="s">
        <v>3411</v>
      </c>
      <c r="C3269" s="2" t="s">
        <v>1422</v>
      </c>
      <c r="D3269" s="2" t="s">
        <v>17</v>
      </c>
      <c r="E3269" s="2" t="s">
        <v>18</v>
      </c>
    </row>
    <row r="3270">
      <c r="A3270" s="2">
        <v>9440553.0</v>
      </c>
      <c r="B3270" s="2" t="s">
        <v>3412</v>
      </c>
      <c r="C3270" s="2" t="s">
        <v>1422</v>
      </c>
      <c r="D3270" s="2" t="s">
        <v>17</v>
      </c>
      <c r="E3270" s="2" t="s">
        <v>18</v>
      </c>
    </row>
    <row r="3271">
      <c r="A3271" s="2">
        <v>9470201.0</v>
      </c>
      <c r="B3271" s="2" t="s">
        <v>3413</v>
      </c>
      <c r="C3271" s="2" t="s">
        <v>16</v>
      </c>
      <c r="D3271" s="2" t="s">
        <v>11</v>
      </c>
      <c r="E3271" s="2" t="s">
        <v>18</v>
      </c>
    </row>
    <row r="3272">
      <c r="A3272" s="2">
        <v>9443671.0</v>
      </c>
      <c r="B3272" s="2" t="s">
        <v>3414</v>
      </c>
      <c r="C3272" s="2" t="s">
        <v>1422</v>
      </c>
      <c r="D3272" s="2" t="s">
        <v>17</v>
      </c>
      <c r="E3272" s="2" t="s">
        <v>18</v>
      </c>
    </row>
    <row r="3273">
      <c r="A3273" s="2">
        <v>9469010.0</v>
      </c>
      <c r="B3273" s="2" t="s">
        <v>3415</v>
      </c>
      <c r="C3273" s="2" t="s">
        <v>10</v>
      </c>
      <c r="D3273" s="2" t="s">
        <v>11</v>
      </c>
      <c r="E3273" s="2" t="s">
        <v>106</v>
      </c>
    </row>
    <row r="3274">
      <c r="A3274" s="2">
        <v>9467922.0</v>
      </c>
      <c r="B3274" s="2" t="s">
        <v>3416</v>
      </c>
      <c r="C3274" s="2" t="s">
        <v>10</v>
      </c>
      <c r="D3274" s="2" t="s">
        <v>11</v>
      </c>
      <c r="E3274" s="2" t="s">
        <v>106</v>
      </c>
    </row>
    <row r="3275">
      <c r="A3275" s="2">
        <v>9467132.0</v>
      </c>
      <c r="B3275" s="2" t="s">
        <v>3417</v>
      </c>
      <c r="C3275" s="2" t="s">
        <v>10</v>
      </c>
      <c r="D3275" s="2" t="s">
        <v>11</v>
      </c>
      <c r="E3275" s="2" t="s">
        <v>106</v>
      </c>
    </row>
    <row r="3276">
      <c r="A3276" s="2">
        <v>9470280.0</v>
      </c>
      <c r="B3276" s="2" t="s">
        <v>3418</v>
      </c>
      <c r="C3276" s="2" t="s">
        <v>10</v>
      </c>
      <c r="D3276" s="2" t="s">
        <v>11</v>
      </c>
      <c r="E3276" s="2" t="s">
        <v>106</v>
      </c>
    </row>
    <row r="3277">
      <c r="A3277" s="2">
        <v>9440978.0</v>
      </c>
      <c r="B3277" s="2" t="s">
        <v>3419</v>
      </c>
      <c r="C3277" s="2" t="s">
        <v>10</v>
      </c>
      <c r="D3277" s="2" t="s">
        <v>11</v>
      </c>
      <c r="E3277" s="2" t="s">
        <v>109</v>
      </c>
    </row>
    <row r="3278">
      <c r="A3278" s="2">
        <v>9469277.0</v>
      </c>
      <c r="B3278" s="2" t="s">
        <v>3420</v>
      </c>
      <c r="C3278" s="2" t="s">
        <v>10</v>
      </c>
      <c r="D3278" s="2" t="s">
        <v>11</v>
      </c>
      <c r="E3278" s="2" t="s">
        <v>109</v>
      </c>
    </row>
    <row r="3279">
      <c r="A3279" s="2">
        <v>9443234.0</v>
      </c>
      <c r="B3279" s="2" t="s">
        <v>3421</v>
      </c>
      <c r="C3279" s="2" t="s">
        <v>10</v>
      </c>
      <c r="D3279" s="2" t="s">
        <v>11</v>
      </c>
      <c r="E3279" s="2" t="s">
        <v>109</v>
      </c>
    </row>
    <row r="3280">
      <c r="A3280" s="2">
        <v>8118905.0</v>
      </c>
      <c r="B3280" s="2" t="s">
        <v>3422</v>
      </c>
      <c r="C3280" s="2" t="s">
        <v>10</v>
      </c>
      <c r="D3280" s="2" t="s">
        <v>11</v>
      </c>
      <c r="E3280" s="2" t="s">
        <v>109</v>
      </c>
    </row>
    <row r="3281">
      <c r="A3281" s="2">
        <v>9444794.0</v>
      </c>
      <c r="B3281" s="2" t="s">
        <v>3423</v>
      </c>
      <c r="C3281" s="2" t="s">
        <v>10</v>
      </c>
      <c r="D3281" s="2" t="s">
        <v>11</v>
      </c>
      <c r="E3281" s="2" t="s">
        <v>109</v>
      </c>
    </row>
    <row r="3282">
      <c r="A3282" s="2">
        <v>9444793.0</v>
      </c>
      <c r="B3282" s="2" t="s">
        <v>3424</v>
      </c>
      <c r="C3282" s="2" t="s">
        <v>10</v>
      </c>
      <c r="D3282" s="2" t="s">
        <v>11</v>
      </c>
      <c r="E3282" s="2" t="s">
        <v>109</v>
      </c>
    </row>
    <row r="3283">
      <c r="A3283" s="2">
        <v>7886066.0</v>
      </c>
      <c r="B3283" s="2" t="s">
        <v>3425</v>
      </c>
      <c r="C3283" s="2" t="s">
        <v>10</v>
      </c>
      <c r="D3283" s="2" t="s">
        <v>11</v>
      </c>
      <c r="E3283" s="2" t="s">
        <v>129</v>
      </c>
    </row>
    <row r="3284">
      <c r="A3284" s="2">
        <v>9443920.0</v>
      </c>
      <c r="B3284" s="2" t="s">
        <v>3426</v>
      </c>
      <c r="C3284" s="2" t="s">
        <v>10</v>
      </c>
      <c r="D3284" s="2" t="s">
        <v>11</v>
      </c>
      <c r="E3284" s="2" t="s">
        <v>129</v>
      </c>
    </row>
    <row r="3285">
      <c r="A3285" s="2">
        <v>9467279.0</v>
      </c>
      <c r="B3285" s="2" t="s">
        <v>3427</v>
      </c>
      <c r="C3285" s="2" t="s">
        <v>10</v>
      </c>
      <c r="D3285" s="2" t="s">
        <v>11</v>
      </c>
      <c r="E3285" s="2" t="s">
        <v>129</v>
      </c>
    </row>
    <row r="3286">
      <c r="A3286" s="2">
        <v>9441625.0</v>
      </c>
      <c r="B3286" s="2" t="s">
        <v>3428</v>
      </c>
      <c r="C3286" s="2" t="s">
        <v>10</v>
      </c>
      <c r="D3286" s="2" t="s">
        <v>11</v>
      </c>
      <c r="E3286" s="2" t="s">
        <v>398</v>
      </c>
    </row>
    <row r="3287">
      <c r="A3287" s="2">
        <v>9469023.0</v>
      </c>
      <c r="B3287" s="2" t="s">
        <v>3429</v>
      </c>
      <c r="C3287" s="2" t="s">
        <v>10</v>
      </c>
      <c r="D3287" s="2" t="s">
        <v>11</v>
      </c>
      <c r="E3287" s="2" t="s">
        <v>398</v>
      </c>
    </row>
    <row r="3288">
      <c r="A3288" s="2">
        <v>9440898.0</v>
      </c>
      <c r="B3288" s="2" t="s">
        <v>3430</v>
      </c>
      <c r="C3288" s="2" t="s">
        <v>20</v>
      </c>
      <c r="D3288" s="2" t="s">
        <v>11</v>
      </c>
      <c r="E3288" s="2" t="s">
        <v>73</v>
      </c>
    </row>
    <row r="3289">
      <c r="A3289" s="2">
        <v>9463505.0</v>
      </c>
      <c r="B3289" s="2" t="s">
        <v>3431</v>
      </c>
      <c r="C3289" s="2" t="s">
        <v>20</v>
      </c>
      <c r="D3289" s="2" t="s">
        <v>11</v>
      </c>
      <c r="E3289" s="2" t="s">
        <v>73</v>
      </c>
    </row>
    <row r="3290">
      <c r="A3290" s="2">
        <v>9467032.0</v>
      </c>
      <c r="B3290" s="2" t="s">
        <v>3432</v>
      </c>
      <c r="C3290" s="2" t="s">
        <v>20</v>
      </c>
      <c r="D3290" s="2" t="s">
        <v>11</v>
      </c>
      <c r="E3290" s="2" t="s">
        <v>73</v>
      </c>
    </row>
    <row r="3291">
      <c r="A3291" s="2">
        <v>9444800.0</v>
      </c>
      <c r="B3291" s="2" t="s">
        <v>3433</v>
      </c>
      <c r="C3291" s="2" t="s">
        <v>400</v>
      </c>
      <c r="D3291" s="2" t="s">
        <v>11</v>
      </c>
      <c r="E3291" s="2" t="s">
        <v>402</v>
      </c>
    </row>
    <row r="3292">
      <c r="A3292" s="2">
        <v>9442850.0</v>
      </c>
      <c r="B3292" s="2" t="s">
        <v>3434</v>
      </c>
      <c r="C3292" s="2" t="s">
        <v>706</v>
      </c>
      <c r="D3292" s="2" t="s">
        <v>707</v>
      </c>
      <c r="E3292" s="2" t="s">
        <v>64</v>
      </c>
    </row>
    <row r="3293">
      <c r="A3293" s="2">
        <v>9469611.0</v>
      </c>
      <c r="B3293" s="2" t="s">
        <v>3435</v>
      </c>
      <c r="C3293" s="2" t="s">
        <v>111</v>
      </c>
      <c r="D3293" s="2" t="s">
        <v>11</v>
      </c>
      <c r="E3293" s="2" t="s">
        <v>3436</v>
      </c>
    </row>
    <row r="3294">
      <c r="A3294" s="2">
        <v>9458601.0</v>
      </c>
      <c r="B3294" s="2" t="s">
        <v>3437</v>
      </c>
      <c r="C3294" s="2" t="s">
        <v>111</v>
      </c>
      <c r="D3294" s="2" t="s">
        <v>11</v>
      </c>
      <c r="E3294" s="2" t="s">
        <v>3436</v>
      </c>
    </row>
    <row r="3295">
      <c r="A3295" s="2">
        <v>9444306.0</v>
      </c>
      <c r="B3295" s="2" t="s">
        <v>3438</v>
      </c>
      <c r="C3295" s="2" t="s">
        <v>10</v>
      </c>
      <c r="D3295" s="2" t="s">
        <v>11</v>
      </c>
      <c r="E3295" s="2" t="s">
        <v>3436</v>
      </c>
    </row>
    <row r="3296">
      <c r="A3296" s="2">
        <v>9466778.0</v>
      </c>
      <c r="B3296" s="2" t="s">
        <v>3439</v>
      </c>
      <c r="C3296" s="2" t="s">
        <v>10</v>
      </c>
      <c r="D3296" s="2" t="s">
        <v>11</v>
      </c>
      <c r="E3296" s="2" t="s">
        <v>3436</v>
      </c>
    </row>
    <row r="3297">
      <c r="A3297" s="2">
        <v>9401929.0</v>
      </c>
      <c r="B3297" s="2" t="s">
        <v>3440</v>
      </c>
      <c r="C3297" s="2" t="s">
        <v>10</v>
      </c>
      <c r="D3297" s="2" t="s">
        <v>11</v>
      </c>
      <c r="E3297" s="2" t="s">
        <v>3436</v>
      </c>
    </row>
    <row r="3298">
      <c r="A3298" s="2">
        <v>9440535.0</v>
      </c>
      <c r="B3298" s="2" t="s">
        <v>3441</v>
      </c>
      <c r="C3298" s="2" t="s">
        <v>10</v>
      </c>
      <c r="D3298" s="2" t="s">
        <v>11</v>
      </c>
      <c r="E3298" s="2" t="s">
        <v>3436</v>
      </c>
    </row>
    <row r="3299">
      <c r="A3299" s="2">
        <v>9440722.0</v>
      </c>
      <c r="B3299" s="2" t="s">
        <v>3442</v>
      </c>
      <c r="C3299" s="2" t="s">
        <v>10</v>
      </c>
      <c r="D3299" s="2" t="s">
        <v>11</v>
      </c>
      <c r="E3299" s="2" t="s">
        <v>3436</v>
      </c>
    </row>
    <row r="3300">
      <c r="A3300" s="2">
        <v>9445111.0</v>
      </c>
      <c r="B3300" s="2" t="s">
        <v>3443</v>
      </c>
      <c r="C3300" s="2" t="s">
        <v>10</v>
      </c>
      <c r="D3300" s="2" t="s">
        <v>11</v>
      </c>
      <c r="E3300" s="2" t="s">
        <v>3436</v>
      </c>
    </row>
    <row r="3301">
      <c r="A3301" s="2">
        <v>7772802.0</v>
      </c>
      <c r="B3301" s="2" t="s">
        <v>3444</v>
      </c>
      <c r="C3301" s="2" t="s">
        <v>10</v>
      </c>
      <c r="D3301" s="2" t="s">
        <v>11</v>
      </c>
      <c r="E3301" s="2" t="s">
        <v>3436</v>
      </c>
    </row>
    <row r="3302">
      <c r="A3302" s="2">
        <v>8244160.0</v>
      </c>
      <c r="B3302" s="2" t="s">
        <v>3445</v>
      </c>
      <c r="C3302" s="2" t="s">
        <v>10</v>
      </c>
      <c r="D3302" s="2" t="s">
        <v>11</v>
      </c>
      <c r="E3302" s="2" t="s">
        <v>3436</v>
      </c>
    </row>
    <row r="3303">
      <c r="A3303" s="2">
        <v>8204132.0</v>
      </c>
      <c r="B3303" s="2" t="s">
        <v>3446</v>
      </c>
      <c r="C3303" s="2" t="s">
        <v>10</v>
      </c>
      <c r="D3303" s="2" t="s">
        <v>11</v>
      </c>
      <c r="E3303" s="2" t="s">
        <v>3436</v>
      </c>
    </row>
    <row r="3304">
      <c r="A3304" s="2">
        <v>9468277.0</v>
      </c>
      <c r="B3304" s="2" t="s">
        <v>3447</v>
      </c>
      <c r="C3304" s="2" t="s">
        <v>10</v>
      </c>
      <c r="D3304" s="2" t="s">
        <v>11</v>
      </c>
      <c r="E3304" s="2" t="s">
        <v>3436</v>
      </c>
    </row>
    <row r="3305">
      <c r="A3305" s="2">
        <v>8203781.0</v>
      </c>
      <c r="B3305" s="2" t="s">
        <v>3448</v>
      </c>
      <c r="C3305" s="2" t="s">
        <v>10</v>
      </c>
      <c r="D3305" s="2" t="s">
        <v>11</v>
      </c>
      <c r="E3305" s="2" t="s">
        <v>3436</v>
      </c>
    </row>
    <row r="3306">
      <c r="A3306" s="2">
        <v>9445637.0</v>
      </c>
      <c r="B3306" s="2" t="s">
        <v>3449</v>
      </c>
      <c r="C3306" s="2" t="s">
        <v>10</v>
      </c>
      <c r="D3306" s="2" t="s">
        <v>11</v>
      </c>
      <c r="E3306" s="2" t="s">
        <v>3436</v>
      </c>
    </row>
    <row r="3307">
      <c r="A3307" s="2">
        <v>8209193.0</v>
      </c>
      <c r="B3307" s="2" t="s">
        <v>3450</v>
      </c>
      <c r="C3307" s="2" t="s">
        <v>10</v>
      </c>
      <c r="D3307" s="2" t="s">
        <v>11</v>
      </c>
      <c r="E3307" s="2" t="s">
        <v>3436</v>
      </c>
    </row>
    <row r="3308">
      <c r="A3308" s="2">
        <v>9469999.0</v>
      </c>
      <c r="B3308" s="2" t="s">
        <v>3451</v>
      </c>
      <c r="C3308" s="2" t="s">
        <v>10</v>
      </c>
      <c r="D3308" s="2" t="s">
        <v>11</v>
      </c>
      <c r="E3308" s="2" t="s">
        <v>3436</v>
      </c>
    </row>
    <row r="3309">
      <c r="A3309" s="2">
        <v>8120137.0</v>
      </c>
      <c r="B3309" s="2" t="s">
        <v>3452</v>
      </c>
      <c r="C3309" s="2" t="s">
        <v>10</v>
      </c>
      <c r="D3309" s="2" t="s">
        <v>11</v>
      </c>
      <c r="E3309" s="2" t="s">
        <v>3436</v>
      </c>
    </row>
    <row r="3310">
      <c r="A3310" s="2">
        <v>9468404.0</v>
      </c>
      <c r="B3310" s="2" t="s">
        <v>3453</v>
      </c>
      <c r="C3310" s="2" t="s">
        <v>10</v>
      </c>
      <c r="D3310" s="2" t="s">
        <v>11</v>
      </c>
      <c r="E3310" s="2" t="s">
        <v>3436</v>
      </c>
    </row>
    <row r="3311">
      <c r="A3311" s="2">
        <v>8222261.0</v>
      </c>
      <c r="B3311" s="2" t="s">
        <v>3454</v>
      </c>
      <c r="C3311" s="2" t="s">
        <v>10</v>
      </c>
      <c r="D3311" s="2" t="s">
        <v>11</v>
      </c>
      <c r="E3311" s="2" t="s">
        <v>3436</v>
      </c>
    </row>
    <row r="3312">
      <c r="A3312" s="2">
        <v>8222260.0</v>
      </c>
      <c r="B3312" s="2" t="s">
        <v>3455</v>
      </c>
      <c r="C3312" s="2" t="s">
        <v>10</v>
      </c>
      <c r="D3312" s="2" t="s">
        <v>11</v>
      </c>
      <c r="E3312" s="2" t="s">
        <v>3436</v>
      </c>
    </row>
    <row r="3313">
      <c r="A3313" s="2">
        <v>9442310.0</v>
      </c>
      <c r="B3313" s="2" t="s">
        <v>3456</v>
      </c>
      <c r="C3313" s="2" t="s">
        <v>10</v>
      </c>
      <c r="D3313" s="2" t="s">
        <v>11</v>
      </c>
      <c r="E3313" s="2" t="s">
        <v>3436</v>
      </c>
    </row>
    <row r="3314">
      <c r="A3314" s="2">
        <v>8225721.0</v>
      </c>
      <c r="B3314" s="2" t="s">
        <v>3457</v>
      </c>
      <c r="C3314" s="2" t="s">
        <v>10</v>
      </c>
      <c r="D3314" s="2" t="s">
        <v>11</v>
      </c>
      <c r="E3314" s="2" t="s">
        <v>3436</v>
      </c>
    </row>
    <row r="3315">
      <c r="A3315" s="2">
        <v>9445333.0</v>
      </c>
      <c r="B3315" s="2" t="s">
        <v>3458</v>
      </c>
      <c r="C3315" s="2" t="s">
        <v>10</v>
      </c>
      <c r="D3315" s="2" t="s">
        <v>11</v>
      </c>
      <c r="E3315" s="2" t="s">
        <v>3436</v>
      </c>
    </row>
    <row r="3316">
      <c r="A3316" s="2">
        <v>9436419.0</v>
      </c>
      <c r="B3316" s="2" t="s">
        <v>3459</v>
      </c>
      <c r="C3316" s="2" t="s">
        <v>10</v>
      </c>
      <c r="D3316" s="2" t="s">
        <v>11</v>
      </c>
      <c r="E3316" s="2" t="s">
        <v>3436</v>
      </c>
    </row>
    <row r="3317">
      <c r="A3317" s="2">
        <v>7772648.0</v>
      </c>
      <c r="B3317" s="2" t="s">
        <v>3460</v>
      </c>
      <c r="C3317" s="2" t="s">
        <v>10</v>
      </c>
      <c r="D3317" s="2" t="s">
        <v>11</v>
      </c>
      <c r="E3317" s="2" t="s">
        <v>3436</v>
      </c>
    </row>
    <row r="3318">
      <c r="A3318" s="2">
        <v>9441017.0</v>
      </c>
      <c r="B3318" s="2" t="s">
        <v>3461</v>
      </c>
      <c r="C3318" s="2" t="s">
        <v>10</v>
      </c>
      <c r="D3318" s="2" t="s">
        <v>11</v>
      </c>
      <c r="E3318" s="2" t="s">
        <v>3436</v>
      </c>
    </row>
    <row r="3319">
      <c r="A3319" s="2">
        <v>9440801.0</v>
      </c>
      <c r="B3319" s="2" t="s">
        <v>3462</v>
      </c>
      <c r="C3319" s="2" t="s">
        <v>10</v>
      </c>
      <c r="D3319" s="2" t="s">
        <v>11</v>
      </c>
      <c r="E3319" s="2" t="s">
        <v>3436</v>
      </c>
    </row>
    <row r="3320">
      <c r="A3320" s="2">
        <v>9444483.0</v>
      </c>
      <c r="B3320" s="2" t="s">
        <v>3459</v>
      </c>
      <c r="C3320" s="2" t="s">
        <v>10</v>
      </c>
      <c r="D3320" s="2" t="s">
        <v>11</v>
      </c>
      <c r="E3320" s="2" t="s">
        <v>3436</v>
      </c>
    </row>
    <row r="3321">
      <c r="A3321" s="2">
        <v>9435038.0</v>
      </c>
      <c r="B3321" s="2" t="s">
        <v>3463</v>
      </c>
      <c r="C3321" s="2" t="s">
        <v>10</v>
      </c>
      <c r="D3321" s="2" t="s">
        <v>11</v>
      </c>
      <c r="E3321" s="2" t="s">
        <v>3436</v>
      </c>
    </row>
    <row r="3322">
      <c r="A3322" s="2">
        <v>9444124.0</v>
      </c>
      <c r="B3322" s="2" t="s">
        <v>3464</v>
      </c>
      <c r="C3322" s="2" t="s">
        <v>10</v>
      </c>
      <c r="D3322" s="2" t="s">
        <v>11</v>
      </c>
      <c r="E3322" s="2" t="s">
        <v>3436</v>
      </c>
    </row>
    <row r="3323">
      <c r="A3323" s="2">
        <v>9443497.0</v>
      </c>
      <c r="B3323" s="2" t="s">
        <v>3465</v>
      </c>
      <c r="C3323" s="2" t="s">
        <v>10</v>
      </c>
      <c r="D3323" s="2" t="s">
        <v>11</v>
      </c>
      <c r="E3323" s="2" t="s">
        <v>3436</v>
      </c>
    </row>
    <row r="3324">
      <c r="A3324" s="2">
        <v>9442266.0</v>
      </c>
      <c r="B3324" s="2" t="s">
        <v>3466</v>
      </c>
      <c r="C3324" s="2" t="s">
        <v>10</v>
      </c>
      <c r="D3324" s="2" t="s">
        <v>11</v>
      </c>
      <c r="E3324" s="2" t="s">
        <v>3436</v>
      </c>
    </row>
    <row r="3325">
      <c r="A3325" s="2">
        <v>9468420.0</v>
      </c>
      <c r="B3325" s="2" t="s">
        <v>3467</v>
      </c>
      <c r="C3325" s="2" t="s">
        <v>10</v>
      </c>
      <c r="D3325" s="2" t="s">
        <v>11</v>
      </c>
      <c r="E3325" s="2" t="s">
        <v>3436</v>
      </c>
    </row>
    <row r="3326">
      <c r="A3326" s="2">
        <v>9445636.0</v>
      </c>
      <c r="B3326" s="2" t="s">
        <v>3468</v>
      </c>
      <c r="C3326" s="2" t="s">
        <v>10</v>
      </c>
      <c r="D3326" s="2" t="s">
        <v>11</v>
      </c>
      <c r="E3326" s="2" t="s">
        <v>3436</v>
      </c>
    </row>
    <row r="3327">
      <c r="A3327" s="2">
        <v>9468435.0</v>
      </c>
      <c r="B3327" s="2" t="s">
        <v>3469</v>
      </c>
      <c r="C3327" s="2" t="s">
        <v>10</v>
      </c>
      <c r="D3327" s="2" t="s">
        <v>11</v>
      </c>
      <c r="E3327" s="2" t="s">
        <v>3436</v>
      </c>
    </row>
    <row r="3328">
      <c r="A3328" s="2">
        <v>9468416.0</v>
      </c>
      <c r="B3328" s="2" t="s">
        <v>3470</v>
      </c>
      <c r="C3328" s="2" t="s">
        <v>10</v>
      </c>
      <c r="D3328" s="2" t="s">
        <v>11</v>
      </c>
      <c r="E3328" s="2" t="s">
        <v>3436</v>
      </c>
    </row>
    <row r="3329">
      <c r="A3329" s="2">
        <v>9445321.0</v>
      </c>
      <c r="B3329" s="2" t="s">
        <v>3471</v>
      </c>
      <c r="C3329" s="2" t="s">
        <v>10</v>
      </c>
      <c r="D3329" s="2" t="s">
        <v>11</v>
      </c>
      <c r="E3329" s="2" t="s">
        <v>3436</v>
      </c>
    </row>
    <row r="3330">
      <c r="A3330" s="2">
        <v>9468397.0</v>
      </c>
      <c r="B3330" s="2" t="s">
        <v>3472</v>
      </c>
      <c r="C3330" s="2" t="s">
        <v>10</v>
      </c>
      <c r="D3330" s="2" t="s">
        <v>11</v>
      </c>
      <c r="E3330" s="2" t="s">
        <v>3436</v>
      </c>
    </row>
    <row r="3331">
      <c r="A3331" s="2">
        <v>9469009.0</v>
      </c>
      <c r="B3331" s="2" t="s">
        <v>3473</v>
      </c>
      <c r="C3331" s="2" t="s">
        <v>10</v>
      </c>
      <c r="D3331" s="2" t="s">
        <v>11</v>
      </c>
      <c r="E3331" s="2" t="s">
        <v>3436</v>
      </c>
    </row>
    <row r="3332">
      <c r="A3332" s="2">
        <v>9468394.0</v>
      </c>
      <c r="B3332" s="2" t="s">
        <v>3474</v>
      </c>
      <c r="C3332" s="2" t="s">
        <v>10</v>
      </c>
      <c r="D3332" s="2" t="s">
        <v>11</v>
      </c>
      <c r="E3332" s="2" t="s">
        <v>3436</v>
      </c>
    </row>
    <row r="3333">
      <c r="A3333" s="2">
        <v>9445679.0</v>
      </c>
      <c r="B3333" s="2" t="s">
        <v>3475</v>
      </c>
      <c r="C3333" s="2" t="s">
        <v>10</v>
      </c>
      <c r="D3333" s="2" t="s">
        <v>11</v>
      </c>
      <c r="E3333" s="2" t="s">
        <v>3436</v>
      </c>
    </row>
    <row r="3334">
      <c r="A3334" s="2">
        <v>9469865.0</v>
      </c>
      <c r="B3334" s="2" t="s">
        <v>3476</v>
      </c>
      <c r="C3334" s="2" t="s">
        <v>10</v>
      </c>
      <c r="D3334" s="2" t="s">
        <v>11</v>
      </c>
      <c r="E3334" s="2" t="s">
        <v>3436</v>
      </c>
    </row>
    <row r="3335">
      <c r="A3335" s="2">
        <v>9456778.0</v>
      </c>
      <c r="B3335" s="2" t="s">
        <v>3477</v>
      </c>
      <c r="C3335" s="2" t="s">
        <v>10</v>
      </c>
      <c r="D3335" s="2" t="s">
        <v>11</v>
      </c>
      <c r="E3335" s="2" t="s">
        <v>3436</v>
      </c>
    </row>
    <row r="3336">
      <c r="A3336" s="2">
        <v>9466848.0</v>
      </c>
      <c r="B3336" s="2" t="s">
        <v>3478</v>
      </c>
      <c r="C3336" s="2" t="s">
        <v>10</v>
      </c>
      <c r="D3336" s="2" t="s">
        <v>11</v>
      </c>
      <c r="E3336" s="2" t="s">
        <v>3436</v>
      </c>
    </row>
    <row r="3337">
      <c r="A3337" s="2">
        <v>9469598.0</v>
      </c>
      <c r="B3337" s="2" t="s">
        <v>3479</v>
      </c>
      <c r="C3337" s="2" t="s">
        <v>10</v>
      </c>
      <c r="D3337" s="2" t="s">
        <v>11</v>
      </c>
      <c r="E3337" s="2" t="s">
        <v>3436</v>
      </c>
    </row>
    <row r="3338">
      <c r="A3338" s="2">
        <v>9469906.0</v>
      </c>
      <c r="B3338" s="2" t="s">
        <v>3480</v>
      </c>
      <c r="C3338" s="2" t="s">
        <v>10</v>
      </c>
      <c r="D3338" s="2" t="s">
        <v>11</v>
      </c>
      <c r="E3338" s="2" t="s">
        <v>3436</v>
      </c>
    </row>
    <row r="3339">
      <c r="A3339" s="2">
        <v>9469986.0</v>
      </c>
      <c r="B3339" s="2" t="s">
        <v>3481</v>
      </c>
      <c r="C3339" s="2" t="s">
        <v>10</v>
      </c>
      <c r="D3339" s="2" t="s">
        <v>11</v>
      </c>
      <c r="E3339" s="2" t="s">
        <v>3436</v>
      </c>
    </row>
    <row r="3340">
      <c r="A3340" s="2">
        <v>9440995.0</v>
      </c>
      <c r="B3340" s="2" t="s">
        <v>3482</v>
      </c>
      <c r="C3340" s="2" t="s">
        <v>1381</v>
      </c>
      <c r="D3340" s="2" t="s">
        <v>11</v>
      </c>
      <c r="E3340" s="2" t="s">
        <v>3436</v>
      </c>
    </row>
    <row r="3341">
      <c r="A3341" s="2">
        <v>8052052.0</v>
      </c>
      <c r="B3341" s="2" t="s">
        <v>3483</v>
      </c>
      <c r="C3341" s="2" t="s">
        <v>10</v>
      </c>
      <c r="D3341" s="2" t="s">
        <v>11</v>
      </c>
      <c r="E3341" s="2" t="s">
        <v>3436</v>
      </c>
    </row>
    <row r="3342">
      <c r="A3342" s="2">
        <v>9441551.0</v>
      </c>
      <c r="B3342" s="2" t="s">
        <v>3484</v>
      </c>
      <c r="C3342" s="2" t="s">
        <v>10</v>
      </c>
      <c r="D3342" s="2" t="s">
        <v>11</v>
      </c>
      <c r="E3342" s="2" t="s">
        <v>3436</v>
      </c>
    </row>
    <row r="3343">
      <c r="A3343" s="2">
        <v>8224610.0</v>
      </c>
      <c r="B3343" s="2" t="s">
        <v>3485</v>
      </c>
      <c r="C3343" s="2" t="s">
        <v>10</v>
      </c>
      <c r="D3343" s="2" t="s">
        <v>11</v>
      </c>
      <c r="E3343" s="2" t="s">
        <v>3436</v>
      </c>
    </row>
    <row r="3344">
      <c r="A3344" s="2">
        <v>9444583.0</v>
      </c>
      <c r="B3344" s="2" t="s">
        <v>3486</v>
      </c>
      <c r="C3344" s="2" t="s">
        <v>10</v>
      </c>
      <c r="D3344" s="2" t="s">
        <v>11</v>
      </c>
      <c r="E3344" s="2" t="s">
        <v>3436</v>
      </c>
    </row>
    <row r="3345">
      <c r="A3345" s="2">
        <v>9445515.0</v>
      </c>
      <c r="B3345" s="2" t="s">
        <v>3487</v>
      </c>
      <c r="C3345" s="2" t="s">
        <v>10</v>
      </c>
      <c r="D3345" s="2" t="s">
        <v>11</v>
      </c>
      <c r="E3345" s="2" t="s">
        <v>3436</v>
      </c>
    </row>
    <row r="3346">
      <c r="A3346" s="2">
        <v>8120615.0</v>
      </c>
      <c r="B3346" s="2" t="s">
        <v>3488</v>
      </c>
      <c r="C3346" s="2" t="s">
        <v>10</v>
      </c>
      <c r="D3346" s="2" t="s">
        <v>11</v>
      </c>
      <c r="E3346" s="2" t="s">
        <v>3436</v>
      </c>
    </row>
    <row r="3347">
      <c r="A3347" s="2">
        <v>9442423.0</v>
      </c>
      <c r="B3347" s="2" t="s">
        <v>3489</v>
      </c>
      <c r="C3347" s="2" t="s">
        <v>10</v>
      </c>
      <c r="D3347" s="2" t="s">
        <v>11</v>
      </c>
      <c r="E3347" s="2" t="s">
        <v>3436</v>
      </c>
    </row>
    <row r="3348">
      <c r="A3348" s="2">
        <v>8118776.0</v>
      </c>
      <c r="B3348" s="2" t="s">
        <v>3490</v>
      </c>
      <c r="C3348" s="2" t="s">
        <v>10</v>
      </c>
      <c r="D3348" s="2" t="s">
        <v>11</v>
      </c>
      <c r="E3348" s="2" t="s">
        <v>3436</v>
      </c>
    </row>
    <row r="3349">
      <c r="A3349" s="2">
        <v>9443465.0</v>
      </c>
      <c r="B3349" s="2" t="s">
        <v>3491</v>
      </c>
      <c r="C3349" s="2" t="s">
        <v>10</v>
      </c>
      <c r="D3349" s="2" t="s">
        <v>11</v>
      </c>
      <c r="E3349" s="2" t="s">
        <v>3436</v>
      </c>
    </row>
    <row r="3350">
      <c r="A3350" s="2">
        <v>9441710.0</v>
      </c>
      <c r="B3350" s="2" t="s">
        <v>3492</v>
      </c>
      <c r="C3350" s="2" t="s">
        <v>10</v>
      </c>
      <c r="D3350" s="2" t="s">
        <v>11</v>
      </c>
      <c r="E3350" s="2" t="s">
        <v>3436</v>
      </c>
    </row>
    <row r="3351">
      <c r="A3351" s="2">
        <v>9442289.0</v>
      </c>
      <c r="B3351" s="2" t="s">
        <v>3493</v>
      </c>
      <c r="C3351" s="2" t="s">
        <v>10</v>
      </c>
      <c r="D3351" s="2" t="s">
        <v>11</v>
      </c>
      <c r="E3351" s="2" t="s">
        <v>3436</v>
      </c>
    </row>
    <row r="3352">
      <c r="A3352" s="2">
        <v>9441051.0</v>
      </c>
      <c r="B3352" s="2" t="s">
        <v>3494</v>
      </c>
      <c r="C3352" s="2" t="s">
        <v>10</v>
      </c>
      <c r="D3352" s="2" t="s">
        <v>11</v>
      </c>
      <c r="E3352" s="2" t="s">
        <v>3436</v>
      </c>
    </row>
    <row r="3353">
      <c r="A3353" s="2">
        <v>9445593.0</v>
      </c>
      <c r="B3353" s="2" t="s">
        <v>3495</v>
      </c>
      <c r="C3353" s="2" t="s">
        <v>10</v>
      </c>
      <c r="D3353" s="2" t="s">
        <v>11</v>
      </c>
      <c r="E3353" s="2" t="s">
        <v>3436</v>
      </c>
    </row>
    <row r="3354">
      <c r="A3354" s="2">
        <v>7773102.0</v>
      </c>
      <c r="B3354" s="2" t="s">
        <v>3496</v>
      </c>
      <c r="C3354" s="2" t="s">
        <v>10</v>
      </c>
      <c r="D3354" s="2" t="s">
        <v>11</v>
      </c>
      <c r="E3354" s="2" t="s">
        <v>3436</v>
      </c>
    </row>
    <row r="3355">
      <c r="A3355" s="2">
        <v>9441448.0</v>
      </c>
      <c r="B3355" s="2" t="s">
        <v>3497</v>
      </c>
      <c r="C3355" s="2" t="s">
        <v>10</v>
      </c>
      <c r="D3355" s="2" t="s">
        <v>11</v>
      </c>
      <c r="E3355" s="2" t="s">
        <v>3436</v>
      </c>
    </row>
    <row r="3356">
      <c r="A3356" s="2">
        <v>9441586.0</v>
      </c>
      <c r="B3356" s="2" t="s">
        <v>3498</v>
      </c>
      <c r="C3356" s="2" t="s">
        <v>10</v>
      </c>
      <c r="D3356" s="2" t="s">
        <v>11</v>
      </c>
      <c r="E3356" s="2" t="s">
        <v>3436</v>
      </c>
    </row>
    <row r="3357">
      <c r="A3357" s="2">
        <v>9470239.0</v>
      </c>
      <c r="B3357" s="2" t="s">
        <v>3499</v>
      </c>
      <c r="C3357" s="2" t="s">
        <v>10</v>
      </c>
      <c r="D3357" s="2" t="s">
        <v>11</v>
      </c>
      <c r="E3357" s="2" t="s">
        <v>3436</v>
      </c>
    </row>
    <row r="3358">
      <c r="A3358" s="2">
        <v>9444518.0</v>
      </c>
      <c r="B3358" s="2" t="s">
        <v>3500</v>
      </c>
      <c r="C3358" s="2" t="s">
        <v>10</v>
      </c>
      <c r="D3358" s="2" t="s">
        <v>11</v>
      </c>
      <c r="E3358" s="2" t="s">
        <v>3436</v>
      </c>
    </row>
    <row r="3359">
      <c r="A3359" s="2">
        <v>9400152.0</v>
      </c>
      <c r="B3359" s="2" t="s">
        <v>3501</v>
      </c>
      <c r="C3359" s="2" t="s">
        <v>10</v>
      </c>
      <c r="D3359" s="2" t="s">
        <v>11</v>
      </c>
      <c r="E3359" s="2" t="s">
        <v>3436</v>
      </c>
    </row>
    <row r="3360">
      <c r="A3360" s="2">
        <v>9440645.0</v>
      </c>
      <c r="B3360" s="2" t="s">
        <v>3502</v>
      </c>
      <c r="C3360" s="2" t="s">
        <v>10</v>
      </c>
      <c r="D3360" s="2" t="s">
        <v>11</v>
      </c>
      <c r="E3360" s="2" t="s">
        <v>3436</v>
      </c>
    </row>
    <row r="3361">
      <c r="A3361" s="2">
        <v>8169738.0</v>
      </c>
      <c r="B3361" s="2" t="s">
        <v>3503</v>
      </c>
      <c r="C3361" s="2" t="s">
        <v>10</v>
      </c>
      <c r="D3361" s="2" t="s">
        <v>11</v>
      </c>
      <c r="E3361" s="2" t="s">
        <v>3436</v>
      </c>
    </row>
    <row r="3362">
      <c r="A3362" s="2">
        <v>9443473.0</v>
      </c>
      <c r="B3362" s="2" t="s">
        <v>3504</v>
      </c>
      <c r="C3362" s="2" t="s">
        <v>10</v>
      </c>
      <c r="D3362" s="2" t="s">
        <v>11</v>
      </c>
      <c r="E3362" s="2" t="s">
        <v>3436</v>
      </c>
    </row>
    <row r="3363">
      <c r="A3363" s="2">
        <v>9443275.0</v>
      </c>
      <c r="B3363" s="2" t="s">
        <v>3505</v>
      </c>
      <c r="C3363" s="2" t="s">
        <v>10</v>
      </c>
      <c r="D3363" s="2" t="s">
        <v>11</v>
      </c>
      <c r="E3363" s="2" t="s">
        <v>3436</v>
      </c>
    </row>
    <row r="3364">
      <c r="A3364" s="2">
        <v>9441473.0</v>
      </c>
      <c r="B3364" s="2" t="s">
        <v>3506</v>
      </c>
      <c r="C3364" s="2" t="s">
        <v>10</v>
      </c>
      <c r="D3364" s="2" t="s">
        <v>11</v>
      </c>
      <c r="E3364" s="2" t="s">
        <v>3436</v>
      </c>
    </row>
    <row r="3365">
      <c r="A3365" s="2">
        <v>9440822.0</v>
      </c>
      <c r="B3365" s="2" t="s">
        <v>3507</v>
      </c>
      <c r="C3365" s="2" t="s">
        <v>10</v>
      </c>
      <c r="D3365" s="2" t="s">
        <v>11</v>
      </c>
      <c r="E3365" s="2" t="s">
        <v>3436</v>
      </c>
    </row>
    <row r="3366">
      <c r="A3366" s="2">
        <v>9444037.0</v>
      </c>
      <c r="B3366" s="2" t="s">
        <v>3508</v>
      </c>
      <c r="C3366" s="2" t="s">
        <v>10</v>
      </c>
      <c r="D3366" s="2" t="s">
        <v>11</v>
      </c>
      <c r="E3366" s="2" t="s">
        <v>3436</v>
      </c>
    </row>
    <row r="3367">
      <c r="A3367" s="2">
        <v>9444125.0</v>
      </c>
      <c r="B3367" s="2" t="s">
        <v>3507</v>
      </c>
      <c r="C3367" s="2" t="s">
        <v>10</v>
      </c>
      <c r="D3367" s="2" t="s">
        <v>11</v>
      </c>
      <c r="E3367" s="2" t="s">
        <v>3436</v>
      </c>
    </row>
    <row r="3368">
      <c r="A3368" s="2">
        <v>9320174.0</v>
      </c>
      <c r="B3368" s="2" t="s">
        <v>3509</v>
      </c>
      <c r="C3368" s="2" t="s">
        <v>10</v>
      </c>
      <c r="D3368" s="2" t="s">
        <v>11</v>
      </c>
      <c r="E3368" s="2" t="s">
        <v>3436</v>
      </c>
    </row>
    <row r="3369">
      <c r="A3369" s="2">
        <v>9440650.0</v>
      </c>
      <c r="B3369" s="2" t="s">
        <v>3510</v>
      </c>
      <c r="C3369" s="2" t="s">
        <v>10</v>
      </c>
      <c r="D3369" s="2" t="s">
        <v>11</v>
      </c>
      <c r="E3369" s="2" t="s">
        <v>3436</v>
      </c>
    </row>
    <row r="3370">
      <c r="A3370" s="2">
        <v>9440646.0</v>
      </c>
      <c r="B3370" s="2" t="s">
        <v>3511</v>
      </c>
      <c r="C3370" s="2" t="s">
        <v>10</v>
      </c>
      <c r="D3370" s="2" t="s">
        <v>11</v>
      </c>
      <c r="E3370" s="2" t="s">
        <v>3436</v>
      </c>
    </row>
    <row r="3371">
      <c r="A3371" s="2">
        <v>9440944.0</v>
      </c>
      <c r="B3371" s="2" t="s">
        <v>3512</v>
      </c>
      <c r="C3371" s="2" t="s">
        <v>10</v>
      </c>
      <c r="D3371" s="2" t="s">
        <v>11</v>
      </c>
      <c r="E3371" s="2" t="s">
        <v>3436</v>
      </c>
    </row>
    <row r="3372">
      <c r="A3372" s="2">
        <v>9327768.0</v>
      </c>
      <c r="B3372" s="2" t="s">
        <v>3513</v>
      </c>
      <c r="C3372" s="2" t="s">
        <v>10</v>
      </c>
      <c r="D3372" s="2" t="s">
        <v>11</v>
      </c>
      <c r="E3372" s="2" t="s">
        <v>3436</v>
      </c>
    </row>
    <row r="3373">
      <c r="A3373" s="2">
        <v>9441777.0</v>
      </c>
      <c r="B3373" s="2" t="s">
        <v>3514</v>
      </c>
      <c r="C3373" s="2" t="s">
        <v>10</v>
      </c>
      <c r="D3373" s="2" t="s">
        <v>11</v>
      </c>
      <c r="E3373" s="2" t="s">
        <v>3436</v>
      </c>
    </row>
    <row r="3374">
      <c r="A3374" s="2">
        <v>9442403.0</v>
      </c>
      <c r="B3374" s="2" t="s">
        <v>3515</v>
      </c>
      <c r="C3374" s="2" t="s">
        <v>10</v>
      </c>
      <c r="D3374" s="2" t="s">
        <v>11</v>
      </c>
      <c r="E3374" s="2" t="s">
        <v>3436</v>
      </c>
    </row>
    <row r="3375">
      <c r="A3375" s="2">
        <v>9445377.0</v>
      </c>
      <c r="B3375" s="2" t="s">
        <v>3516</v>
      </c>
      <c r="C3375" s="2" t="s">
        <v>10</v>
      </c>
      <c r="D3375" s="2" t="s">
        <v>11</v>
      </c>
      <c r="E3375" s="2" t="s">
        <v>3436</v>
      </c>
    </row>
    <row r="3376">
      <c r="A3376" s="2">
        <v>9441782.0</v>
      </c>
      <c r="B3376" s="2" t="s">
        <v>3517</v>
      </c>
      <c r="C3376" s="2" t="s">
        <v>10</v>
      </c>
      <c r="D3376" s="2" t="s">
        <v>11</v>
      </c>
      <c r="E3376" s="2" t="s">
        <v>3436</v>
      </c>
    </row>
    <row r="3377">
      <c r="A3377" s="2">
        <v>9444577.0</v>
      </c>
      <c r="B3377" s="2" t="s">
        <v>3518</v>
      </c>
      <c r="C3377" s="2" t="s">
        <v>10</v>
      </c>
      <c r="D3377" s="2" t="s">
        <v>11</v>
      </c>
      <c r="E3377" s="2" t="s">
        <v>3436</v>
      </c>
    </row>
    <row r="3378">
      <c r="A3378" s="2">
        <v>9444589.0</v>
      </c>
      <c r="B3378" s="2" t="s">
        <v>3519</v>
      </c>
      <c r="C3378" s="2" t="s">
        <v>10</v>
      </c>
      <c r="D3378" s="2" t="s">
        <v>11</v>
      </c>
      <c r="E3378" s="2" t="s">
        <v>3436</v>
      </c>
    </row>
    <row r="3379">
      <c r="A3379" s="2">
        <v>9468708.0</v>
      </c>
      <c r="B3379" s="2" t="s">
        <v>3520</v>
      </c>
      <c r="C3379" s="2" t="s">
        <v>10</v>
      </c>
      <c r="D3379" s="2" t="s">
        <v>11</v>
      </c>
      <c r="E3379" s="2" t="s">
        <v>3436</v>
      </c>
    </row>
    <row r="3380">
      <c r="A3380" s="2">
        <v>9443361.0</v>
      </c>
      <c r="B3380" s="2" t="s">
        <v>3521</v>
      </c>
      <c r="C3380" s="2" t="s">
        <v>10</v>
      </c>
      <c r="D3380" s="2" t="s">
        <v>11</v>
      </c>
      <c r="E3380" s="2" t="s">
        <v>3436</v>
      </c>
    </row>
    <row r="3381">
      <c r="A3381" s="2">
        <v>9466842.0</v>
      </c>
      <c r="B3381" s="2" t="s">
        <v>3522</v>
      </c>
      <c r="C3381" s="2" t="s">
        <v>10</v>
      </c>
      <c r="D3381" s="2" t="s">
        <v>11</v>
      </c>
      <c r="E3381" s="2" t="s">
        <v>3436</v>
      </c>
    </row>
    <row r="3382">
      <c r="A3382" s="2">
        <v>9445554.0</v>
      </c>
      <c r="B3382" s="2" t="s">
        <v>3523</v>
      </c>
      <c r="C3382" s="2" t="s">
        <v>10</v>
      </c>
      <c r="D3382" s="2" t="s">
        <v>11</v>
      </c>
      <c r="E3382" s="2" t="s">
        <v>3436</v>
      </c>
    </row>
    <row r="3383">
      <c r="A3383" s="2">
        <v>9466716.0</v>
      </c>
      <c r="B3383" s="2" t="s">
        <v>3524</v>
      </c>
      <c r="C3383" s="2" t="s">
        <v>94</v>
      </c>
      <c r="D3383" s="2" t="s">
        <v>11</v>
      </c>
      <c r="E3383" s="2" t="s">
        <v>167</v>
      </c>
    </row>
    <row r="3384">
      <c r="A3384" s="2">
        <v>9468858.0</v>
      </c>
      <c r="B3384" s="2" t="s">
        <v>3525</v>
      </c>
      <c r="C3384" s="2" t="s">
        <v>94</v>
      </c>
      <c r="D3384" s="2" t="s">
        <v>11</v>
      </c>
      <c r="E3384" s="2" t="s">
        <v>167</v>
      </c>
    </row>
    <row r="3385">
      <c r="A3385" s="2">
        <v>9468939.0</v>
      </c>
      <c r="B3385" s="2" t="s">
        <v>3526</v>
      </c>
      <c r="C3385" s="2" t="s">
        <v>94</v>
      </c>
      <c r="D3385" s="2" t="s">
        <v>11</v>
      </c>
      <c r="E3385" s="2" t="s">
        <v>167</v>
      </c>
    </row>
    <row r="3386">
      <c r="A3386" s="2">
        <v>9468868.0</v>
      </c>
      <c r="B3386" s="2" t="s">
        <v>3527</v>
      </c>
      <c r="C3386" s="2" t="s">
        <v>94</v>
      </c>
      <c r="D3386" s="2" t="s">
        <v>11</v>
      </c>
      <c r="E3386" s="2" t="s">
        <v>167</v>
      </c>
    </row>
    <row r="3387">
      <c r="A3387" s="2">
        <v>9468946.0</v>
      </c>
      <c r="B3387" s="2" t="s">
        <v>3528</v>
      </c>
      <c r="C3387" s="2" t="s">
        <v>94</v>
      </c>
      <c r="D3387" s="2" t="s">
        <v>11</v>
      </c>
      <c r="E3387" s="2" t="s">
        <v>167</v>
      </c>
    </row>
    <row r="3388">
      <c r="A3388" s="2">
        <v>9466755.0</v>
      </c>
      <c r="B3388" s="2" t="s">
        <v>3529</v>
      </c>
      <c r="C3388" s="2" t="s">
        <v>94</v>
      </c>
      <c r="D3388" s="2" t="s">
        <v>11</v>
      </c>
      <c r="E3388" s="2" t="s">
        <v>167</v>
      </c>
    </row>
    <row r="3389">
      <c r="A3389" s="2">
        <v>9468463.0</v>
      </c>
      <c r="B3389" s="2" t="s">
        <v>3530</v>
      </c>
      <c r="C3389" s="2" t="s">
        <v>10</v>
      </c>
      <c r="D3389" s="2" t="s">
        <v>11</v>
      </c>
      <c r="E3389" s="2" t="s">
        <v>167</v>
      </c>
    </row>
    <row r="3390">
      <c r="A3390" s="2">
        <v>9368542.0</v>
      </c>
      <c r="B3390" s="2" t="s">
        <v>3531</v>
      </c>
      <c r="C3390" s="2" t="s">
        <v>10</v>
      </c>
      <c r="D3390" s="2" t="s">
        <v>11</v>
      </c>
      <c r="E3390" s="2" t="s">
        <v>167</v>
      </c>
    </row>
    <row r="3391">
      <c r="A3391" s="2">
        <v>9443357.0</v>
      </c>
      <c r="B3391" s="2" t="s">
        <v>3532</v>
      </c>
      <c r="C3391" s="2" t="s">
        <v>10</v>
      </c>
      <c r="D3391" s="2" t="s">
        <v>11</v>
      </c>
      <c r="E3391" s="2" t="s">
        <v>167</v>
      </c>
    </row>
    <row r="3392">
      <c r="A3392" s="2">
        <v>9443035.0</v>
      </c>
      <c r="B3392" s="2" t="s">
        <v>3532</v>
      </c>
      <c r="C3392" s="2" t="s">
        <v>10</v>
      </c>
      <c r="D3392" s="2" t="s">
        <v>11</v>
      </c>
      <c r="E3392" s="2" t="s">
        <v>167</v>
      </c>
    </row>
    <row r="3393">
      <c r="A3393" s="2">
        <v>9443923.0</v>
      </c>
      <c r="B3393" s="2" t="s">
        <v>3533</v>
      </c>
      <c r="C3393" s="2" t="s">
        <v>10</v>
      </c>
      <c r="D3393" s="2" t="s">
        <v>11</v>
      </c>
      <c r="E3393" s="2" t="s">
        <v>167</v>
      </c>
    </row>
    <row r="3394">
      <c r="A3394" s="2">
        <v>9469905.0</v>
      </c>
      <c r="B3394" s="2" t="s">
        <v>3534</v>
      </c>
      <c r="C3394" s="2" t="s">
        <v>10</v>
      </c>
      <c r="D3394" s="2" t="s">
        <v>11</v>
      </c>
      <c r="E3394" s="2" t="s">
        <v>167</v>
      </c>
    </row>
    <row r="3395">
      <c r="A3395" s="2">
        <v>9470089.0</v>
      </c>
      <c r="B3395" s="2" t="s">
        <v>3535</v>
      </c>
      <c r="C3395" s="2" t="s">
        <v>10</v>
      </c>
      <c r="D3395" s="2" t="s">
        <v>11</v>
      </c>
      <c r="E3395" s="2" t="s">
        <v>167</v>
      </c>
    </row>
    <row r="3396">
      <c r="A3396" s="2">
        <v>9466879.0</v>
      </c>
      <c r="B3396" s="2" t="s">
        <v>3536</v>
      </c>
      <c r="C3396" s="2" t="s">
        <v>172</v>
      </c>
      <c r="D3396" s="2" t="s">
        <v>7</v>
      </c>
      <c r="E3396" s="2" t="s">
        <v>167</v>
      </c>
    </row>
    <row r="3397">
      <c r="A3397" s="2">
        <v>9468869.0</v>
      </c>
      <c r="B3397" s="2" t="s">
        <v>3537</v>
      </c>
      <c r="C3397" s="2" t="s">
        <v>94</v>
      </c>
      <c r="D3397" s="2" t="s">
        <v>11</v>
      </c>
      <c r="E3397" s="2" t="s">
        <v>559</v>
      </c>
    </row>
    <row r="3398">
      <c r="A3398" s="2">
        <v>9442573.0</v>
      </c>
      <c r="B3398" s="2" t="s">
        <v>3538</v>
      </c>
      <c r="C3398" s="2" t="s">
        <v>94</v>
      </c>
      <c r="D3398" s="2" t="s">
        <v>11</v>
      </c>
      <c r="E3398" s="2" t="s">
        <v>559</v>
      </c>
    </row>
    <row r="3399">
      <c r="A3399" s="2">
        <v>9468886.0</v>
      </c>
      <c r="B3399" s="2" t="s">
        <v>3539</v>
      </c>
      <c r="C3399" s="2" t="s">
        <v>94</v>
      </c>
      <c r="D3399" s="2" t="s">
        <v>11</v>
      </c>
      <c r="E3399" s="2" t="s">
        <v>559</v>
      </c>
    </row>
    <row r="3400">
      <c r="A3400" s="2">
        <v>9444304.0</v>
      </c>
      <c r="B3400" s="2" t="s">
        <v>3540</v>
      </c>
      <c r="C3400" s="2" t="s">
        <v>94</v>
      </c>
      <c r="D3400" s="2" t="s">
        <v>11</v>
      </c>
      <c r="E3400" s="2" t="s">
        <v>167</v>
      </c>
    </row>
    <row r="3401">
      <c r="A3401" s="2">
        <v>9468492.0</v>
      </c>
      <c r="B3401" s="2" t="s">
        <v>3541</v>
      </c>
      <c r="C3401" s="2" t="s">
        <v>94</v>
      </c>
      <c r="D3401" s="2" t="s">
        <v>11</v>
      </c>
      <c r="E3401" s="2" t="s">
        <v>167</v>
      </c>
    </row>
    <row r="3402">
      <c r="A3402" s="2">
        <v>9399790.0</v>
      </c>
      <c r="B3402" s="2" t="s">
        <v>3542</v>
      </c>
      <c r="C3402" s="2" t="s">
        <v>94</v>
      </c>
      <c r="D3402" s="2" t="s">
        <v>11</v>
      </c>
      <c r="E3402" s="2" t="s">
        <v>167</v>
      </c>
    </row>
    <row r="3403">
      <c r="A3403" s="2">
        <v>9444502.0</v>
      </c>
      <c r="B3403" s="2" t="s">
        <v>3543</v>
      </c>
      <c r="C3403" s="2" t="s">
        <v>94</v>
      </c>
      <c r="D3403" s="2" t="s">
        <v>11</v>
      </c>
      <c r="E3403" s="2" t="s">
        <v>167</v>
      </c>
    </row>
    <row r="3404">
      <c r="A3404" s="2">
        <v>9401064.0</v>
      </c>
      <c r="B3404" s="2" t="s">
        <v>3544</v>
      </c>
      <c r="C3404" s="2" t="s">
        <v>94</v>
      </c>
      <c r="D3404" s="2" t="s">
        <v>11</v>
      </c>
      <c r="E3404" s="2" t="s">
        <v>167</v>
      </c>
    </row>
    <row r="3405">
      <c r="A3405" s="2">
        <v>9440704.0</v>
      </c>
      <c r="B3405" s="2" t="s">
        <v>3545</v>
      </c>
      <c r="C3405" s="2" t="s">
        <v>94</v>
      </c>
      <c r="D3405" s="2" t="s">
        <v>11</v>
      </c>
      <c r="E3405" s="2" t="s">
        <v>167</v>
      </c>
    </row>
    <row r="3406">
      <c r="A3406" s="2">
        <v>9440712.0</v>
      </c>
      <c r="B3406" s="2" t="s">
        <v>3546</v>
      </c>
      <c r="C3406" s="2" t="s">
        <v>94</v>
      </c>
      <c r="D3406" s="2" t="s">
        <v>11</v>
      </c>
      <c r="E3406" s="2" t="s">
        <v>167</v>
      </c>
    </row>
    <row r="3407">
      <c r="A3407" s="2">
        <v>9401188.0</v>
      </c>
      <c r="B3407" s="2" t="s">
        <v>3547</v>
      </c>
      <c r="C3407" s="2" t="s">
        <v>94</v>
      </c>
      <c r="D3407" s="2" t="s">
        <v>11</v>
      </c>
      <c r="E3407" s="2" t="s">
        <v>167</v>
      </c>
    </row>
    <row r="3408">
      <c r="A3408" s="2">
        <v>9401192.0</v>
      </c>
      <c r="B3408" s="2" t="s">
        <v>3548</v>
      </c>
      <c r="C3408" s="2" t="s">
        <v>94</v>
      </c>
      <c r="D3408" s="2" t="s">
        <v>11</v>
      </c>
      <c r="E3408" s="2" t="s">
        <v>167</v>
      </c>
    </row>
    <row r="3409">
      <c r="A3409" s="2">
        <v>9441284.0</v>
      </c>
      <c r="B3409" s="2" t="s">
        <v>3549</v>
      </c>
      <c r="C3409" s="2" t="s">
        <v>94</v>
      </c>
      <c r="D3409" s="2" t="s">
        <v>11</v>
      </c>
      <c r="E3409" s="2" t="s">
        <v>167</v>
      </c>
    </row>
    <row r="3410">
      <c r="A3410" s="2">
        <v>9399691.0</v>
      </c>
      <c r="B3410" s="2" t="s">
        <v>3550</v>
      </c>
      <c r="C3410" s="2" t="s">
        <v>94</v>
      </c>
      <c r="D3410" s="2" t="s">
        <v>11</v>
      </c>
      <c r="E3410" s="2" t="s">
        <v>167</v>
      </c>
    </row>
    <row r="3411">
      <c r="A3411" s="2">
        <v>9440705.0</v>
      </c>
      <c r="B3411" s="2" t="s">
        <v>3551</v>
      </c>
      <c r="C3411" s="2" t="s">
        <v>94</v>
      </c>
      <c r="D3411" s="2" t="s">
        <v>11</v>
      </c>
      <c r="E3411" s="2" t="s">
        <v>167</v>
      </c>
    </row>
    <row r="3412">
      <c r="A3412" s="2">
        <v>9445589.0</v>
      </c>
      <c r="B3412" s="2" t="s">
        <v>3552</v>
      </c>
      <c r="C3412" s="2" t="s">
        <v>94</v>
      </c>
      <c r="D3412" s="2" t="s">
        <v>11</v>
      </c>
      <c r="E3412" s="2" t="s">
        <v>167</v>
      </c>
    </row>
    <row r="3413">
      <c r="A3413" s="2">
        <v>9468576.0</v>
      </c>
      <c r="B3413" s="2" t="s">
        <v>3553</v>
      </c>
      <c r="C3413" s="2" t="s">
        <v>94</v>
      </c>
      <c r="D3413" s="2" t="s">
        <v>11</v>
      </c>
      <c r="E3413" s="2" t="s">
        <v>167</v>
      </c>
    </row>
    <row r="3414">
      <c r="A3414" s="2">
        <v>9443716.0</v>
      </c>
      <c r="B3414" s="2" t="s">
        <v>3554</v>
      </c>
      <c r="C3414" s="2" t="s">
        <v>78</v>
      </c>
      <c r="D3414" s="2" t="s">
        <v>11</v>
      </c>
      <c r="E3414" s="2" t="s">
        <v>167</v>
      </c>
    </row>
    <row r="3415">
      <c r="A3415" s="2">
        <v>8209201.0</v>
      </c>
      <c r="B3415" s="2" t="s">
        <v>3555</v>
      </c>
      <c r="C3415" s="2" t="s">
        <v>10</v>
      </c>
      <c r="D3415" s="2" t="s">
        <v>11</v>
      </c>
      <c r="E3415" s="2" t="s">
        <v>167</v>
      </c>
    </row>
    <row r="3416">
      <c r="A3416" s="2">
        <v>9441453.0</v>
      </c>
      <c r="B3416" s="2" t="s">
        <v>3556</v>
      </c>
      <c r="C3416" s="2" t="s">
        <v>10</v>
      </c>
      <c r="D3416" s="2" t="s">
        <v>11</v>
      </c>
      <c r="E3416" s="2" t="s">
        <v>167</v>
      </c>
    </row>
    <row r="3417">
      <c r="A3417" s="2">
        <v>9468569.0</v>
      </c>
      <c r="B3417" s="2" t="s">
        <v>3557</v>
      </c>
      <c r="C3417" s="2" t="s">
        <v>94</v>
      </c>
      <c r="D3417" s="2" t="s">
        <v>11</v>
      </c>
      <c r="E3417" s="2" t="s">
        <v>167</v>
      </c>
    </row>
    <row r="3418">
      <c r="A3418" s="2">
        <v>9468572.0</v>
      </c>
      <c r="B3418" s="2" t="s">
        <v>3558</v>
      </c>
      <c r="C3418" s="2" t="s">
        <v>94</v>
      </c>
      <c r="D3418" s="2" t="s">
        <v>11</v>
      </c>
      <c r="E3418" s="2" t="s">
        <v>167</v>
      </c>
    </row>
    <row r="3419">
      <c r="A3419" s="2">
        <v>9441540.0</v>
      </c>
      <c r="B3419" s="2" t="s">
        <v>3559</v>
      </c>
      <c r="C3419" s="2" t="s">
        <v>10</v>
      </c>
      <c r="D3419" s="2" t="s">
        <v>11</v>
      </c>
      <c r="E3419" s="2" t="s">
        <v>284</v>
      </c>
    </row>
    <row r="3420">
      <c r="A3420" s="2">
        <v>9468387.0</v>
      </c>
      <c r="B3420" s="2" t="s">
        <v>3560</v>
      </c>
      <c r="C3420" s="2" t="s">
        <v>100</v>
      </c>
      <c r="D3420" s="2" t="s">
        <v>11</v>
      </c>
      <c r="E3420" s="2" t="s">
        <v>8</v>
      </c>
    </row>
    <row r="3421">
      <c r="A3421" s="2">
        <v>9468196.0</v>
      </c>
      <c r="B3421" s="2" t="s">
        <v>3561</v>
      </c>
      <c r="C3421" s="2" t="s">
        <v>100</v>
      </c>
      <c r="D3421" s="2" t="s">
        <v>11</v>
      </c>
      <c r="E3421" s="2" t="s">
        <v>8</v>
      </c>
    </row>
    <row r="3422">
      <c r="A3422" s="2">
        <v>9444302.0</v>
      </c>
      <c r="B3422" s="2" t="s">
        <v>3562</v>
      </c>
      <c r="C3422" s="2" t="s">
        <v>10</v>
      </c>
      <c r="D3422" s="2" t="s">
        <v>11</v>
      </c>
      <c r="E3422" s="2" t="s">
        <v>338</v>
      </c>
    </row>
    <row r="3423">
      <c r="A3423" s="2">
        <v>9441073.0</v>
      </c>
      <c r="B3423" s="2" t="s">
        <v>3563</v>
      </c>
      <c r="C3423" s="2" t="s">
        <v>100</v>
      </c>
      <c r="D3423" s="2" t="s">
        <v>11</v>
      </c>
      <c r="E3423" s="2" t="s">
        <v>8</v>
      </c>
    </row>
    <row r="3424">
      <c r="A3424" s="2">
        <v>9445507.0</v>
      </c>
      <c r="B3424" s="2" t="s">
        <v>3564</v>
      </c>
      <c r="C3424" s="2" t="s">
        <v>100</v>
      </c>
      <c r="D3424" s="2" t="s">
        <v>11</v>
      </c>
      <c r="E3424" s="2" t="s">
        <v>8</v>
      </c>
    </row>
    <row r="3425">
      <c r="A3425" s="2">
        <v>9470236.0</v>
      </c>
      <c r="B3425" s="2" t="s">
        <v>3565</v>
      </c>
      <c r="C3425" s="2" t="s">
        <v>10</v>
      </c>
      <c r="D3425" s="2" t="s">
        <v>11</v>
      </c>
      <c r="E3425" s="2" t="s">
        <v>8</v>
      </c>
    </row>
    <row r="3426">
      <c r="A3426" s="2">
        <v>9443037.0</v>
      </c>
      <c r="B3426" s="2" t="s">
        <v>3566</v>
      </c>
      <c r="C3426" s="2" t="s">
        <v>10</v>
      </c>
      <c r="D3426" s="2" t="s">
        <v>11</v>
      </c>
      <c r="E3426" s="2" t="s">
        <v>8</v>
      </c>
    </row>
    <row r="3427">
      <c r="A3427" s="2">
        <v>9435521.0</v>
      </c>
      <c r="B3427" s="2" t="s">
        <v>3567</v>
      </c>
      <c r="C3427" s="2" t="s">
        <v>10</v>
      </c>
      <c r="D3427" s="2" t="s">
        <v>11</v>
      </c>
      <c r="E3427" s="2" t="s">
        <v>8</v>
      </c>
    </row>
    <row r="3428">
      <c r="A3428" s="2">
        <v>9468419.0</v>
      </c>
      <c r="B3428" s="2" t="s">
        <v>3568</v>
      </c>
      <c r="C3428" s="2" t="s">
        <v>10</v>
      </c>
      <c r="D3428" s="2" t="s">
        <v>11</v>
      </c>
      <c r="E3428" s="2" t="s">
        <v>8</v>
      </c>
    </row>
    <row r="3429">
      <c r="A3429" s="2">
        <v>9441437.0</v>
      </c>
      <c r="B3429" s="2" t="s">
        <v>3569</v>
      </c>
      <c r="C3429" s="2" t="s">
        <v>20</v>
      </c>
      <c r="D3429" s="2" t="s">
        <v>11</v>
      </c>
      <c r="E3429" s="2" t="s">
        <v>8</v>
      </c>
    </row>
    <row r="3430">
      <c r="A3430" s="2">
        <v>9435586.0</v>
      </c>
      <c r="B3430" s="2" t="s">
        <v>3570</v>
      </c>
      <c r="C3430" s="2" t="s">
        <v>20</v>
      </c>
      <c r="D3430" s="2" t="s">
        <v>11</v>
      </c>
      <c r="E3430" s="2" t="s">
        <v>8</v>
      </c>
    </row>
    <row r="3431">
      <c r="A3431" s="2">
        <v>9443112.0</v>
      </c>
      <c r="B3431" s="2" t="s">
        <v>3571</v>
      </c>
      <c r="C3431" s="2" t="s">
        <v>10</v>
      </c>
      <c r="D3431" s="2" t="s">
        <v>11</v>
      </c>
      <c r="E3431" s="2" t="s">
        <v>8</v>
      </c>
    </row>
    <row r="3432">
      <c r="A3432" s="2">
        <v>9440925.0</v>
      </c>
      <c r="B3432" s="2" t="s">
        <v>3572</v>
      </c>
      <c r="C3432" s="2" t="s">
        <v>10</v>
      </c>
      <c r="D3432" s="2" t="s">
        <v>11</v>
      </c>
      <c r="E3432" s="2" t="s">
        <v>8</v>
      </c>
    </row>
    <row r="3433">
      <c r="A3433" s="2">
        <v>9469045.0</v>
      </c>
      <c r="B3433" s="2" t="s">
        <v>3573</v>
      </c>
      <c r="C3433" s="2" t="s">
        <v>10</v>
      </c>
      <c r="D3433" s="2" t="s">
        <v>11</v>
      </c>
      <c r="E3433" s="2" t="s">
        <v>8</v>
      </c>
    </row>
    <row r="3434">
      <c r="A3434" s="2">
        <v>9466951.0</v>
      </c>
      <c r="B3434" s="2" t="s">
        <v>3574</v>
      </c>
      <c r="C3434" s="2" t="s">
        <v>10</v>
      </c>
      <c r="D3434" s="2" t="s">
        <v>11</v>
      </c>
      <c r="E3434" s="2" t="s">
        <v>8</v>
      </c>
    </row>
    <row r="3435">
      <c r="A3435" s="2">
        <v>8170760.0</v>
      </c>
      <c r="B3435" s="2" t="s">
        <v>3575</v>
      </c>
      <c r="C3435" s="2" t="s">
        <v>10</v>
      </c>
      <c r="D3435" s="2" t="s">
        <v>11</v>
      </c>
      <c r="E3435" s="2" t="s">
        <v>8</v>
      </c>
    </row>
    <row r="3436">
      <c r="A3436" s="2">
        <v>9441053.0</v>
      </c>
      <c r="B3436" s="2" t="s">
        <v>3576</v>
      </c>
      <c r="C3436" s="2" t="s">
        <v>10</v>
      </c>
      <c r="D3436" s="2" t="s">
        <v>11</v>
      </c>
      <c r="E3436" s="2" t="s">
        <v>8</v>
      </c>
    </row>
    <row r="3437">
      <c r="A3437" s="2">
        <v>9466528.0</v>
      </c>
      <c r="B3437" s="2" t="s">
        <v>3577</v>
      </c>
      <c r="C3437" s="2" t="s">
        <v>10</v>
      </c>
      <c r="D3437" s="2" t="s">
        <v>11</v>
      </c>
      <c r="E3437" s="2" t="s">
        <v>8</v>
      </c>
    </row>
    <row r="3438">
      <c r="A3438" s="2">
        <v>9401925.0</v>
      </c>
      <c r="B3438" s="2" t="s">
        <v>3578</v>
      </c>
      <c r="C3438" s="2" t="s">
        <v>10</v>
      </c>
      <c r="D3438" s="2" t="s">
        <v>11</v>
      </c>
      <c r="E3438" s="2" t="s">
        <v>8</v>
      </c>
    </row>
    <row r="3439">
      <c r="A3439" s="2">
        <v>9442428.0</v>
      </c>
      <c r="B3439" s="2" t="s">
        <v>3579</v>
      </c>
      <c r="C3439" s="2" t="s">
        <v>10</v>
      </c>
      <c r="D3439" s="2" t="s">
        <v>11</v>
      </c>
      <c r="E3439" s="2" t="s">
        <v>8</v>
      </c>
    </row>
    <row r="3440">
      <c r="A3440" s="2">
        <v>9441539.0</v>
      </c>
      <c r="B3440" s="2" t="s">
        <v>3580</v>
      </c>
      <c r="C3440" s="2" t="s">
        <v>10</v>
      </c>
      <c r="D3440" s="2" t="s">
        <v>11</v>
      </c>
      <c r="E3440" s="2" t="s">
        <v>8</v>
      </c>
    </row>
    <row r="3441">
      <c r="A3441" s="2">
        <v>9470120.0</v>
      </c>
      <c r="B3441" s="2" t="s">
        <v>3581</v>
      </c>
      <c r="C3441" s="2" t="s">
        <v>10</v>
      </c>
      <c r="D3441" s="2" t="s">
        <v>11</v>
      </c>
      <c r="E3441" s="2" t="s">
        <v>8</v>
      </c>
    </row>
    <row r="3442">
      <c r="A3442" s="2">
        <v>9250869.0</v>
      </c>
      <c r="B3442" s="2" t="s">
        <v>3582</v>
      </c>
      <c r="C3442" s="2" t="s">
        <v>10</v>
      </c>
      <c r="D3442" s="2" t="s">
        <v>11</v>
      </c>
      <c r="E3442" s="2" t="s">
        <v>8</v>
      </c>
    </row>
    <row r="3443">
      <c r="A3443" s="2">
        <v>9440542.0</v>
      </c>
      <c r="B3443" s="2" t="s">
        <v>3583</v>
      </c>
      <c r="C3443" s="2" t="s">
        <v>10</v>
      </c>
      <c r="D3443" s="2" t="s">
        <v>11</v>
      </c>
      <c r="E3443" s="2" t="s">
        <v>8</v>
      </c>
    </row>
    <row r="3444">
      <c r="A3444" s="2">
        <v>9440955.0</v>
      </c>
      <c r="B3444" s="2" t="s">
        <v>3584</v>
      </c>
      <c r="C3444" s="2" t="s">
        <v>10</v>
      </c>
      <c r="D3444" s="2" t="s">
        <v>11</v>
      </c>
      <c r="E3444" s="2" t="s">
        <v>8</v>
      </c>
    </row>
    <row r="3445">
      <c r="A3445" s="2">
        <v>9440569.0</v>
      </c>
      <c r="B3445" s="2" t="s">
        <v>3585</v>
      </c>
      <c r="C3445" s="2" t="s">
        <v>10</v>
      </c>
      <c r="D3445" s="2" t="s">
        <v>11</v>
      </c>
      <c r="E3445" s="2" t="s">
        <v>8</v>
      </c>
    </row>
    <row r="3446">
      <c r="A3446" s="2">
        <v>9278902.0</v>
      </c>
      <c r="B3446" s="2" t="s">
        <v>3586</v>
      </c>
      <c r="C3446" s="2" t="s">
        <v>10</v>
      </c>
      <c r="D3446" s="2" t="s">
        <v>11</v>
      </c>
      <c r="E3446" s="2" t="s">
        <v>8</v>
      </c>
    </row>
    <row r="3447">
      <c r="A3447" s="2">
        <v>9439688.0</v>
      </c>
      <c r="B3447" s="2" t="s">
        <v>3587</v>
      </c>
      <c r="C3447" s="2" t="s">
        <v>10</v>
      </c>
      <c r="D3447" s="2" t="s">
        <v>11</v>
      </c>
      <c r="E3447" s="2" t="s">
        <v>8</v>
      </c>
    </row>
    <row r="3448">
      <c r="A3448" s="2">
        <v>9441871.0</v>
      </c>
      <c r="B3448" s="2" t="s">
        <v>3588</v>
      </c>
      <c r="C3448" s="2" t="s">
        <v>10</v>
      </c>
      <c r="D3448" s="2" t="s">
        <v>11</v>
      </c>
      <c r="E3448" s="2" t="s">
        <v>8</v>
      </c>
    </row>
    <row r="3449">
      <c r="A3449" s="2">
        <v>9440538.0</v>
      </c>
      <c r="B3449" s="2" t="s">
        <v>3589</v>
      </c>
      <c r="C3449" s="2" t="s">
        <v>10</v>
      </c>
      <c r="D3449" s="2" t="s">
        <v>11</v>
      </c>
      <c r="E3449" s="2" t="s">
        <v>8</v>
      </c>
    </row>
    <row r="3450">
      <c r="A3450" s="2">
        <v>9442015.0</v>
      </c>
      <c r="B3450" s="2" t="s">
        <v>3590</v>
      </c>
      <c r="C3450" s="2" t="s">
        <v>10</v>
      </c>
      <c r="D3450" s="2" t="s">
        <v>11</v>
      </c>
      <c r="E3450" s="2" t="s">
        <v>8</v>
      </c>
    </row>
    <row r="3451">
      <c r="A3451" s="2">
        <v>9264082.0</v>
      </c>
      <c r="B3451" s="2" t="s">
        <v>3591</v>
      </c>
      <c r="C3451" s="2" t="s">
        <v>10</v>
      </c>
      <c r="D3451" s="2" t="s">
        <v>11</v>
      </c>
      <c r="E3451" s="2" t="s">
        <v>8</v>
      </c>
    </row>
    <row r="3452">
      <c r="A3452" s="2">
        <v>9466625.0</v>
      </c>
      <c r="B3452" s="2" t="s">
        <v>3592</v>
      </c>
      <c r="C3452" s="2" t="s">
        <v>10</v>
      </c>
      <c r="D3452" s="2" t="s">
        <v>11</v>
      </c>
      <c r="E3452" s="2" t="s">
        <v>8</v>
      </c>
    </row>
    <row r="3453">
      <c r="A3453" s="2">
        <v>9278882.0</v>
      </c>
      <c r="B3453" s="2" t="s">
        <v>3593</v>
      </c>
      <c r="C3453" s="2" t="s">
        <v>10</v>
      </c>
      <c r="D3453" s="2" t="s">
        <v>11</v>
      </c>
      <c r="E3453" s="2" t="s">
        <v>8</v>
      </c>
    </row>
    <row r="3454">
      <c r="A3454" s="2">
        <v>9441296.0</v>
      </c>
      <c r="B3454" s="2" t="s">
        <v>3594</v>
      </c>
      <c r="C3454" s="2" t="s">
        <v>100</v>
      </c>
      <c r="D3454" s="2" t="s">
        <v>11</v>
      </c>
      <c r="E3454" s="2" t="s">
        <v>8</v>
      </c>
    </row>
    <row r="3455">
      <c r="A3455" s="2">
        <v>9437847.0</v>
      </c>
      <c r="B3455" s="2" t="s">
        <v>3595</v>
      </c>
      <c r="C3455" s="2" t="s">
        <v>100</v>
      </c>
      <c r="D3455" s="2" t="s">
        <v>11</v>
      </c>
      <c r="E3455" s="2" t="s">
        <v>8</v>
      </c>
    </row>
    <row r="3456">
      <c r="A3456" s="2">
        <v>9439023.0</v>
      </c>
      <c r="B3456" s="2" t="s">
        <v>3596</v>
      </c>
      <c r="C3456" s="2" t="s">
        <v>100</v>
      </c>
      <c r="D3456" s="2" t="s">
        <v>11</v>
      </c>
      <c r="E3456" s="2" t="s">
        <v>8</v>
      </c>
    </row>
    <row r="3457">
      <c r="A3457" s="2">
        <v>9466807.0</v>
      </c>
      <c r="B3457" s="2" t="s">
        <v>3597</v>
      </c>
      <c r="C3457" s="2" t="s">
        <v>100</v>
      </c>
      <c r="D3457" s="2" t="s">
        <v>11</v>
      </c>
      <c r="E3457" s="2" t="s">
        <v>8</v>
      </c>
    </row>
    <row r="3458">
      <c r="A3458" s="2">
        <v>9443453.0</v>
      </c>
      <c r="B3458" s="2" t="s">
        <v>3598</v>
      </c>
      <c r="C3458" s="2" t="s">
        <v>100</v>
      </c>
      <c r="D3458" s="2" t="s">
        <v>11</v>
      </c>
      <c r="E3458" s="2" t="s">
        <v>8</v>
      </c>
    </row>
    <row r="3459">
      <c r="A3459" s="2">
        <v>9466709.0</v>
      </c>
      <c r="B3459" s="2" t="s">
        <v>3599</v>
      </c>
      <c r="C3459" s="2" t="s">
        <v>10</v>
      </c>
      <c r="D3459" s="2" t="s">
        <v>11</v>
      </c>
      <c r="E3459" s="2" t="s">
        <v>8</v>
      </c>
    </row>
    <row r="3460">
      <c r="A3460" s="2">
        <v>9444592.0</v>
      </c>
      <c r="B3460" s="2" t="s">
        <v>3600</v>
      </c>
      <c r="C3460" s="2" t="s">
        <v>10</v>
      </c>
      <c r="D3460" s="2" t="s">
        <v>11</v>
      </c>
      <c r="E3460" s="2" t="s">
        <v>8</v>
      </c>
    </row>
    <row r="3461">
      <c r="A3461" s="2">
        <v>9442949.0</v>
      </c>
      <c r="B3461" s="2" t="s">
        <v>3601</v>
      </c>
      <c r="C3461" s="2" t="s">
        <v>10</v>
      </c>
      <c r="D3461" s="2" t="s">
        <v>11</v>
      </c>
      <c r="E3461" s="2" t="s">
        <v>8</v>
      </c>
    </row>
    <row r="3462">
      <c r="A3462" s="2">
        <v>9442902.0</v>
      </c>
      <c r="B3462" s="2" t="s">
        <v>3602</v>
      </c>
      <c r="C3462" s="2" t="s">
        <v>10</v>
      </c>
      <c r="D3462" s="2" t="s">
        <v>11</v>
      </c>
      <c r="E3462" s="2" t="s">
        <v>8</v>
      </c>
    </row>
    <row r="3463">
      <c r="A3463" s="2">
        <v>9468480.0</v>
      </c>
      <c r="B3463" s="2" t="s">
        <v>3603</v>
      </c>
      <c r="C3463" s="2" t="s">
        <v>10</v>
      </c>
      <c r="D3463" s="2" t="s">
        <v>11</v>
      </c>
      <c r="E3463" s="2" t="s">
        <v>8</v>
      </c>
    </row>
    <row r="3464">
      <c r="A3464" s="2">
        <v>9467313.0</v>
      </c>
      <c r="B3464" s="2" t="s">
        <v>3604</v>
      </c>
      <c r="C3464" s="2" t="s">
        <v>10</v>
      </c>
      <c r="D3464" s="2" t="s">
        <v>11</v>
      </c>
      <c r="E3464" s="2" t="s">
        <v>8</v>
      </c>
    </row>
    <row r="3465">
      <c r="A3465" s="2">
        <v>9444591.0</v>
      </c>
      <c r="B3465" s="2" t="s">
        <v>3605</v>
      </c>
      <c r="C3465" s="2" t="s">
        <v>10</v>
      </c>
      <c r="D3465" s="2" t="s">
        <v>11</v>
      </c>
      <c r="E3465" s="2" t="s">
        <v>8</v>
      </c>
    </row>
    <row r="3466">
      <c r="A3466" s="2">
        <v>9467319.0</v>
      </c>
      <c r="B3466" s="2" t="s">
        <v>3606</v>
      </c>
      <c r="C3466" s="2" t="s">
        <v>10</v>
      </c>
      <c r="D3466" s="2" t="s">
        <v>11</v>
      </c>
      <c r="E3466" s="2" t="s">
        <v>8</v>
      </c>
    </row>
    <row r="3467">
      <c r="A3467" s="2">
        <v>9467168.0</v>
      </c>
      <c r="B3467" s="2" t="s">
        <v>3607</v>
      </c>
      <c r="C3467" s="2" t="s">
        <v>172</v>
      </c>
      <c r="D3467" s="2" t="s">
        <v>7</v>
      </c>
      <c r="E3467" s="2" t="s">
        <v>8</v>
      </c>
    </row>
    <row r="3468">
      <c r="A3468" s="2">
        <v>9440642.0</v>
      </c>
      <c r="B3468" s="2" t="s">
        <v>3608</v>
      </c>
      <c r="C3468" s="2" t="s">
        <v>10</v>
      </c>
      <c r="D3468" s="2" t="s">
        <v>11</v>
      </c>
      <c r="E3468" s="2" t="s">
        <v>8</v>
      </c>
    </row>
    <row r="3469">
      <c r="A3469" s="2">
        <v>9468273.0</v>
      </c>
      <c r="B3469" s="2" t="s">
        <v>3609</v>
      </c>
      <c r="C3469" s="2" t="s">
        <v>10</v>
      </c>
      <c r="D3469" s="2" t="s">
        <v>11</v>
      </c>
      <c r="E3469" s="2" t="s">
        <v>8</v>
      </c>
    </row>
    <row r="3470">
      <c r="A3470" s="2">
        <v>9467835.0</v>
      </c>
      <c r="B3470" s="2" t="s">
        <v>3610</v>
      </c>
      <c r="C3470" s="2" t="s">
        <v>100</v>
      </c>
      <c r="D3470" s="2" t="s">
        <v>11</v>
      </c>
      <c r="E3470" s="2" t="s">
        <v>737</v>
      </c>
    </row>
    <row r="3471">
      <c r="A3471" s="2">
        <v>9468807.0</v>
      </c>
      <c r="B3471" s="2" t="s">
        <v>3611</v>
      </c>
      <c r="C3471" s="2" t="s">
        <v>100</v>
      </c>
      <c r="D3471" s="2" t="s">
        <v>11</v>
      </c>
      <c r="E3471" s="2" t="s">
        <v>737</v>
      </c>
    </row>
    <row r="3472">
      <c r="A3472" s="2">
        <v>9466482.0</v>
      </c>
      <c r="B3472" s="2" t="s">
        <v>3612</v>
      </c>
      <c r="C3472" s="2" t="s">
        <v>10</v>
      </c>
      <c r="D3472" s="2" t="s">
        <v>11</v>
      </c>
      <c r="E3472" s="2" t="s">
        <v>737</v>
      </c>
    </row>
    <row r="3473">
      <c r="A3473" s="2">
        <v>9469404.0</v>
      </c>
      <c r="B3473" s="2" t="s">
        <v>3613</v>
      </c>
      <c r="C3473" s="2" t="s">
        <v>10</v>
      </c>
      <c r="D3473" s="2" t="s">
        <v>11</v>
      </c>
      <c r="E3473" s="2" t="s">
        <v>737</v>
      </c>
    </row>
    <row r="3474">
      <c r="A3474" s="2">
        <v>9469405.0</v>
      </c>
      <c r="B3474" s="2" t="s">
        <v>3614</v>
      </c>
      <c r="C3474" s="2" t="s">
        <v>10</v>
      </c>
      <c r="D3474" s="2" t="s">
        <v>11</v>
      </c>
      <c r="E3474" s="2" t="s">
        <v>737</v>
      </c>
    </row>
    <row r="3475">
      <c r="A3475" s="2">
        <v>9469408.0</v>
      </c>
      <c r="B3475" s="2" t="s">
        <v>3615</v>
      </c>
      <c r="C3475" s="2" t="s">
        <v>10</v>
      </c>
      <c r="D3475" s="2" t="s">
        <v>11</v>
      </c>
      <c r="E3475" s="2" t="s">
        <v>737</v>
      </c>
    </row>
    <row r="3476">
      <c r="A3476" s="2">
        <v>9440725.0</v>
      </c>
      <c r="B3476" s="2" t="s">
        <v>3616</v>
      </c>
      <c r="C3476" s="2" t="s">
        <v>20</v>
      </c>
      <c r="D3476" s="2" t="s">
        <v>11</v>
      </c>
      <c r="E3476" s="2" t="s">
        <v>737</v>
      </c>
    </row>
    <row r="3477">
      <c r="A3477" s="2">
        <v>9443089.0</v>
      </c>
      <c r="B3477" s="2" t="s">
        <v>3617</v>
      </c>
      <c r="C3477" s="2" t="s">
        <v>100</v>
      </c>
      <c r="D3477" s="2" t="s">
        <v>11</v>
      </c>
      <c r="E3477" s="2" t="s">
        <v>737</v>
      </c>
    </row>
    <row r="3478">
      <c r="A3478" s="2">
        <v>9443088.0</v>
      </c>
      <c r="B3478" s="2" t="s">
        <v>3618</v>
      </c>
      <c r="C3478" s="2" t="s">
        <v>100</v>
      </c>
      <c r="D3478" s="2" t="s">
        <v>11</v>
      </c>
      <c r="E3478" s="2" t="s">
        <v>737</v>
      </c>
    </row>
    <row r="3479">
      <c r="A3479" s="2">
        <v>9468798.0</v>
      </c>
      <c r="B3479" s="2" t="s">
        <v>3619</v>
      </c>
      <c r="C3479" s="2" t="s">
        <v>10</v>
      </c>
      <c r="D3479" s="2" t="s">
        <v>11</v>
      </c>
      <c r="E3479" s="2" t="s">
        <v>737</v>
      </c>
    </row>
    <row r="3480">
      <c r="A3480" s="2">
        <v>9441228.0</v>
      </c>
      <c r="B3480" s="2" t="s">
        <v>3620</v>
      </c>
      <c r="C3480" s="2" t="s">
        <v>10</v>
      </c>
      <c r="D3480" s="2" t="s">
        <v>11</v>
      </c>
      <c r="E3480" s="2" t="s">
        <v>737</v>
      </c>
    </row>
    <row r="3481">
      <c r="A3481" s="2">
        <v>9468490.0</v>
      </c>
      <c r="B3481" s="2" t="s">
        <v>3621</v>
      </c>
      <c r="C3481" s="2" t="s">
        <v>10</v>
      </c>
      <c r="D3481" s="2" t="s">
        <v>11</v>
      </c>
      <c r="E3481" s="2" t="s">
        <v>737</v>
      </c>
    </row>
    <row r="3482">
      <c r="A3482" s="2">
        <v>9445705.0</v>
      </c>
      <c r="B3482" s="2" t="s">
        <v>3622</v>
      </c>
      <c r="C3482" s="2" t="s">
        <v>10</v>
      </c>
      <c r="D3482" s="2" t="s">
        <v>11</v>
      </c>
      <c r="E3482" s="2" t="s">
        <v>737</v>
      </c>
    </row>
    <row r="3483">
      <c r="A3483" s="2">
        <v>9441915.0</v>
      </c>
      <c r="B3483" s="2" t="s">
        <v>3623</v>
      </c>
      <c r="C3483" s="2" t="s">
        <v>528</v>
      </c>
      <c r="D3483" s="2" t="s">
        <v>72</v>
      </c>
      <c r="E3483" s="2" t="s">
        <v>18</v>
      </c>
    </row>
    <row r="3484">
      <c r="A3484" s="2">
        <v>9470162.0</v>
      </c>
      <c r="B3484" s="2" t="s">
        <v>3624</v>
      </c>
      <c r="C3484" s="2" t="s">
        <v>528</v>
      </c>
      <c r="D3484" s="2" t="s">
        <v>72</v>
      </c>
      <c r="E3484" s="2" t="s">
        <v>18</v>
      </c>
    </row>
    <row r="3485">
      <c r="A3485" s="2">
        <v>9469029.0</v>
      </c>
      <c r="B3485" s="2" t="s">
        <v>3625</v>
      </c>
      <c r="C3485" s="2" t="s">
        <v>528</v>
      </c>
      <c r="D3485" s="2" t="s">
        <v>72</v>
      </c>
      <c r="E3485" s="2" t="s">
        <v>18</v>
      </c>
    </row>
    <row r="3486">
      <c r="A3486" s="2">
        <v>7886069.0</v>
      </c>
      <c r="B3486" s="2" t="s">
        <v>3626</v>
      </c>
      <c r="C3486" s="2" t="s">
        <v>528</v>
      </c>
      <c r="D3486" s="2" t="s">
        <v>72</v>
      </c>
      <c r="E3486" s="2" t="s">
        <v>18</v>
      </c>
    </row>
    <row r="3487">
      <c r="A3487" s="2">
        <v>9466732.0</v>
      </c>
      <c r="B3487" s="2" t="s">
        <v>3627</v>
      </c>
      <c r="C3487" s="2" t="s">
        <v>71</v>
      </c>
      <c r="D3487" s="2" t="s">
        <v>72</v>
      </c>
      <c r="E3487" s="2" t="s">
        <v>18</v>
      </c>
    </row>
    <row r="3488">
      <c r="A3488" s="2">
        <v>9469523.0</v>
      </c>
      <c r="B3488" s="2" t="s">
        <v>3628</v>
      </c>
      <c r="C3488" s="2" t="s">
        <v>528</v>
      </c>
      <c r="D3488" s="2" t="s">
        <v>72</v>
      </c>
      <c r="E3488" s="2" t="s">
        <v>18</v>
      </c>
    </row>
    <row r="3489">
      <c r="A3489" s="2">
        <v>9470027.0</v>
      </c>
      <c r="B3489" s="2" t="s">
        <v>3629</v>
      </c>
      <c r="C3489" s="2" t="s">
        <v>100</v>
      </c>
      <c r="D3489" s="2" t="s">
        <v>11</v>
      </c>
      <c r="E3489" s="2" t="s">
        <v>282</v>
      </c>
    </row>
    <row r="3490">
      <c r="A3490" s="2">
        <v>9470038.0</v>
      </c>
      <c r="B3490" s="2" t="s">
        <v>3630</v>
      </c>
      <c r="C3490" s="2" t="s">
        <v>100</v>
      </c>
      <c r="D3490" s="2" t="s">
        <v>11</v>
      </c>
      <c r="E3490" s="2" t="s">
        <v>282</v>
      </c>
    </row>
    <row r="3491">
      <c r="A3491" s="2">
        <v>9441041.0</v>
      </c>
      <c r="B3491" s="2" t="s">
        <v>3631</v>
      </c>
      <c r="C3491" s="2" t="s">
        <v>10</v>
      </c>
      <c r="D3491" s="2" t="s">
        <v>11</v>
      </c>
      <c r="E3491" s="2" t="s">
        <v>85</v>
      </c>
    </row>
    <row r="3492">
      <c r="A3492" s="2">
        <v>9445218.0</v>
      </c>
      <c r="B3492" s="2" t="s">
        <v>3632</v>
      </c>
      <c r="C3492" s="2" t="s">
        <v>3633</v>
      </c>
      <c r="D3492" s="2" t="s">
        <v>3634</v>
      </c>
      <c r="E3492" s="2" t="s">
        <v>3635</v>
      </c>
    </row>
    <row r="3493">
      <c r="A3493" s="2">
        <v>9445207.0</v>
      </c>
      <c r="B3493" s="2" t="s">
        <v>3636</v>
      </c>
      <c r="C3493" s="2" t="s">
        <v>3633</v>
      </c>
      <c r="D3493" s="2" t="s">
        <v>3634</v>
      </c>
      <c r="E3493" s="2" t="s">
        <v>3635</v>
      </c>
    </row>
    <row r="3494">
      <c r="A3494" s="2">
        <v>9445497.0</v>
      </c>
      <c r="B3494" s="2" t="s">
        <v>3637</v>
      </c>
      <c r="C3494" s="2" t="s">
        <v>3633</v>
      </c>
      <c r="D3494" s="2" t="s">
        <v>3634</v>
      </c>
      <c r="E3494" s="2" t="s">
        <v>3635</v>
      </c>
    </row>
    <row r="3495">
      <c r="A3495" s="2">
        <v>9441286.0</v>
      </c>
      <c r="B3495" s="2" t="s">
        <v>3638</v>
      </c>
      <c r="C3495" s="2" t="s">
        <v>3639</v>
      </c>
      <c r="D3495" s="2" t="s">
        <v>3640</v>
      </c>
      <c r="E3495" s="2" t="s">
        <v>3635</v>
      </c>
    </row>
    <row r="3496">
      <c r="A3496" s="2">
        <v>9466457.0</v>
      </c>
      <c r="B3496" s="2" t="s">
        <v>3641</v>
      </c>
      <c r="C3496" s="2" t="s">
        <v>3639</v>
      </c>
      <c r="D3496" s="2" t="s">
        <v>3640</v>
      </c>
      <c r="E3496" s="2" t="s">
        <v>3635</v>
      </c>
    </row>
    <row r="3497">
      <c r="A3497" s="2">
        <v>9466455.0</v>
      </c>
      <c r="B3497" s="2" t="s">
        <v>3642</v>
      </c>
      <c r="C3497" s="2" t="s">
        <v>3639</v>
      </c>
      <c r="D3497" s="2" t="s">
        <v>3640</v>
      </c>
      <c r="E3497" s="2" t="s">
        <v>3635</v>
      </c>
    </row>
    <row r="3498">
      <c r="A3498" s="2">
        <v>9398230.0</v>
      </c>
      <c r="B3498" s="2" t="s">
        <v>3643</v>
      </c>
      <c r="C3498" s="2" t="s">
        <v>3639</v>
      </c>
      <c r="D3498" s="2" t="s">
        <v>3640</v>
      </c>
      <c r="E3498" s="2" t="s">
        <v>3635</v>
      </c>
    </row>
    <row r="3499">
      <c r="A3499" s="2">
        <v>9466456.0</v>
      </c>
      <c r="B3499" s="2" t="s">
        <v>3644</v>
      </c>
      <c r="C3499" s="2" t="s">
        <v>3639</v>
      </c>
      <c r="D3499" s="2" t="s">
        <v>3640</v>
      </c>
      <c r="E3499" s="2" t="s">
        <v>3635</v>
      </c>
    </row>
    <row r="3500">
      <c r="A3500" s="2">
        <v>9445456.0</v>
      </c>
      <c r="B3500" s="2" t="s">
        <v>3645</v>
      </c>
      <c r="C3500" s="2" t="s">
        <v>3639</v>
      </c>
      <c r="D3500" s="2" t="s">
        <v>3640</v>
      </c>
      <c r="E3500" s="2" t="s">
        <v>3635</v>
      </c>
    </row>
    <row r="3501">
      <c r="A3501" s="2">
        <v>9468087.0</v>
      </c>
      <c r="B3501" s="2" t="s">
        <v>3646</v>
      </c>
      <c r="C3501" s="2" t="s">
        <v>1285</v>
      </c>
      <c r="D3501" s="2" t="s">
        <v>17</v>
      </c>
      <c r="E3501" s="2" t="s">
        <v>1286</v>
      </c>
    </row>
    <row r="3502">
      <c r="A3502" s="2">
        <v>9468086.0</v>
      </c>
      <c r="B3502" s="2" t="s">
        <v>3647</v>
      </c>
      <c r="C3502" s="2" t="s">
        <v>1285</v>
      </c>
      <c r="D3502" s="2" t="s">
        <v>17</v>
      </c>
      <c r="E3502" s="2" t="s">
        <v>1286</v>
      </c>
    </row>
    <row r="3503">
      <c r="A3503" s="2">
        <v>9468090.0</v>
      </c>
      <c r="B3503" s="2" t="s">
        <v>3648</v>
      </c>
      <c r="C3503" s="2" t="s">
        <v>1285</v>
      </c>
      <c r="D3503" s="2" t="s">
        <v>17</v>
      </c>
      <c r="E3503" s="2" t="s">
        <v>1286</v>
      </c>
    </row>
    <row r="3504">
      <c r="A3504" s="2">
        <v>9468605.0</v>
      </c>
      <c r="B3504" s="2" t="s">
        <v>3649</v>
      </c>
      <c r="C3504" s="2" t="s">
        <v>1285</v>
      </c>
      <c r="D3504" s="2" t="s">
        <v>17</v>
      </c>
      <c r="E3504" s="2" t="s">
        <v>1286</v>
      </c>
    </row>
    <row r="3505">
      <c r="A3505" s="2">
        <v>9468089.0</v>
      </c>
      <c r="B3505" s="2" t="s">
        <v>3650</v>
      </c>
      <c r="C3505" s="2" t="s">
        <v>1285</v>
      </c>
      <c r="D3505" s="2" t="s">
        <v>17</v>
      </c>
      <c r="E3505" s="2" t="s">
        <v>1286</v>
      </c>
    </row>
    <row r="3506">
      <c r="A3506" s="2">
        <v>9468107.0</v>
      </c>
      <c r="B3506" s="2" t="s">
        <v>3651</v>
      </c>
      <c r="C3506" s="2" t="s">
        <v>1285</v>
      </c>
      <c r="D3506" s="2" t="s">
        <v>17</v>
      </c>
      <c r="E3506" s="2" t="s">
        <v>1286</v>
      </c>
    </row>
    <row r="3507">
      <c r="A3507" s="2">
        <v>9445496.0</v>
      </c>
      <c r="B3507" s="2" t="s">
        <v>3652</v>
      </c>
      <c r="C3507" s="2" t="s">
        <v>1285</v>
      </c>
      <c r="D3507" s="2" t="s">
        <v>17</v>
      </c>
      <c r="E3507" s="2" t="s">
        <v>1286</v>
      </c>
    </row>
    <row r="3508">
      <c r="A3508" s="2">
        <v>9468109.0</v>
      </c>
      <c r="B3508" s="2" t="s">
        <v>3653</v>
      </c>
      <c r="C3508" s="2" t="s">
        <v>1285</v>
      </c>
      <c r="D3508" s="2" t="s">
        <v>17</v>
      </c>
      <c r="E3508" s="2" t="s">
        <v>1286</v>
      </c>
    </row>
    <row r="3509">
      <c r="A3509" s="2">
        <v>9468438.0</v>
      </c>
      <c r="B3509" s="2" t="s">
        <v>3654</v>
      </c>
      <c r="C3509" s="2" t="s">
        <v>3655</v>
      </c>
      <c r="D3509" s="2" t="s">
        <v>3640</v>
      </c>
      <c r="E3509" s="2" t="s">
        <v>3635</v>
      </c>
    </row>
    <row r="3510">
      <c r="A3510" s="2">
        <v>9468437.0</v>
      </c>
      <c r="B3510" s="2" t="s">
        <v>3656</v>
      </c>
      <c r="C3510" s="2" t="s">
        <v>3655</v>
      </c>
      <c r="D3510" s="2" t="s">
        <v>3640</v>
      </c>
      <c r="E3510" s="2" t="s">
        <v>3635</v>
      </c>
    </row>
    <row r="3511">
      <c r="A3511" s="2">
        <v>9470148.0</v>
      </c>
      <c r="B3511" s="2" t="s">
        <v>3657</v>
      </c>
      <c r="C3511" s="2" t="s">
        <v>3655</v>
      </c>
      <c r="D3511" s="2" t="s">
        <v>3640</v>
      </c>
      <c r="E3511" s="2" t="s">
        <v>3635</v>
      </c>
    </row>
    <row r="3512">
      <c r="A3512" s="2">
        <v>9468440.0</v>
      </c>
      <c r="B3512" s="2" t="s">
        <v>3658</v>
      </c>
      <c r="C3512" s="2" t="s">
        <v>3655</v>
      </c>
      <c r="D3512" s="2" t="s">
        <v>3640</v>
      </c>
      <c r="E3512" s="2" t="s">
        <v>3635</v>
      </c>
    </row>
    <row r="3513">
      <c r="A3513" s="2">
        <v>9470149.0</v>
      </c>
      <c r="B3513" s="2" t="s">
        <v>3659</v>
      </c>
      <c r="C3513" s="2" t="s">
        <v>3655</v>
      </c>
      <c r="D3513" s="2" t="s">
        <v>3640</v>
      </c>
      <c r="E3513" s="2" t="s">
        <v>3635</v>
      </c>
    </row>
    <row r="3514">
      <c r="A3514" s="2">
        <v>9445449.0</v>
      </c>
      <c r="B3514" s="2" t="s">
        <v>3660</v>
      </c>
      <c r="C3514" s="2" t="s">
        <v>3655</v>
      </c>
      <c r="D3514" s="2" t="s">
        <v>3640</v>
      </c>
      <c r="E3514" s="2" t="s">
        <v>3635</v>
      </c>
    </row>
    <row r="3515">
      <c r="A3515" s="2">
        <v>9468439.0</v>
      </c>
      <c r="B3515" s="2" t="s">
        <v>3661</v>
      </c>
      <c r="C3515" s="2" t="s">
        <v>3655</v>
      </c>
      <c r="D3515" s="2" t="s">
        <v>3640</v>
      </c>
      <c r="E3515" s="2" t="s">
        <v>3635</v>
      </c>
    </row>
    <row r="3516">
      <c r="A3516" s="2">
        <v>9470150.0</v>
      </c>
      <c r="B3516" s="2" t="s">
        <v>3662</v>
      </c>
      <c r="C3516" s="2" t="s">
        <v>3655</v>
      </c>
      <c r="D3516" s="2" t="s">
        <v>3640</v>
      </c>
      <c r="E3516" s="2" t="s">
        <v>3635</v>
      </c>
    </row>
    <row r="3517">
      <c r="A3517" s="2">
        <v>9445450.0</v>
      </c>
      <c r="B3517" s="2" t="s">
        <v>3663</v>
      </c>
      <c r="C3517" s="2" t="s">
        <v>3655</v>
      </c>
      <c r="D3517" s="2" t="s">
        <v>3640</v>
      </c>
      <c r="E3517" s="2" t="s">
        <v>3635</v>
      </c>
    </row>
    <row r="3518">
      <c r="A3518" s="2">
        <v>9468447.0</v>
      </c>
      <c r="B3518" s="2" t="s">
        <v>3664</v>
      </c>
      <c r="C3518" s="2" t="s">
        <v>3655</v>
      </c>
      <c r="D3518" s="2" t="s">
        <v>3640</v>
      </c>
      <c r="E3518" s="2" t="s">
        <v>3635</v>
      </c>
    </row>
    <row r="3519">
      <c r="A3519" s="2">
        <v>9470151.0</v>
      </c>
      <c r="B3519" s="2" t="s">
        <v>3665</v>
      </c>
      <c r="C3519" s="2" t="s">
        <v>3655</v>
      </c>
      <c r="D3519" s="2" t="s">
        <v>3640</v>
      </c>
      <c r="E3519" s="2" t="s">
        <v>3635</v>
      </c>
    </row>
    <row r="3520">
      <c r="A3520" s="2">
        <v>9444016.0</v>
      </c>
      <c r="B3520" s="2" t="s">
        <v>3666</v>
      </c>
      <c r="C3520" s="2" t="s">
        <v>3667</v>
      </c>
      <c r="D3520" s="2" t="s">
        <v>3668</v>
      </c>
      <c r="E3520" s="2" t="s">
        <v>3669</v>
      </c>
    </row>
    <row r="3521">
      <c r="A3521" s="2">
        <v>9468662.0</v>
      </c>
      <c r="B3521" s="2" t="s">
        <v>3670</v>
      </c>
      <c r="C3521" s="2" t="s">
        <v>3667</v>
      </c>
      <c r="D3521" s="2" t="s">
        <v>3668</v>
      </c>
      <c r="E3521" s="2" t="s">
        <v>3669</v>
      </c>
    </row>
    <row r="3522">
      <c r="A3522" s="2">
        <v>9466788.0</v>
      </c>
      <c r="B3522" s="2" t="s">
        <v>3671</v>
      </c>
      <c r="C3522" s="2" t="s">
        <v>3667</v>
      </c>
      <c r="D3522" s="2" t="s">
        <v>3668</v>
      </c>
      <c r="E3522" s="2" t="s">
        <v>3669</v>
      </c>
    </row>
    <row r="3523">
      <c r="A3523" s="2">
        <v>9444018.0</v>
      </c>
      <c r="B3523" s="2" t="s">
        <v>3672</v>
      </c>
      <c r="C3523" s="2" t="s">
        <v>3667</v>
      </c>
      <c r="D3523" s="2" t="s">
        <v>3668</v>
      </c>
      <c r="E3523" s="2" t="s">
        <v>3669</v>
      </c>
    </row>
    <row r="3524">
      <c r="A3524" s="2">
        <v>9443830.0</v>
      </c>
      <c r="B3524" s="2" t="s">
        <v>3673</v>
      </c>
      <c r="C3524" s="2" t="s">
        <v>3667</v>
      </c>
      <c r="D3524" s="2" t="s">
        <v>3668</v>
      </c>
      <c r="E3524" s="2" t="s">
        <v>3669</v>
      </c>
    </row>
    <row r="3525">
      <c r="A3525" s="2">
        <v>9443818.0</v>
      </c>
      <c r="B3525" s="2" t="s">
        <v>3674</v>
      </c>
      <c r="C3525" s="2" t="s">
        <v>3667</v>
      </c>
      <c r="D3525" s="2" t="s">
        <v>3668</v>
      </c>
      <c r="E3525" s="2" t="s">
        <v>3669</v>
      </c>
    </row>
    <row r="3526">
      <c r="A3526" s="2">
        <v>9469716.0</v>
      </c>
      <c r="B3526" s="2" t="s">
        <v>3675</v>
      </c>
      <c r="C3526" s="2" t="s">
        <v>3676</v>
      </c>
      <c r="D3526" s="2" t="s">
        <v>72</v>
      </c>
      <c r="E3526" s="2" t="s">
        <v>18</v>
      </c>
    </row>
    <row r="3527">
      <c r="A3527" s="2">
        <v>9469369.0</v>
      </c>
      <c r="B3527" s="2" t="s">
        <v>3677</v>
      </c>
      <c r="C3527" s="2" t="s">
        <v>3678</v>
      </c>
      <c r="D3527" s="2" t="s">
        <v>17</v>
      </c>
      <c r="E3527" s="2" t="s">
        <v>3679</v>
      </c>
    </row>
    <row r="3528">
      <c r="A3528" s="2">
        <v>9468723.0</v>
      </c>
      <c r="B3528" s="2" t="s">
        <v>3680</v>
      </c>
      <c r="C3528" s="2" t="s">
        <v>3681</v>
      </c>
      <c r="D3528" s="2" t="s">
        <v>3640</v>
      </c>
      <c r="E3528" s="2" t="s">
        <v>3635</v>
      </c>
    </row>
    <row r="3529">
      <c r="A3529" s="2">
        <v>9440619.0</v>
      </c>
      <c r="B3529" s="2" t="s">
        <v>3682</v>
      </c>
      <c r="C3529" s="2" t="s">
        <v>3681</v>
      </c>
      <c r="D3529" s="2" t="s">
        <v>3640</v>
      </c>
      <c r="E3529" s="2" t="s">
        <v>3635</v>
      </c>
    </row>
    <row r="3530">
      <c r="A3530" s="2">
        <v>9466515.0</v>
      </c>
      <c r="B3530" s="2" t="s">
        <v>3683</v>
      </c>
      <c r="C3530" s="2" t="s">
        <v>3681</v>
      </c>
      <c r="D3530" s="2" t="s">
        <v>3640</v>
      </c>
      <c r="E3530" s="2" t="s">
        <v>3635</v>
      </c>
    </row>
    <row r="3531">
      <c r="A3531" s="2">
        <v>9440620.0</v>
      </c>
      <c r="B3531" s="2" t="s">
        <v>3684</v>
      </c>
      <c r="C3531" s="2" t="s">
        <v>3681</v>
      </c>
      <c r="D3531" s="2" t="s">
        <v>3640</v>
      </c>
      <c r="E3531" s="2" t="s">
        <v>3635</v>
      </c>
    </row>
    <row r="3532">
      <c r="A3532" s="2">
        <v>9443240.0</v>
      </c>
      <c r="B3532" s="2" t="s">
        <v>3685</v>
      </c>
      <c r="C3532" s="2" t="s">
        <v>3681</v>
      </c>
      <c r="D3532" s="2" t="s">
        <v>3640</v>
      </c>
      <c r="E3532" s="2" t="s">
        <v>3635</v>
      </c>
    </row>
    <row r="3533">
      <c r="A3533" s="2">
        <v>9466514.0</v>
      </c>
      <c r="B3533" s="2" t="s">
        <v>3686</v>
      </c>
      <c r="C3533" s="2" t="s">
        <v>3681</v>
      </c>
      <c r="D3533" s="2" t="s">
        <v>3640</v>
      </c>
      <c r="E3533" s="2" t="s">
        <v>3635</v>
      </c>
    </row>
    <row r="3534">
      <c r="A3534" s="2">
        <v>9468443.0</v>
      </c>
      <c r="B3534" s="2" t="s">
        <v>3687</v>
      </c>
      <c r="C3534" s="2" t="s">
        <v>3681</v>
      </c>
      <c r="D3534" s="2" t="s">
        <v>3640</v>
      </c>
      <c r="E3534" s="2" t="s">
        <v>3635</v>
      </c>
    </row>
    <row r="3535">
      <c r="A3535" s="2">
        <v>9466516.0</v>
      </c>
      <c r="B3535" s="2" t="s">
        <v>3688</v>
      </c>
      <c r="C3535" s="2" t="s">
        <v>3681</v>
      </c>
      <c r="D3535" s="2" t="s">
        <v>3640</v>
      </c>
      <c r="E3535" s="2" t="s">
        <v>3635</v>
      </c>
    </row>
    <row r="3536">
      <c r="A3536" s="2">
        <v>9470144.0</v>
      </c>
      <c r="B3536" s="2" t="s">
        <v>3689</v>
      </c>
      <c r="C3536" s="2" t="s">
        <v>3681</v>
      </c>
      <c r="D3536" s="2" t="s">
        <v>3640</v>
      </c>
      <c r="E3536" s="2" t="s">
        <v>3635</v>
      </c>
    </row>
    <row r="3537">
      <c r="A3537" s="2">
        <v>9468446.0</v>
      </c>
      <c r="B3537" s="2" t="s">
        <v>3690</v>
      </c>
      <c r="C3537" s="2" t="s">
        <v>3681</v>
      </c>
      <c r="D3537" s="2" t="s">
        <v>3640</v>
      </c>
      <c r="E3537" s="2" t="s">
        <v>3635</v>
      </c>
    </row>
    <row r="3538">
      <c r="A3538" s="2">
        <v>9470146.0</v>
      </c>
      <c r="B3538" s="2" t="s">
        <v>3691</v>
      </c>
      <c r="C3538" s="2" t="s">
        <v>3681</v>
      </c>
      <c r="D3538" s="2" t="s">
        <v>3640</v>
      </c>
      <c r="E3538" s="2" t="s">
        <v>3635</v>
      </c>
    </row>
    <row r="3539">
      <c r="A3539" s="2">
        <v>9470131.0</v>
      </c>
      <c r="B3539" s="2" t="s">
        <v>3692</v>
      </c>
      <c r="C3539" s="2" t="s">
        <v>3681</v>
      </c>
      <c r="D3539" s="2" t="s">
        <v>3640</v>
      </c>
      <c r="E3539" s="2" t="s">
        <v>3635</v>
      </c>
    </row>
    <row r="3540">
      <c r="A3540" s="2">
        <v>9445436.0</v>
      </c>
      <c r="B3540" s="2" t="s">
        <v>3693</v>
      </c>
      <c r="C3540" s="2" t="s">
        <v>3681</v>
      </c>
      <c r="D3540" s="2" t="s">
        <v>3640</v>
      </c>
      <c r="E3540" s="2" t="s">
        <v>3635</v>
      </c>
    </row>
    <row r="3541">
      <c r="A3541" s="2">
        <v>9466517.0</v>
      </c>
      <c r="B3541" s="2" t="s">
        <v>3694</v>
      </c>
      <c r="C3541" s="2" t="s">
        <v>3681</v>
      </c>
      <c r="D3541" s="2" t="s">
        <v>3640</v>
      </c>
      <c r="E3541" s="2" t="s">
        <v>3635</v>
      </c>
    </row>
    <row r="3542">
      <c r="A3542" s="2">
        <v>9468724.0</v>
      </c>
      <c r="B3542" s="2" t="s">
        <v>3695</v>
      </c>
      <c r="C3542" s="2" t="s">
        <v>3681</v>
      </c>
      <c r="D3542" s="2" t="s">
        <v>3640</v>
      </c>
      <c r="E3542" s="2" t="s">
        <v>3635</v>
      </c>
    </row>
    <row r="3543">
      <c r="A3543" s="2">
        <v>9445437.0</v>
      </c>
      <c r="B3543" s="2" t="s">
        <v>3696</v>
      </c>
      <c r="C3543" s="2" t="s">
        <v>3681</v>
      </c>
      <c r="D3543" s="2" t="s">
        <v>3640</v>
      </c>
      <c r="E3543" s="2" t="s">
        <v>3635</v>
      </c>
    </row>
    <row r="3544">
      <c r="A3544" s="2">
        <v>9466508.0</v>
      </c>
      <c r="B3544" s="2" t="s">
        <v>3697</v>
      </c>
      <c r="C3544" s="2" t="s">
        <v>3681</v>
      </c>
      <c r="D3544" s="2" t="s">
        <v>3640</v>
      </c>
      <c r="E3544" s="2" t="s">
        <v>3635</v>
      </c>
    </row>
    <row r="3545">
      <c r="A3545" s="2">
        <v>9470132.0</v>
      </c>
      <c r="B3545" s="2" t="s">
        <v>3698</v>
      </c>
      <c r="C3545" s="2" t="s">
        <v>3681</v>
      </c>
      <c r="D3545" s="2" t="s">
        <v>3640</v>
      </c>
      <c r="E3545" s="2" t="s">
        <v>3635</v>
      </c>
    </row>
    <row r="3546">
      <c r="A3546" s="2">
        <v>9442180.0</v>
      </c>
      <c r="B3546" s="2" t="s">
        <v>3699</v>
      </c>
      <c r="C3546" s="2" t="s">
        <v>3681</v>
      </c>
      <c r="D3546" s="2" t="s">
        <v>3640</v>
      </c>
      <c r="E3546" s="2" t="s">
        <v>3635</v>
      </c>
    </row>
    <row r="3547">
      <c r="A3547" s="2">
        <v>9445438.0</v>
      </c>
      <c r="B3547" s="2" t="s">
        <v>3700</v>
      </c>
      <c r="C3547" s="2" t="s">
        <v>3681</v>
      </c>
      <c r="D3547" s="2" t="s">
        <v>3640</v>
      </c>
      <c r="E3547" s="2" t="s">
        <v>3635</v>
      </c>
    </row>
    <row r="3548">
      <c r="A3548" s="2">
        <v>9466560.0</v>
      </c>
      <c r="B3548" s="2" t="s">
        <v>3701</v>
      </c>
      <c r="C3548" s="2" t="s">
        <v>3681</v>
      </c>
      <c r="D3548" s="2" t="s">
        <v>3640</v>
      </c>
      <c r="E3548" s="2" t="s">
        <v>3635</v>
      </c>
    </row>
    <row r="3549">
      <c r="A3549" s="2">
        <v>9468444.0</v>
      </c>
      <c r="B3549" s="2" t="s">
        <v>3702</v>
      </c>
      <c r="C3549" s="2" t="s">
        <v>3681</v>
      </c>
      <c r="D3549" s="2" t="s">
        <v>3640</v>
      </c>
      <c r="E3549" s="2" t="s">
        <v>3635</v>
      </c>
    </row>
    <row r="3550">
      <c r="A3550" s="2">
        <v>9445440.0</v>
      </c>
      <c r="B3550" s="2" t="s">
        <v>3703</v>
      </c>
      <c r="C3550" s="2" t="s">
        <v>3681</v>
      </c>
      <c r="D3550" s="2" t="s">
        <v>3640</v>
      </c>
      <c r="E3550" s="2" t="s">
        <v>3635</v>
      </c>
    </row>
    <row r="3551">
      <c r="A3551" s="2">
        <v>9445439.0</v>
      </c>
      <c r="B3551" s="2" t="s">
        <v>3704</v>
      </c>
      <c r="C3551" s="2" t="s">
        <v>3681</v>
      </c>
      <c r="D3551" s="2" t="s">
        <v>3640</v>
      </c>
      <c r="E3551" s="2" t="s">
        <v>3635</v>
      </c>
    </row>
    <row r="3552">
      <c r="A3552" s="2">
        <v>9466504.0</v>
      </c>
      <c r="B3552" s="2" t="s">
        <v>3705</v>
      </c>
      <c r="C3552" s="2" t="s">
        <v>3681</v>
      </c>
      <c r="D3552" s="2" t="s">
        <v>3640</v>
      </c>
      <c r="E3552" s="2" t="s">
        <v>3635</v>
      </c>
    </row>
    <row r="3553">
      <c r="A3553" s="2">
        <v>9470145.0</v>
      </c>
      <c r="B3553" s="2" t="s">
        <v>3706</v>
      </c>
      <c r="C3553" s="2" t="s">
        <v>3681</v>
      </c>
      <c r="D3553" s="2" t="s">
        <v>3640</v>
      </c>
      <c r="E3553" s="2" t="s">
        <v>3635</v>
      </c>
    </row>
    <row r="3554">
      <c r="A3554" s="2">
        <v>9445649.0</v>
      </c>
      <c r="B3554" s="2" t="s">
        <v>3707</v>
      </c>
      <c r="C3554" s="2" t="s">
        <v>3681</v>
      </c>
      <c r="D3554" s="2" t="s">
        <v>3640</v>
      </c>
      <c r="E3554" s="2" t="s">
        <v>3635</v>
      </c>
    </row>
    <row r="3555">
      <c r="A3555" s="2">
        <v>9470147.0</v>
      </c>
      <c r="B3555" s="2" t="s">
        <v>3708</v>
      </c>
      <c r="C3555" s="2" t="s">
        <v>3681</v>
      </c>
      <c r="D3555" s="2" t="s">
        <v>3640</v>
      </c>
      <c r="E3555" s="2" t="s">
        <v>3635</v>
      </c>
    </row>
    <row r="3556">
      <c r="A3556" s="2">
        <v>9445491.0</v>
      </c>
      <c r="B3556" s="2" t="s">
        <v>3709</v>
      </c>
      <c r="C3556" s="2" t="s">
        <v>3710</v>
      </c>
      <c r="D3556" s="2" t="s">
        <v>3668</v>
      </c>
      <c r="E3556" s="2" t="s">
        <v>17</v>
      </c>
    </row>
    <row r="3557">
      <c r="A3557" s="2">
        <v>9469814.0</v>
      </c>
      <c r="B3557" s="2" t="s">
        <v>3711</v>
      </c>
      <c r="C3557" s="2" t="s">
        <v>3710</v>
      </c>
      <c r="D3557" s="2" t="s">
        <v>3668</v>
      </c>
      <c r="E3557" s="2" t="s">
        <v>17</v>
      </c>
    </row>
    <row r="3558">
      <c r="A3558" s="2">
        <v>9469160.0</v>
      </c>
      <c r="B3558" s="2" t="s">
        <v>3712</v>
      </c>
      <c r="C3558" s="2" t="s">
        <v>3710</v>
      </c>
      <c r="D3558" s="2" t="s">
        <v>3668</v>
      </c>
      <c r="E3558" s="2" t="s">
        <v>17</v>
      </c>
    </row>
    <row r="3559">
      <c r="A3559" s="2">
        <v>9469815.0</v>
      </c>
      <c r="B3559" s="2" t="s">
        <v>3713</v>
      </c>
      <c r="C3559" s="2" t="s">
        <v>3710</v>
      </c>
      <c r="D3559" s="2" t="s">
        <v>3668</v>
      </c>
      <c r="E3559" s="2" t="s">
        <v>17</v>
      </c>
    </row>
    <row r="3560">
      <c r="A3560" s="2">
        <v>9469810.0</v>
      </c>
      <c r="B3560" s="2" t="s">
        <v>3714</v>
      </c>
      <c r="C3560" s="2" t="s">
        <v>3710</v>
      </c>
      <c r="D3560" s="2" t="s">
        <v>3668</v>
      </c>
      <c r="E3560" s="2" t="s">
        <v>17</v>
      </c>
    </row>
    <row r="3561">
      <c r="A3561" s="2">
        <v>9469812.0</v>
      </c>
      <c r="B3561" s="2" t="s">
        <v>3715</v>
      </c>
      <c r="C3561" s="2" t="s">
        <v>3710</v>
      </c>
      <c r="D3561" s="2" t="s">
        <v>3668</v>
      </c>
      <c r="E3561" s="2" t="s">
        <v>17</v>
      </c>
    </row>
    <row r="3562">
      <c r="A3562" s="2">
        <v>9469842.0</v>
      </c>
      <c r="B3562" s="2" t="s">
        <v>3716</v>
      </c>
      <c r="C3562" s="2" t="s">
        <v>3710</v>
      </c>
      <c r="D3562" s="2" t="s">
        <v>3668</v>
      </c>
      <c r="E3562" s="2" t="s">
        <v>17</v>
      </c>
    </row>
    <row r="3563">
      <c r="A3563" s="2">
        <v>9469845.0</v>
      </c>
      <c r="B3563" s="2" t="s">
        <v>3717</v>
      </c>
      <c r="C3563" s="2" t="s">
        <v>3710</v>
      </c>
      <c r="D3563" s="2" t="s">
        <v>3668</v>
      </c>
      <c r="E3563" s="2" t="s">
        <v>17</v>
      </c>
    </row>
    <row r="3564">
      <c r="A3564" s="2">
        <v>9468140.0</v>
      </c>
      <c r="B3564" s="2" t="s">
        <v>3718</v>
      </c>
      <c r="C3564" s="2" t="s">
        <v>3719</v>
      </c>
      <c r="D3564" s="2" t="s">
        <v>3668</v>
      </c>
      <c r="E3564" s="2" t="s">
        <v>17</v>
      </c>
    </row>
    <row r="3565">
      <c r="A3565" s="2">
        <v>9445277.0</v>
      </c>
      <c r="B3565" s="2" t="s">
        <v>3720</v>
      </c>
      <c r="C3565" s="2" t="s">
        <v>20</v>
      </c>
      <c r="D3565" s="2" t="s">
        <v>11</v>
      </c>
      <c r="E3565" s="2" t="s">
        <v>8</v>
      </c>
    </row>
    <row r="3566">
      <c r="A3566" s="2">
        <v>9445268.0</v>
      </c>
      <c r="B3566" s="2" t="s">
        <v>3721</v>
      </c>
      <c r="C3566" s="2" t="s">
        <v>20</v>
      </c>
      <c r="D3566" s="2" t="s">
        <v>11</v>
      </c>
      <c r="E3566" s="2" t="s">
        <v>284</v>
      </c>
    </row>
    <row r="3567">
      <c r="A3567" s="2">
        <v>9441972.0</v>
      </c>
      <c r="B3567" s="2" t="s">
        <v>3722</v>
      </c>
      <c r="C3567" s="2" t="s">
        <v>20</v>
      </c>
      <c r="D3567" s="2" t="s">
        <v>11</v>
      </c>
      <c r="E3567" s="2" t="s">
        <v>284</v>
      </c>
    </row>
    <row r="3568">
      <c r="A3568" s="2">
        <v>9443438.0</v>
      </c>
      <c r="B3568" s="2" t="s">
        <v>3723</v>
      </c>
      <c r="C3568" s="2" t="s">
        <v>20</v>
      </c>
      <c r="D3568" s="2" t="s">
        <v>11</v>
      </c>
      <c r="E3568" s="2" t="s">
        <v>284</v>
      </c>
    </row>
    <row r="3569">
      <c r="A3569" s="2">
        <v>9443117.0</v>
      </c>
      <c r="B3569" s="2" t="s">
        <v>3724</v>
      </c>
      <c r="C3569" s="2" t="s">
        <v>20</v>
      </c>
      <c r="D3569" s="2" t="s">
        <v>11</v>
      </c>
      <c r="E3569" s="2" t="s">
        <v>284</v>
      </c>
    </row>
    <row r="3570">
      <c r="A3570" s="2">
        <v>9469890.0</v>
      </c>
      <c r="B3570" s="2" t="s">
        <v>3725</v>
      </c>
      <c r="C3570" s="2" t="s">
        <v>20</v>
      </c>
      <c r="D3570" s="2" t="s">
        <v>11</v>
      </c>
      <c r="E3570" s="2" t="s">
        <v>136</v>
      </c>
    </row>
    <row r="3571">
      <c r="A3571" s="2">
        <v>9466570.0</v>
      </c>
      <c r="B3571" s="2" t="s">
        <v>3726</v>
      </c>
      <c r="C3571" s="2" t="s">
        <v>20</v>
      </c>
      <c r="D3571" s="2" t="s">
        <v>11</v>
      </c>
      <c r="E3571" s="2" t="s">
        <v>136</v>
      </c>
    </row>
    <row r="3572">
      <c r="A3572" s="2">
        <v>9443436.0</v>
      </c>
      <c r="B3572" s="2" t="s">
        <v>3727</v>
      </c>
      <c r="C3572" s="2" t="s">
        <v>20</v>
      </c>
      <c r="D3572" s="2" t="s">
        <v>11</v>
      </c>
      <c r="E3572" s="2" t="s">
        <v>284</v>
      </c>
    </row>
    <row r="3573">
      <c r="A3573" s="2">
        <v>9466575.0</v>
      </c>
      <c r="B3573" s="2" t="s">
        <v>3728</v>
      </c>
      <c r="C3573" s="2" t="s">
        <v>20</v>
      </c>
      <c r="D3573" s="2" t="s">
        <v>11</v>
      </c>
      <c r="E3573" s="2" t="s">
        <v>136</v>
      </c>
    </row>
    <row r="3574">
      <c r="A3574" s="2">
        <v>9469891.0</v>
      </c>
      <c r="B3574" s="2" t="s">
        <v>3729</v>
      </c>
      <c r="C3574" s="2" t="s">
        <v>20</v>
      </c>
      <c r="D3574" s="2" t="s">
        <v>11</v>
      </c>
      <c r="E3574" s="2" t="s">
        <v>136</v>
      </c>
    </row>
    <row r="3575">
      <c r="A3575" s="2">
        <v>9469900.0</v>
      </c>
      <c r="B3575" s="2" t="s">
        <v>3730</v>
      </c>
      <c r="C3575" s="2" t="s">
        <v>20</v>
      </c>
      <c r="D3575" s="2" t="s">
        <v>11</v>
      </c>
      <c r="E3575" s="2" t="s">
        <v>136</v>
      </c>
    </row>
    <row r="3576">
      <c r="A3576" s="2">
        <v>9469933.0</v>
      </c>
      <c r="B3576" s="2" t="s">
        <v>3730</v>
      </c>
      <c r="C3576" s="2" t="s">
        <v>20</v>
      </c>
      <c r="D3576" s="2" t="s">
        <v>11</v>
      </c>
      <c r="E3576" s="2" t="s">
        <v>136</v>
      </c>
    </row>
    <row r="3577">
      <c r="A3577" s="2">
        <v>9469892.0</v>
      </c>
      <c r="B3577" s="2" t="s">
        <v>3731</v>
      </c>
      <c r="C3577" s="2" t="s">
        <v>20</v>
      </c>
      <c r="D3577" s="2" t="s">
        <v>11</v>
      </c>
      <c r="E3577" s="2" t="s">
        <v>136</v>
      </c>
    </row>
    <row r="3578">
      <c r="A3578" s="2">
        <v>9469427.0</v>
      </c>
      <c r="B3578" s="2" t="s">
        <v>3732</v>
      </c>
      <c r="C3578" s="2" t="s">
        <v>20</v>
      </c>
      <c r="D3578" s="2" t="s">
        <v>2660</v>
      </c>
      <c r="E3578" s="2" t="s">
        <v>136</v>
      </c>
    </row>
    <row r="3579">
      <c r="A3579" s="2">
        <v>9443209.0</v>
      </c>
      <c r="B3579" s="2" t="s">
        <v>3733</v>
      </c>
      <c r="C3579" s="2" t="s">
        <v>3734</v>
      </c>
      <c r="D3579" s="2" t="s">
        <v>3640</v>
      </c>
      <c r="E3579" s="2" t="s">
        <v>3635</v>
      </c>
    </row>
    <row r="3580">
      <c r="A3580" s="2">
        <v>9443210.0</v>
      </c>
      <c r="B3580" s="2" t="s">
        <v>3735</v>
      </c>
      <c r="C3580" s="2" t="s">
        <v>3734</v>
      </c>
      <c r="D3580" s="2" t="s">
        <v>3640</v>
      </c>
      <c r="E3580" s="2" t="s">
        <v>3635</v>
      </c>
    </row>
    <row r="3581">
      <c r="A3581" s="2">
        <v>9443208.0</v>
      </c>
      <c r="B3581" s="2" t="s">
        <v>3736</v>
      </c>
      <c r="C3581" s="2" t="s">
        <v>3734</v>
      </c>
      <c r="D3581" s="2" t="s">
        <v>3640</v>
      </c>
      <c r="E3581" s="2" t="s">
        <v>3635</v>
      </c>
    </row>
    <row r="3582">
      <c r="A3582" s="2">
        <v>9445444.0</v>
      </c>
      <c r="B3582" s="2" t="s">
        <v>3737</v>
      </c>
      <c r="C3582" s="2" t="s">
        <v>3734</v>
      </c>
      <c r="D3582" s="2" t="s">
        <v>3640</v>
      </c>
      <c r="E3582" s="2" t="s">
        <v>3635</v>
      </c>
    </row>
    <row r="3583">
      <c r="A3583" s="2">
        <v>9445445.0</v>
      </c>
      <c r="B3583" s="2" t="s">
        <v>3738</v>
      </c>
      <c r="C3583" s="2" t="s">
        <v>3734</v>
      </c>
      <c r="D3583" s="2" t="s">
        <v>3640</v>
      </c>
      <c r="E3583" s="2" t="s">
        <v>3635</v>
      </c>
    </row>
    <row r="3584">
      <c r="A3584" s="2">
        <v>9468441.0</v>
      </c>
      <c r="B3584" s="2" t="s">
        <v>3739</v>
      </c>
      <c r="C3584" s="2" t="s">
        <v>3734</v>
      </c>
      <c r="D3584" s="2" t="s">
        <v>3640</v>
      </c>
      <c r="E3584" s="2" t="s">
        <v>3635</v>
      </c>
    </row>
    <row r="3585">
      <c r="A3585" s="2">
        <v>9470252.0</v>
      </c>
      <c r="B3585" s="2" t="s">
        <v>3740</v>
      </c>
      <c r="C3585" s="2" t="s">
        <v>3734</v>
      </c>
      <c r="D3585" s="2" t="s">
        <v>3640</v>
      </c>
      <c r="E3585" s="2" t="s">
        <v>3635</v>
      </c>
    </row>
    <row r="3586">
      <c r="A3586" s="2">
        <v>9442192.0</v>
      </c>
      <c r="B3586" s="2" t="s">
        <v>3741</v>
      </c>
      <c r="C3586" s="2" t="s">
        <v>3734</v>
      </c>
      <c r="D3586" s="2" t="s">
        <v>3640</v>
      </c>
      <c r="E3586" s="2" t="s">
        <v>3635</v>
      </c>
    </row>
    <row r="3587">
      <c r="A3587" s="2">
        <v>9442193.0</v>
      </c>
      <c r="B3587" s="2" t="s">
        <v>3742</v>
      </c>
      <c r="C3587" s="2" t="s">
        <v>3734</v>
      </c>
      <c r="D3587" s="2" t="s">
        <v>3640</v>
      </c>
      <c r="E3587" s="2" t="s">
        <v>3635</v>
      </c>
    </row>
    <row r="3588">
      <c r="A3588" s="2">
        <v>9445443.0</v>
      </c>
      <c r="B3588" s="2" t="s">
        <v>3743</v>
      </c>
      <c r="C3588" s="2" t="s">
        <v>3734</v>
      </c>
      <c r="D3588" s="2" t="s">
        <v>3640</v>
      </c>
      <c r="E3588" s="2" t="s">
        <v>3635</v>
      </c>
    </row>
    <row r="3589">
      <c r="A3589" s="2">
        <v>9470251.0</v>
      </c>
      <c r="B3589" s="2" t="s">
        <v>3744</v>
      </c>
      <c r="C3589" s="2" t="s">
        <v>3734</v>
      </c>
      <c r="D3589" s="2" t="s">
        <v>3640</v>
      </c>
      <c r="E3589" s="2" t="s">
        <v>3635</v>
      </c>
    </row>
    <row r="3590">
      <c r="A3590" s="2">
        <v>9470253.0</v>
      </c>
      <c r="B3590" s="2" t="s">
        <v>3745</v>
      </c>
      <c r="C3590" s="2" t="s">
        <v>3734</v>
      </c>
      <c r="D3590" s="2" t="s">
        <v>3640</v>
      </c>
      <c r="E3590" s="2" t="s">
        <v>3635</v>
      </c>
    </row>
    <row r="3591">
      <c r="A3591" s="2">
        <v>9470254.0</v>
      </c>
      <c r="B3591" s="2" t="s">
        <v>3746</v>
      </c>
      <c r="C3591" s="2" t="s">
        <v>3734</v>
      </c>
      <c r="D3591" s="2" t="s">
        <v>3640</v>
      </c>
      <c r="E3591" s="2" t="s">
        <v>3635</v>
      </c>
    </row>
    <row r="3592">
      <c r="A3592" s="2">
        <v>9445447.0</v>
      </c>
      <c r="B3592" s="2" t="s">
        <v>3747</v>
      </c>
      <c r="C3592" s="2" t="s">
        <v>3747</v>
      </c>
      <c r="D3592" s="2" t="s">
        <v>3640</v>
      </c>
      <c r="E3592" s="2" t="s">
        <v>3635</v>
      </c>
    </row>
    <row r="3593">
      <c r="A3593" s="2">
        <v>9445446.0</v>
      </c>
      <c r="B3593" s="2" t="s">
        <v>3748</v>
      </c>
      <c r="C3593" s="2" t="s">
        <v>3748</v>
      </c>
      <c r="D3593" s="2" t="s">
        <v>3640</v>
      </c>
      <c r="E3593" s="2" t="s">
        <v>3635</v>
      </c>
    </row>
    <row r="3594">
      <c r="A3594" s="2">
        <v>9468303.0</v>
      </c>
      <c r="B3594" s="2" t="s">
        <v>3749</v>
      </c>
      <c r="C3594" s="2" t="s">
        <v>111</v>
      </c>
      <c r="D3594" s="2" t="s">
        <v>11</v>
      </c>
      <c r="E3594" s="2" t="s">
        <v>8</v>
      </c>
    </row>
    <row r="3595">
      <c r="A3595" s="2">
        <v>9469844.0</v>
      </c>
      <c r="B3595" s="2" t="s">
        <v>3750</v>
      </c>
      <c r="C3595" s="2" t="s">
        <v>2189</v>
      </c>
      <c r="D3595" s="2" t="s">
        <v>3668</v>
      </c>
      <c r="E3595" s="2" t="s">
        <v>17</v>
      </c>
    </row>
    <row r="3596">
      <c r="A3596" s="2">
        <v>9469696.0</v>
      </c>
      <c r="B3596" s="2" t="s">
        <v>3751</v>
      </c>
      <c r="C3596" s="2" t="s">
        <v>2734</v>
      </c>
      <c r="D3596" s="2" t="s">
        <v>2735</v>
      </c>
      <c r="E3596" s="2" t="s">
        <v>2736</v>
      </c>
    </row>
    <row r="3597">
      <c r="A3597" s="2">
        <v>9469699.0</v>
      </c>
      <c r="B3597" s="2" t="s">
        <v>3752</v>
      </c>
      <c r="C3597" s="2" t="s">
        <v>2734</v>
      </c>
      <c r="D3597" s="2" t="s">
        <v>2735</v>
      </c>
      <c r="E3597" s="2" t="s">
        <v>2736</v>
      </c>
    </row>
    <row r="3598">
      <c r="A3598" s="2">
        <v>9469738.0</v>
      </c>
      <c r="B3598" s="2" t="s">
        <v>3753</v>
      </c>
      <c r="C3598" s="2" t="s">
        <v>3754</v>
      </c>
      <c r="D3598" s="2" t="s">
        <v>2735</v>
      </c>
      <c r="E3598" s="2" t="s">
        <v>2735</v>
      </c>
    </row>
    <row r="3599">
      <c r="A3599" s="2">
        <v>9444334.0</v>
      </c>
      <c r="B3599" s="2" t="s">
        <v>3755</v>
      </c>
      <c r="C3599" s="2" t="s">
        <v>1567</v>
      </c>
      <c r="D3599" s="2" t="s">
        <v>1568</v>
      </c>
      <c r="E3599" s="2" t="s">
        <v>1569</v>
      </c>
    </row>
    <row r="3600">
      <c r="A3600" s="2">
        <v>9444496.0</v>
      </c>
      <c r="B3600" s="2" t="s">
        <v>3756</v>
      </c>
      <c r="C3600" s="2" t="s">
        <v>1567</v>
      </c>
      <c r="D3600" s="2" t="s">
        <v>1568</v>
      </c>
      <c r="E3600" s="2" t="s">
        <v>1569</v>
      </c>
    </row>
    <row r="3601">
      <c r="A3601" s="2">
        <v>9444513.0</v>
      </c>
      <c r="B3601" s="2" t="s">
        <v>3757</v>
      </c>
      <c r="C3601" s="2" t="s">
        <v>1567</v>
      </c>
      <c r="D3601" s="2" t="s">
        <v>1568</v>
      </c>
      <c r="E3601" s="2" t="s">
        <v>1569</v>
      </c>
    </row>
    <row r="3602">
      <c r="A3602" s="2">
        <v>9444514.0</v>
      </c>
      <c r="B3602" s="2" t="s">
        <v>3758</v>
      </c>
      <c r="C3602" s="2" t="s">
        <v>1567</v>
      </c>
      <c r="D3602" s="2" t="s">
        <v>1568</v>
      </c>
      <c r="E3602" s="2" t="s">
        <v>1569</v>
      </c>
    </row>
    <row r="3603">
      <c r="A3603" s="2">
        <v>9444480.0</v>
      </c>
      <c r="B3603" s="2" t="s">
        <v>3759</v>
      </c>
      <c r="C3603" s="2" t="s">
        <v>1567</v>
      </c>
      <c r="D3603" s="2" t="s">
        <v>1568</v>
      </c>
      <c r="E3603" s="2" t="s">
        <v>1569</v>
      </c>
    </row>
    <row r="3604">
      <c r="A3604" s="2">
        <v>9329104.0</v>
      </c>
      <c r="B3604" s="2" t="s">
        <v>3760</v>
      </c>
      <c r="C3604" s="2" t="s">
        <v>1567</v>
      </c>
      <c r="D3604" s="2" t="s">
        <v>1568</v>
      </c>
      <c r="E3604" s="2" t="s">
        <v>1569</v>
      </c>
    </row>
    <row r="3605">
      <c r="A3605" s="2">
        <v>9468844.0</v>
      </c>
      <c r="B3605" s="2" t="s">
        <v>3761</v>
      </c>
      <c r="C3605" s="2" t="s">
        <v>1567</v>
      </c>
      <c r="D3605" s="2" t="s">
        <v>1568</v>
      </c>
      <c r="E3605" s="2" t="s">
        <v>1569</v>
      </c>
    </row>
    <row r="3606">
      <c r="A3606" s="2">
        <v>9445318.0</v>
      </c>
      <c r="B3606" s="2" t="s">
        <v>3762</v>
      </c>
      <c r="C3606" s="2" t="s">
        <v>1567</v>
      </c>
      <c r="D3606" s="2" t="s">
        <v>1568</v>
      </c>
      <c r="E3606" s="2" t="s">
        <v>1569</v>
      </c>
    </row>
    <row r="3607">
      <c r="A3607" s="2">
        <v>9466754.0</v>
      </c>
      <c r="B3607" s="2" t="s">
        <v>3763</v>
      </c>
      <c r="C3607" s="2" t="s">
        <v>1567</v>
      </c>
      <c r="D3607" s="2" t="s">
        <v>1568</v>
      </c>
      <c r="E3607" s="2" t="s">
        <v>1569</v>
      </c>
    </row>
    <row r="3608">
      <c r="A3608" s="2">
        <v>9445319.0</v>
      </c>
      <c r="B3608" s="2" t="s">
        <v>3764</v>
      </c>
      <c r="C3608" s="2" t="s">
        <v>1567</v>
      </c>
      <c r="D3608" s="2" t="s">
        <v>1568</v>
      </c>
      <c r="E3608" s="2" t="s">
        <v>1569</v>
      </c>
    </row>
    <row r="3609">
      <c r="A3609" s="2">
        <v>9399812.0</v>
      </c>
      <c r="B3609" s="2" t="s">
        <v>3765</v>
      </c>
      <c r="C3609" s="2" t="s">
        <v>1567</v>
      </c>
      <c r="D3609" s="2" t="s">
        <v>1568</v>
      </c>
      <c r="E3609" s="2" t="s">
        <v>1569</v>
      </c>
    </row>
    <row r="3610">
      <c r="A3610" s="2">
        <v>9440974.0</v>
      </c>
      <c r="B3610" s="2" t="s">
        <v>3766</v>
      </c>
      <c r="C3610" s="2" t="s">
        <v>1567</v>
      </c>
      <c r="D3610" s="2" t="s">
        <v>1568</v>
      </c>
      <c r="E3610" s="2" t="s">
        <v>1569</v>
      </c>
    </row>
    <row r="3611">
      <c r="A3611" s="2">
        <v>9468508.0</v>
      </c>
      <c r="B3611" s="2" t="s">
        <v>3767</v>
      </c>
      <c r="C3611" s="2" t="s">
        <v>1567</v>
      </c>
      <c r="D3611" s="2" t="s">
        <v>1568</v>
      </c>
      <c r="E3611" s="2" t="s">
        <v>1569</v>
      </c>
    </row>
    <row r="3612">
      <c r="A3612" s="2">
        <v>9399810.0</v>
      </c>
      <c r="B3612" s="2" t="s">
        <v>3768</v>
      </c>
      <c r="C3612" s="2" t="s">
        <v>1567</v>
      </c>
      <c r="D3612" s="2" t="s">
        <v>1568</v>
      </c>
      <c r="E3612" s="2" t="s">
        <v>1569</v>
      </c>
    </row>
    <row r="3613">
      <c r="A3613" s="2">
        <v>9440975.0</v>
      </c>
      <c r="B3613" s="2" t="s">
        <v>3769</v>
      </c>
      <c r="C3613" s="2" t="s">
        <v>1567</v>
      </c>
      <c r="D3613" s="2" t="s">
        <v>1568</v>
      </c>
      <c r="E3613" s="2" t="s">
        <v>1569</v>
      </c>
    </row>
    <row r="3614">
      <c r="A3614" s="2">
        <v>9468509.0</v>
      </c>
      <c r="B3614" s="2" t="s">
        <v>3770</v>
      </c>
      <c r="C3614" s="2" t="s">
        <v>1567</v>
      </c>
      <c r="D3614" s="2" t="s">
        <v>1568</v>
      </c>
      <c r="E3614" s="2" t="s">
        <v>1569</v>
      </c>
    </row>
    <row r="3615">
      <c r="A3615" s="2">
        <v>9399819.0</v>
      </c>
      <c r="B3615" s="2" t="s">
        <v>3771</v>
      </c>
      <c r="C3615" s="2" t="s">
        <v>1567</v>
      </c>
      <c r="D3615" s="2" t="s">
        <v>1568</v>
      </c>
      <c r="E3615" s="2" t="s">
        <v>1569</v>
      </c>
    </row>
    <row r="3616">
      <c r="A3616" s="2">
        <v>9469086.0</v>
      </c>
      <c r="B3616" s="2" t="s">
        <v>3772</v>
      </c>
      <c r="C3616" s="2" t="s">
        <v>1567</v>
      </c>
      <c r="D3616" s="2" t="s">
        <v>1568</v>
      </c>
      <c r="E3616" s="2" t="s">
        <v>1569</v>
      </c>
    </row>
    <row r="3617">
      <c r="A3617" s="2">
        <v>9469073.0</v>
      </c>
      <c r="B3617" s="2" t="s">
        <v>3773</v>
      </c>
      <c r="C3617" s="2" t="s">
        <v>1567</v>
      </c>
      <c r="D3617" s="2" t="s">
        <v>1568</v>
      </c>
      <c r="E3617" s="2" t="s">
        <v>1569</v>
      </c>
    </row>
    <row r="3618">
      <c r="A3618" s="2">
        <v>9469662.0</v>
      </c>
      <c r="B3618" s="2" t="s">
        <v>3774</v>
      </c>
      <c r="C3618" s="2" t="s">
        <v>1567</v>
      </c>
      <c r="D3618" s="2" t="s">
        <v>1568</v>
      </c>
      <c r="E3618" s="2" t="s">
        <v>1569</v>
      </c>
    </row>
    <row r="3619">
      <c r="A3619" s="2">
        <v>9399813.0</v>
      </c>
      <c r="B3619" s="2" t="s">
        <v>3775</v>
      </c>
      <c r="C3619" s="2" t="s">
        <v>1567</v>
      </c>
      <c r="D3619" s="2" t="s">
        <v>1568</v>
      </c>
      <c r="E3619" s="2" t="s">
        <v>1569</v>
      </c>
    </row>
    <row r="3620">
      <c r="A3620" s="2">
        <v>9469603.0</v>
      </c>
      <c r="B3620" s="2" t="s">
        <v>3776</v>
      </c>
      <c r="C3620" s="2" t="s">
        <v>1567</v>
      </c>
      <c r="D3620" s="2" t="s">
        <v>1568</v>
      </c>
      <c r="E3620" s="2" t="s">
        <v>1569</v>
      </c>
    </row>
    <row r="3621">
      <c r="A3621" s="2">
        <v>9468306.0</v>
      </c>
      <c r="B3621" s="2" t="s">
        <v>3777</v>
      </c>
      <c r="C3621" s="2" t="s">
        <v>1567</v>
      </c>
      <c r="D3621" s="2" t="s">
        <v>1568</v>
      </c>
      <c r="E3621" s="2" t="s">
        <v>1569</v>
      </c>
    </row>
    <row r="3622">
      <c r="A3622" s="2">
        <v>9469084.0</v>
      </c>
      <c r="B3622" s="2" t="s">
        <v>3778</v>
      </c>
      <c r="C3622" s="2" t="s">
        <v>1567</v>
      </c>
      <c r="D3622" s="2" t="s">
        <v>1568</v>
      </c>
      <c r="E3622" s="2" t="s">
        <v>1569</v>
      </c>
    </row>
    <row r="3623">
      <c r="A3623" s="2">
        <v>9469070.0</v>
      </c>
      <c r="B3623" s="2" t="s">
        <v>3779</v>
      </c>
      <c r="C3623" s="2" t="s">
        <v>1567</v>
      </c>
      <c r="D3623" s="2" t="s">
        <v>1568</v>
      </c>
      <c r="E3623" s="2" t="s">
        <v>1569</v>
      </c>
    </row>
    <row r="3624">
      <c r="A3624" s="2">
        <v>9469665.0</v>
      </c>
      <c r="B3624" s="2" t="s">
        <v>3780</v>
      </c>
      <c r="C3624" s="2" t="s">
        <v>1567</v>
      </c>
      <c r="D3624" s="2" t="s">
        <v>1568</v>
      </c>
      <c r="E3624" s="2" t="s">
        <v>1569</v>
      </c>
    </row>
    <row r="3625">
      <c r="A3625" s="2">
        <v>9442756.0</v>
      </c>
      <c r="B3625" s="2" t="s">
        <v>3781</v>
      </c>
      <c r="C3625" s="2" t="s">
        <v>1567</v>
      </c>
      <c r="D3625" s="2" t="s">
        <v>1568</v>
      </c>
      <c r="E3625" s="2" t="s">
        <v>1569</v>
      </c>
    </row>
    <row r="3626">
      <c r="A3626" s="2">
        <v>9469664.0</v>
      </c>
      <c r="B3626" s="2" t="s">
        <v>3782</v>
      </c>
      <c r="C3626" s="2" t="s">
        <v>1567</v>
      </c>
      <c r="D3626" s="2" t="s">
        <v>1568</v>
      </c>
      <c r="E3626" s="2" t="s">
        <v>1569</v>
      </c>
    </row>
    <row r="3627">
      <c r="A3627" s="2">
        <v>9469068.0</v>
      </c>
      <c r="B3627" s="2" t="s">
        <v>3783</v>
      </c>
      <c r="C3627" s="2" t="s">
        <v>1567</v>
      </c>
      <c r="D3627" s="2" t="s">
        <v>1568</v>
      </c>
      <c r="E3627" s="2" t="s">
        <v>1569</v>
      </c>
    </row>
    <row r="3628">
      <c r="A3628" s="2">
        <v>9469108.0</v>
      </c>
      <c r="B3628" s="2" t="s">
        <v>3784</v>
      </c>
      <c r="C3628" s="2" t="s">
        <v>1567</v>
      </c>
      <c r="D3628" s="2" t="s">
        <v>1568</v>
      </c>
      <c r="E3628" s="2" t="s">
        <v>1569</v>
      </c>
    </row>
    <row r="3629">
      <c r="A3629" s="2">
        <v>9469604.0</v>
      </c>
      <c r="B3629" s="2" t="s">
        <v>3785</v>
      </c>
      <c r="C3629" s="2" t="s">
        <v>1567</v>
      </c>
      <c r="D3629" s="2" t="s">
        <v>1568</v>
      </c>
      <c r="E3629" s="2" t="s">
        <v>1569</v>
      </c>
    </row>
    <row r="3630">
      <c r="A3630" s="2">
        <v>9469478.0</v>
      </c>
      <c r="B3630" s="2" t="s">
        <v>3786</v>
      </c>
      <c r="C3630" s="2" t="s">
        <v>1567</v>
      </c>
      <c r="D3630" s="2" t="s">
        <v>1568</v>
      </c>
      <c r="E3630" s="2" t="s">
        <v>1569</v>
      </c>
    </row>
    <row r="3631">
      <c r="A3631" s="2">
        <v>9440939.0</v>
      </c>
      <c r="B3631" s="2" t="s">
        <v>3787</v>
      </c>
      <c r="C3631" s="2" t="s">
        <v>1567</v>
      </c>
      <c r="D3631" s="2" t="s">
        <v>1568</v>
      </c>
      <c r="E3631" s="2" t="s">
        <v>1569</v>
      </c>
    </row>
    <row r="3632">
      <c r="A3632" s="2">
        <v>9440935.0</v>
      </c>
      <c r="B3632" s="2" t="s">
        <v>3788</v>
      </c>
      <c r="C3632" s="2" t="s">
        <v>1567</v>
      </c>
      <c r="D3632" s="2" t="s">
        <v>1568</v>
      </c>
      <c r="E3632" s="2" t="s">
        <v>1569</v>
      </c>
    </row>
    <row r="3633">
      <c r="A3633" s="2">
        <v>9442434.0</v>
      </c>
      <c r="B3633" s="2" t="s">
        <v>3789</v>
      </c>
      <c r="C3633" s="2" t="s">
        <v>1567</v>
      </c>
      <c r="D3633" s="2" t="s">
        <v>1568</v>
      </c>
      <c r="E3633" s="2" t="s">
        <v>1569</v>
      </c>
    </row>
    <row r="3634">
      <c r="A3634" s="2">
        <v>9399815.0</v>
      </c>
      <c r="B3634" s="2" t="s">
        <v>3790</v>
      </c>
      <c r="C3634" s="2" t="s">
        <v>1567</v>
      </c>
      <c r="D3634" s="2" t="s">
        <v>1568</v>
      </c>
      <c r="E3634" s="2" t="s">
        <v>1569</v>
      </c>
    </row>
    <row r="3635">
      <c r="A3635" s="2">
        <v>9399818.0</v>
      </c>
      <c r="B3635" s="2" t="s">
        <v>3791</v>
      </c>
      <c r="C3635" s="2" t="s">
        <v>1567</v>
      </c>
      <c r="D3635" s="2" t="s">
        <v>1568</v>
      </c>
      <c r="E3635" s="2" t="s">
        <v>1569</v>
      </c>
    </row>
    <row r="3636">
      <c r="A3636" s="2">
        <v>9443042.0</v>
      </c>
      <c r="B3636" s="2" t="s">
        <v>3792</v>
      </c>
      <c r="C3636" s="2" t="s">
        <v>1567</v>
      </c>
      <c r="D3636" s="2" t="s">
        <v>1568</v>
      </c>
      <c r="E3636" s="2" t="s">
        <v>1569</v>
      </c>
    </row>
    <row r="3637">
      <c r="A3637" s="2">
        <v>9399816.0</v>
      </c>
      <c r="B3637" s="2" t="s">
        <v>3793</v>
      </c>
      <c r="C3637" s="2" t="s">
        <v>1567</v>
      </c>
      <c r="D3637" s="2" t="s">
        <v>1568</v>
      </c>
      <c r="E3637" s="2" t="s">
        <v>1569</v>
      </c>
    </row>
    <row r="3638">
      <c r="A3638" s="2">
        <v>9443041.0</v>
      </c>
      <c r="B3638" s="2" t="s">
        <v>3794</v>
      </c>
      <c r="C3638" s="2" t="s">
        <v>1567</v>
      </c>
      <c r="D3638" s="2" t="s">
        <v>1568</v>
      </c>
      <c r="E3638" s="2" t="s">
        <v>1569</v>
      </c>
    </row>
    <row r="3639">
      <c r="A3639" s="2">
        <v>9443043.0</v>
      </c>
      <c r="B3639" s="2" t="s">
        <v>3795</v>
      </c>
      <c r="C3639" s="2" t="s">
        <v>1567</v>
      </c>
      <c r="D3639" s="2" t="s">
        <v>1568</v>
      </c>
      <c r="E3639" s="2" t="s">
        <v>1569</v>
      </c>
    </row>
    <row r="3640">
      <c r="A3640" s="2">
        <v>9399811.0</v>
      </c>
      <c r="B3640" s="2" t="s">
        <v>3796</v>
      </c>
      <c r="C3640" s="2" t="s">
        <v>1567</v>
      </c>
      <c r="D3640" s="2" t="s">
        <v>1568</v>
      </c>
      <c r="E3640" s="2" t="s">
        <v>1569</v>
      </c>
    </row>
    <row r="3641">
      <c r="A3641" s="2">
        <v>9442436.0</v>
      </c>
      <c r="B3641" s="2" t="s">
        <v>3797</v>
      </c>
      <c r="C3641" s="2" t="s">
        <v>1567</v>
      </c>
      <c r="D3641" s="2" t="s">
        <v>1568</v>
      </c>
      <c r="E3641" s="2" t="s">
        <v>1569</v>
      </c>
    </row>
    <row r="3642">
      <c r="A3642" s="2">
        <v>9442433.0</v>
      </c>
      <c r="B3642" s="2" t="s">
        <v>3798</v>
      </c>
      <c r="C3642" s="2" t="s">
        <v>1567</v>
      </c>
      <c r="D3642" s="2" t="s">
        <v>1568</v>
      </c>
      <c r="E3642" s="2" t="s">
        <v>1569</v>
      </c>
    </row>
    <row r="3643">
      <c r="A3643" s="2">
        <v>9442750.0</v>
      </c>
      <c r="B3643" s="2" t="s">
        <v>3799</v>
      </c>
      <c r="C3643" s="2" t="s">
        <v>1567</v>
      </c>
      <c r="D3643" s="2" t="s">
        <v>1568</v>
      </c>
      <c r="E3643" s="2" t="s">
        <v>1569</v>
      </c>
    </row>
    <row r="3644">
      <c r="A3644" s="2">
        <v>9442751.0</v>
      </c>
      <c r="B3644" s="2" t="s">
        <v>3800</v>
      </c>
      <c r="C3644" s="2" t="s">
        <v>1567</v>
      </c>
      <c r="D3644" s="2" t="s">
        <v>1568</v>
      </c>
      <c r="E3644" s="2" t="s">
        <v>1569</v>
      </c>
    </row>
    <row r="3645">
      <c r="A3645" s="2">
        <v>9442755.0</v>
      </c>
      <c r="B3645" s="2" t="s">
        <v>3801</v>
      </c>
      <c r="C3645" s="2" t="s">
        <v>1567</v>
      </c>
      <c r="D3645" s="2" t="s">
        <v>1568</v>
      </c>
      <c r="E3645" s="2" t="s">
        <v>1569</v>
      </c>
    </row>
    <row r="3646">
      <c r="A3646" s="2">
        <v>9442757.0</v>
      </c>
      <c r="B3646" s="2" t="s">
        <v>3802</v>
      </c>
      <c r="C3646" s="2" t="s">
        <v>1567</v>
      </c>
      <c r="D3646" s="2" t="s">
        <v>1568</v>
      </c>
      <c r="E3646" s="2" t="s">
        <v>1569</v>
      </c>
    </row>
    <row r="3647">
      <c r="A3647" s="2">
        <v>9442753.0</v>
      </c>
      <c r="B3647" s="2" t="s">
        <v>3803</v>
      </c>
      <c r="C3647" s="2" t="s">
        <v>1567</v>
      </c>
      <c r="D3647" s="2" t="s">
        <v>1568</v>
      </c>
      <c r="E3647" s="2" t="s">
        <v>1569</v>
      </c>
    </row>
    <row r="3648">
      <c r="A3648" s="2">
        <v>9442754.0</v>
      </c>
      <c r="B3648" s="2" t="s">
        <v>3804</v>
      </c>
      <c r="C3648" s="2" t="s">
        <v>1567</v>
      </c>
      <c r="D3648" s="2" t="s">
        <v>1568</v>
      </c>
      <c r="E3648" s="2" t="s">
        <v>1569</v>
      </c>
    </row>
    <row r="3649">
      <c r="A3649" s="2">
        <v>9442752.0</v>
      </c>
      <c r="B3649" s="2" t="s">
        <v>3805</v>
      </c>
      <c r="C3649" s="2" t="s">
        <v>1567</v>
      </c>
      <c r="D3649" s="2" t="s">
        <v>1568</v>
      </c>
      <c r="E3649" s="2" t="s">
        <v>1569</v>
      </c>
    </row>
    <row r="3650">
      <c r="A3650" s="2">
        <v>9466479.0</v>
      </c>
      <c r="B3650" s="2" t="s">
        <v>3806</v>
      </c>
      <c r="C3650" s="2" t="s">
        <v>1567</v>
      </c>
      <c r="D3650" s="2" t="s">
        <v>1568</v>
      </c>
      <c r="E3650" s="2" t="s">
        <v>1569</v>
      </c>
    </row>
    <row r="3651">
      <c r="A3651" s="2">
        <v>9466477.0</v>
      </c>
      <c r="B3651" s="2" t="s">
        <v>3807</v>
      </c>
      <c r="C3651" s="2" t="s">
        <v>1567</v>
      </c>
      <c r="D3651" s="2" t="s">
        <v>1568</v>
      </c>
      <c r="E3651" s="2" t="s">
        <v>1569</v>
      </c>
    </row>
    <row r="3652">
      <c r="A3652" s="2">
        <v>9466480.0</v>
      </c>
      <c r="B3652" s="2" t="s">
        <v>3808</v>
      </c>
      <c r="C3652" s="2" t="s">
        <v>1567</v>
      </c>
      <c r="D3652" s="2" t="s">
        <v>1568</v>
      </c>
      <c r="E3652" s="2" t="s">
        <v>1569</v>
      </c>
    </row>
    <row r="3653">
      <c r="A3653" s="2">
        <v>9466483.0</v>
      </c>
      <c r="B3653" s="2" t="s">
        <v>3809</v>
      </c>
      <c r="C3653" s="2" t="s">
        <v>1567</v>
      </c>
      <c r="D3653" s="2" t="s">
        <v>1568</v>
      </c>
      <c r="E3653" s="2" t="s">
        <v>1569</v>
      </c>
    </row>
    <row r="3654">
      <c r="A3654" s="2">
        <v>9466478.0</v>
      </c>
      <c r="B3654" s="2" t="s">
        <v>3810</v>
      </c>
      <c r="C3654" s="2" t="s">
        <v>1567</v>
      </c>
      <c r="D3654" s="2" t="s">
        <v>1568</v>
      </c>
      <c r="E3654" s="2" t="s">
        <v>1569</v>
      </c>
    </row>
    <row r="3655">
      <c r="A3655" s="2">
        <v>9466620.0</v>
      </c>
      <c r="B3655" s="2" t="s">
        <v>3811</v>
      </c>
      <c r="C3655" s="2" t="s">
        <v>1567</v>
      </c>
      <c r="D3655" s="2" t="s">
        <v>1568</v>
      </c>
      <c r="E3655" s="2" t="s">
        <v>1569</v>
      </c>
    </row>
    <row r="3656">
      <c r="A3656" s="2">
        <v>9468690.0</v>
      </c>
      <c r="B3656" s="2" t="s">
        <v>3812</v>
      </c>
      <c r="C3656" s="2" t="s">
        <v>1567</v>
      </c>
      <c r="D3656" s="2" t="s">
        <v>1568</v>
      </c>
      <c r="E3656" s="2" t="s">
        <v>1569</v>
      </c>
    </row>
    <row r="3657">
      <c r="A3657" s="2">
        <v>9468358.0</v>
      </c>
      <c r="B3657" s="2" t="s">
        <v>3813</v>
      </c>
      <c r="C3657" s="2" t="s">
        <v>1567</v>
      </c>
      <c r="D3657" s="2" t="s">
        <v>1568</v>
      </c>
      <c r="E3657" s="2" t="s">
        <v>1569</v>
      </c>
    </row>
    <row r="3658">
      <c r="A3658" s="2">
        <v>9466613.0</v>
      </c>
      <c r="B3658" s="2" t="s">
        <v>3814</v>
      </c>
      <c r="C3658" s="2" t="s">
        <v>1567</v>
      </c>
      <c r="D3658" s="2" t="s">
        <v>1568</v>
      </c>
      <c r="E3658" s="2" t="s">
        <v>1569</v>
      </c>
    </row>
    <row r="3659">
      <c r="A3659" s="2">
        <v>9468748.0</v>
      </c>
      <c r="B3659" s="2" t="s">
        <v>3815</v>
      </c>
      <c r="C3659" s="2" t="s">
        <v>1567</v>
      </c>
      <c r="D3659" s="2" t="s">
        <v>1568</v>
      </c>
      <c r="E3659" s="2" t="s">
        <v>1569</v>
      </c>
    </row>
    <row r="3660">
      <c r="A3660" s="2">
        <v>9468359.0</v>
      </c>
      <c r="B3660" s="2" t="s">
        <v>3816</v>
      </c>
      <c r="C3660" s="2" t="s">
        <v>1567</v>
      </c>
      <c r="D3660" s="2" t="s">
        <v>1568</v>
      </c>
      <c r="E3660" s="2" t="s">
        <v>1569</v>
      </c>
    </row>
    <row r="3661">
      <c r="A3661" s="2">
        <v>9469072.0</v>
      </c>
      <c r="B3661" s="2" t="s">
        <v>3817</v>
      </c>
      <c r="C3661" s="2" t="s">
        <v>1567</v>
      </c>
      <c r="D3661" s="2" t="s">
        <v>1568</v>
      </c>
      <c r="E3661" s="2" t="s">
        <v>1569</v>
      </c>
    </row>
    <row r="3662">
      <c r="A3662" s="2">
        <v>9469069.0</v>
      </c>
      <c r="B3662" s="2" t="s">
        <v>3818</v>
      </c>
      <c r="C3662" s="2" t="s">
        <v>1567</v>
      </c>
      <c r="D3662" s="2" t="s">
        <v>1568</v>
      </c>
      <c r="E3662" s="2" t="s">
        <v>1569</v>
      </c>
    </row>
    <row r="3663">
      <c r="A3663" s="2">
        <v>9469103.0</v>
      </c>
      <c r="B3663" s="2" t="s">
        <v>3819</v>
      </c>
      <c r="C3663" s="2" t="s">
        <v>1567</v>
      </c>
      <c r="D3663" s="2" t="s">
        <v>1568</v>
      </c>
      <c r="E3663" s="2" t="s">
        <v>1569</v>
      </c>
    </row>
    <row r="3664">
      <c r="A3664" s="2">
        <v>9469079.0</v>
      </c>
      <c r="B3664" s="2" t="s">
        <v>3820</v>
      </c>
      <c r="C3664" s="2" t="s">
        <v>1567</v>
      </c>
      <c r="D3664" s="2" t="s">
        <v>1568</v>
      </c>
      <c r="E3664" s="2" t="s">
        <v>1569</v>
      </c>
    </row>
    <row r="3665">
      <c r="A3665" s="2">
        <v>9469095.0</v>
      </c>
      <c r="B3665" s="2" t="s">
        <v>3821</v>
      </c>
      <c r="C3665" s="2" t="s">
        <v>1567</v>
      </c>
      <c r="D3665" s="2" t="s">
        <v>1568</v>
      </c>
      <c r="E3665" s="2" t="s">
        <v>1569</v>
      </c>
    </row>
    <row r="3666">
      <c r="A3666" s="2">
        <v>9469660.0</v>
      </c>
      <c r="B3666" s="2" t="s">
        <v>3822</v>
      </c>
      <c r="C3666" s="2" t="s">
        <v>1567</v>
      </c>
      <c r="D3666" s="2" t="s">
        <v>1568</v>
      </c>
      <c r="E3666" s="2" t="s">
        <v>1569</v>
      </c>
    </row>
    <row r="3667">
      <c r="A3667" s="2">
        <v>9469661.0</v>
      </c>
      <c r="B3667" s="2" t="s">
        <v>3823</v>
      </c>
      <c r="C3667" s="2" t="s">
        <v>1567</v>
      </c>
      <c r="D3667" s="2" t="s">
        <v>1568</v>
      </c>
      <c r="E3667" s="2" t="s">
        <v>1569</v>
      </c>
    </row>
    <row r="3668">
      <c r="A3668" s="2">
        <v>9469666.0</v>
      </c>
      <c r="B3668" s="2" t="s">
        <v>3824</v>
      </c>
      <c r="C3668" s="2" t="s">
        <v>1567</v>
      </c>
      <c r="D3668" s="2" t="s">
        <v>1568</v>
      </c>
      <c r="E3668" s="2" t="s">
        <v>1569</v>
      </c>
    </row>
    <row r="3669">
      <c r="A3669" s="2">
        <v>9445212.0</v>
      </c>
      <c r="B3669" s="2" t="s">
        <v>3825</v>
      </c>
      <c r="C3669" s="2" t="s">
        <v>3826</v>
      </c>
      <c r="D3669" s="2" t="s">
        <v>17</v>
      </c>
      <c r="E3669" s="2" t="s">
        <v>3635</v>
      </c>
    </row>
    <row r="3670">
      <c r="A3670" s="2">
        <v>9442013.0</v>
      </c>
      <c r="B3670" s="2" t="s">
        <v>3827</v>
      </c>
      <c r="C3670" s="2" t="s">
        <v>3826</v>
      </c>
      <c r="D3670" s="2" t="s">
        <v>17</v>
      </c>
      <c r="E3670" s="2" t="s">
        <v>3828</v>
      </c>
    </row>
    <row r="3671">
      <c r="A3671" s="2">
        <v>9469243.0</v>
      </c>
      <c r="B3671" s="2" t="s">
        <v>3829</v>
      </c>
      <c r="C3671" s="2" t="s">
        <v>3826</v>
      </c>
      <c r="D3671" s="2" t="s">
        <v>17</v>
      </c>
      <c r="E3671" s="2" t="s">
        <v>3828</v>
      </c>
    </row>
    <row r="3672">
      <c r="A3672" s="2">
        <v>9469244.0</v>
      </c>
      <c r="B3672" s="2" t="s">
        <v>3830</v>
      </c>
      <c r="C3672" s="2" t="s">
        <v>3826</v>
      </c>
      <c r="D3672" s="2" t="s">
        <v>17</v>
      </c>
      <c r="E3672" s="2" t="s">
        <v>3828</v>
      </c>
    </row>
    <row r="3673">
      <c r="A3673" s="2">
        <v>9469749.0</v>
      </c>
      <c r="B3673" s="2" t="s">
        <v>3831</v>
      </c>
      <c r="C3673" s="2" t="s">
        <v>71</v>
      </c>
      <c r="D3673" s="2" t="s">
        <v>11</v>
      </c>
      <c r="E3673" s="2" t="s">
        <v>18</v>
      </c>
    </row>
    <row r="3674">
      <c r="A3674" s="2">
        <v>9470090.0</v>
      </c>
      <c r="B3674" s="2" t="s">
        <v>3832</v>
      </c>
      <c r="C3674" s="2" t="s">
        <v>71</v>
      </c>
      <c r="D3674" s="2" t="s">
        <v>11</v>
      </c>
      <c r="E3674" s="2" t="s">
        <v>18</v>
      </c>
    </row>
    <row r="3675">
      <c r="A3675" s="2">
        <v>9469673.0</v>
      </c>
      <c r="B3675" s="2" t="s">
        <v>3833</v>
      </c>
      <c r="C3675" s="2" t="s">
        <v>71</v>
      </c>
      <c r="D3675" s="2" t="s">
        <v>3668</v>
      </c>
      <c r="E3675" s="2" t="s">
        <v>3679</v>
      </c>
    </row>
    <row r="3676">
      <c r="A3676" s="2">
        <v>9469671.0</v>
      </c>
      <c r="B3676" s="2" t="s">
        <v>3834</v>
      </c>
      <c r="C3676" s="2" t="s">
        <v>71</v>
      </c>
      <c r="D3676" s="2" t="s">
        <v>3668</v>
      </c>
      <c r="E3676" s="2" t="s">
        <v>3679</v>
      </c>
    </row>
    <row r="3677">
      <c r="A3677" s="2">
        <v>9469674.0</v>
      </c>
      <c r="B3677" s="2" t="s">
        <v>3835</v>
      </c>
      <c r="C3677" s="2" t="s">
        <v>71</v>
      </c>
      <c r="D3677" s="2" t="s">
        <v>3668</v>
      </c>
      <c r="E3677" s="2" t="s">
        <v>3679</v>
      </c>
    </row>
    <row r="3678">
      <c r="A3678" s="2">
        <v>9469316.0</v>
      </c>
      <c r="B3678" s="2" t="s">
        <v>3836</v>
      </c>
      <c r="C3678" s="2" t="s">
        <v>71</v>
      </c>
      <c r="D3678" s="2" t="s">
        <v>3668</v>
      </c>
      <c r="E3678" s="2" t="s">
        <v>3679</v>
      </c>
    </row>
    <row r="3679">
      <c r="A3679" s="2">
        <v>9468517.0</v>
      </c>
      <c r="B3679" s="2" t="s">
        <v>3837</v>
      </c>
      <c r="C3679" s="2" t="s">
        <v>71</v>
      </c>
      <c r="D3679" s="2" t="s">
        <v>17</v>
      </c>
      <c r="E3679" s="2" t="s">
        <v>3679</v>
      </c>
    </row>
    <row r="3680">
      <c r="A3680" s="2">
        <v>9466555.0</v>
      </c>
      <c r="B3680" s="2" t="s">
        <v>3838</v>
      </c>
      <c r="C3680" s="2" t="s">
        <v>71</v>
      </c>
      <c r="D3680" s="2" t="s">
        <v>17</v>
      </c>
      <c r="E3680" s="2" t="s">
        <v>3679</v>
      </c>
    </row>
    <row r="3681">
      <c r="A3681" s="2">
        <v>9466556.0</v>
      </c>
      <c r="B3681" s="2" t="s">
        <v>3839</v>
      </c>
      <c r="C3681" s="2" t="s">
        <v>71</v>
      </c>
      <c r="D3681" s="2" t="s">
        <v>17</v>
      </c>
      <c r="E3681" s="2" t="s">
        <v>3679</v>
      </c>
    </row>
    <row r="3682">
      <c r="A3682" s="2">
        <v>9469110.0</v>
      </c>
      <c r="B3682" s="2" t="s">
        <v>3840</v>
      </c>
      <c r="C3682" s="2" t="s">
        <v>71</v>
      </c>
      <c r="D3682" s="2" t="s">
        <v>17</v>
      </c>
      <c r="E3682" s="2" t="s">
        <v>3679</v>
      </c>
    </row>
    <row r="3683">
      <c r="A3683" s="2">
        <v>9469314.0</v>
      </c>
      <c r="B3683" s="2" t="s">
        <v>3841</v>
      </c>
      <c r="C3683" s="2" t="s">
        <v>71</v>
      </c>
      <c r="D3683" s="2" t="s">
        <v>17</v>
      </c>
      <c r="E3683" s="2" t="s">
        <v>3679</v>
      </c>
    </row>
    <row r="3684">
      <c r="A3684" s="2">
        <v>9469762.0</v>
      </c>
      <c r="B3684" s="2" t="s">
        <v>3842</v>
      </c>
      <c r="C3684" s="2" t="s">
        <v>71</v>
      </c>
      <c r="D3684" s="2" t="s">
        <v>17</v>
      </c>
      <c r="E3684" s="2" t="s">
        <v>3679</v>
      </c>
    </row>
    <row r="3685">
      <c r="A3685" s="2">
        <v>9442153.0</v>
      </c>
      <c r="B3685" s="2" t="s">
        <v>3843</v>
      </c>
      <c r="C3685" s="2" t="s">
        <v>71</v>
      </c>
      <c r="D3685" s="2" t="s">
        <v>72</v>
      </c>
      <c r="E3685" s="2" t="s">
        <v>18</v>
      </c>
    </row>
    <row r="3686">
      <c r="A3686" s="2">
        <v>9468084.0</v>
      </c>
      <c r="B3686" s="2" t="s">
        <v>3844</v>
      </c>
      <c r="C3686" s="2" t="s">
        <v>71</v>
      </c>
      <c r="D3686" s="2" t="s">
        <v>72</v>
      </c>
      <c r="E3686" s="2" t="s">
        <v>18</v>
      </c>
    </row>
    <row r="3687">
      <c r="A3687" s="2">
        <v>9469123.0</v>
      </c>
      <c r="B3687" s="2" t="s">
        <v>3845</v>
      </c>
      <c r="C3687" s="2" t="s">
        <v>71</v>
      </c>
      <c r="D3687" s="2" t="s">
        <v>72</v>
      </c>
      <c r="E3687" s="2" t="s">
        <v>18</v>
      </c>
    </row>
    <row r="3688">
      <c r="A3688" s="2">
        <v>9469143.0</v>
      </c>
      <c r="B3688" s="2" t="s">
        <v>3846</v>
      </c>
      <c r="C3688" s="2" t="s">
        <v>71</v>
      </c>
      <c r="D3688" s="2" t="s">
        <v>72</v>
      </c>
      <c r="E3688" s="2" t="s">
        <v>18</v>
      </c>
    </row>
    <row r="3689">
      <c r="A3689" s="2">
        <v>9469128.0</v>
      </c>
      <c r="B3689" s="2" t="s">
        <v>3847</v>
      </c>
      <c r="C3689" s="2" t="s">
        <v>71</v>
      </c>
      <c r="D3689" s="2" t="s">
        <v>72</v>
      </c>
      <c r="E3689" s="2" t="s">
        <v>18</v>
      </c>
    </row>
    <row r="3690">
      <c r="A3690" s="2">
        <v>9469129.0</v>
      </c>
      <c r="B3690" s="2" t="s">
        <v>3848</v>
      </c>
      <c r="C3690" s="2" t="s">
        <v>71</v>
      </c>
      <c r="D3690" s="2" t="s">
        <v>72</v>
      </c>
      <c r="E3690" s="2" t="s">
        <v>18</v>
      </c>
    </row>
    <row r="3691">
      <c r="A3691" s="2">
        <v>9469122.0</v>
      </c>
      <c r="B3691" s="2" t="s">
        <v>3849</v>
      </c>
      <c r="C3691" s="2" t="s">
        <v>71</v>
      </c>
      <c r="D3691" s="2" t="s">
        <v>72</v>
      </c>
      <c r="E3691" s="2" t="s">
        <v>18</v>
      </c>
    </row>
    <row r="3692">
      <c r="A3692" s="2">
        <v>9469256.0</v>
      </c>
      <c r="B3692" s="2" t="s">
        <v>3850</v>
      </c>
      <c r="C3692" s="2" t="s">
        <v>71</v>
      </c>
      <c r="D3692" s="2" t="s">
        <v>72</v>
      </c>
      <c r="E3692" s="2" t="s">
        <v>18</v>
      </c>
    </row>
    <row r="3693">
      <c r="A3693" s="2">
        <v>9469136.0</v>
      </c>
      <c r="B3693" s="2" t="s">
        <v>3851</v>
      </c>
      <c r="C3693" s="2" t="s">
        <v>71</v>
      </c>
      <c r="D3693" s="2" t="s">
        <v>72</v>
      </c>
      <c r="E3693" s="2" t="s">
        <v>18</v>
      </c>
    </row>
    <row r="3694">
      <c r="A3694" s="2">
        <v>9469141.0</v>
      </c>
      <c r="B3694" s="2" t="s">
        <v>3852</v>
      </c>
      <c r="C3694" s="2" t="s">
        <v>71</v>
      </c>
      <c r="D3694" s="2" t="s">
        <v>72</v>
      </c>
      <c r="E3694" s="2" t="s">
        <v>18</v>
      </c>
    </row>
    <row r="3695">
      <c r="A3695" s="2">
        <v>9469294.0</v>
      </c>
      <c r="B3695" s="2" t="s">
        <v>3853</v>
      </c>
      <c r="C3695" s="2" t="s">
        <v>71</v>
      </c>
      <c r="D3695" s="2" t="s">
        <v>72</v>
      </c>
      <c r="E3695" s="2" t="s">
        <v>18</v>
      </c>
    </row>
    <row r="3696">
      <c r="A3696" s="2">
        <v>9469117.0</v>
      </c>
      <c r="B3696" s="2" t="s">
        <v>3854</v>
      </c>
      <c r="C3696" s="2" t="s">
        <v>71</v>
      </c>
      <c r="D3696" s="2" t="s">
        <v>72</v>
      </c>
      <c r="E3696" s="2" t="s">
        <v>18</v>
      </c>
    </row>
    <row r="3697">
      <c r="A3697" s="2">
        <v>9469566.0</v>
      </c>
      <c r="B3697" s="2" t="s">
        <v>3855</v>
      </c>
      <c r="C3697" s="2" t="s">
        <v>71</v>
      </c>
      <c r="D3697" s="2" t="s">
        <v>72</v>
      </c>
      <c r="E3697" s="2" t="s">
        <v>18</v>
      </c>
    </row>
    <row r="3698">
      <c r="A3698" s="2">
        <v>9469567.0</v>
      </c>
      <c r="B3698" s="2" t="s">
        <v>3856</v>
      </c>
      <c r="C3698" s="2" t="s">
        <v>71</v>
      </c>
      <c r="D3698" s="2" t="s">
        <v>72</v>
      </c>
      <c r="E3698" s="2" t="s">
        <v>18</v>
      </c>
    </row>
    <row r="3699">
      <c r="A3699" s="2">
        <v>9468083.0</v>
      </c>
      <c r="B3699" s="2" t="s">
        <v>3857</v>
      </c>
      <c r="C3699" s="2" t="s">
        <v>71</v>
      </c>
      <c r="D3699" s="2" t="s">
        <v>72</v>
      </c>
      <c r="E3699" s="2" t="s">
        <v>18</v>
      </c>
    </row>
    <row r="3700">
      <c r="A3700" s="2">
        <v>9468082.0</v>
      </c>
      <c r="B3700" s="2" t="s">
        <v>3858</v>
      </c>
      <c r="C3700" s="2" t="s">
        <v>71</v>
      </c>
      <c r="D3700" s="2" t="s">
        <v>72</v>
      </c>
      <c r="E3700" s="2" t="s">
        <v>18</v>
      </c>
    </row>
    <row r="3701">
      <c r="A3701" s="2">
        <v>9469125.0</v>
      </c>
      <c r="B3701" s="2" t="s">
        <v>3859</v>
      </c>
      <c r="C3701" s="2" t="s">
        <v>71</v>
      </c>
      <c r="D3701" s="2" t="s">
        <v>72</v>
      </c>
      <c r="E3701" s="2" t="s">
        <v>18</v>
      </c>
    </row>
    <row r="3702">
      <c r="A3702" s="2">
        <v>9469124.0</v>
      </c>
      <c r="B3702" s="2" t="s">
        <v>3860</v>
      </c>
      <c r="C3702" s="2" t="s">
        <v>71</v>
      </c>
      <c r="D3702" s="2" t="s">
        <v>72</v>
      </c>
      <c r="E3702" s="2" t="s">
        <v>18</v>
      </c>
    </row>
    <row r="3703">
      <c r="A3703" s="2">
        <v>9466820.0</v>
      </c>
      <c r="B3703" s="2" t="s">
        <v>3861</v>
      </c>
      <c r="C3703" s="2" t="s">
        <v>71</v>
      </c>
      <c r="D3703" s="2" t="s">
        <v>72</v>
      </c>
      <c r="E3703" s="2" t="s">
        <v>18</v>
      </c>
    </row>
    <row r="3704">
      <c r="A3704" s="2">
        <v>9466821.0</v>
      </c>
      <c r="B3704" s="2" t="s">
        <v>3862</v>
      </c>
      <c r="C3704" s="2" t="s">
        <v>71</v>
      </c>
      <c r="D3704" s="2" t="s">
        <v>72</v>
      </c>
      <c r="E3704" s="2" t="s">
        <v>18</v>
      </c>
    </row>
    <row r="3705">
      <c r="A3705" s="2">
        <v>9468805.0</v>
      </c>
      <c r="B3705" s="2" t="s">
        <v>3863</v>
      </c>
      <c r="C3705" s="2" t="s">
        <v>71</v>
      </c>
      <c r="D3705" s="2" t="s">
        <v>72</v>
      </c>
      <c r="E3705" s="2" t="s">
        <v>18</v>
      </c>
    </row>
    <row r="3706">
      <c r="A3706" s="2">
        <v>9469126.0</v>
      </c>
      <c r="B3706" s="2" t="s">
        <v>3864</v>
      </c>
      <c r="C3706" s="2" t="s">
        <v>71</v>
      </c>
      <c r="D3706" s="2" t="s">
        <v>72</v>
      </c>
      <c r="E3706" s="2" t="s">
        <v>18</v>
      </c>
    </row>
    <row r="3707">
      <c r="A3707" s="2">
        <v>9469456.0</v>
      </c>
      <c r="B3707" s="2" t="s">
        <v>3865</v>
      </c>
      <c r="C3707" s="2" t="s">
        <v>71</v>
      </c>
      <c r="D3707" s="2" t="s">
        <v>72</v>
      </c>
      <c r="E3707" s="2" t="s">
        <v>18</v>
      </c>
    </row>
    <row r="3708">
      <c r="A3708" s="2">
        <v>9469323.0</v>
      </c>
      <c r="B3708" s="2" t="s">
        <v>3866</v>
      </c>
      <c r="C3708" s="2" t="s">
        <v>71</v>
      </c>
      <c r="D3708" s="2" t="s">
        <v>72</v>
      </c>
      <c r="E3708" s="2" t="s">
        <v>18</v>
      </c>
    </row>
    <row r="3709">
      <c r="A3709" s="2">
        <v>9469402.0</v>
      </c>
      <c r="B3709" s="2" t="s">
        <v>3867</v>
      </c>
      <c r="C3709" s="2" t="s">
        <v>71</v>
      </c>
      <c r="D3709" s="2" t="s">
        <v>72</v>
      </c>
      <c r="E3709" s="2" t="s">
        <v>18</v>
      </c>
    </row>
    <row r="3710">
      <c r="A3710" s="2">
        <v>9469459.0</v>
      </c>
      <c r="B3710" s="2" t="s">
        <v>3868</v>
      </c>
      <c r="C3710" s="2" t="s">
        <v>71</v>
      </c>
      <c r="D3710" s="2" t="s">
        <v>72</v>
      </c>
      <c r="E3710" s="2" t="s">
        <v>18</v>
      </c>
    </row>
    <row r="3711">
      <c r="A3711" s="2">
        <v>9470221.0</v>
      </c>
      <c r="B3711" s="2" t="s">
        <v>3869</v>
      </c>
      <c r="C3711" s="2" t="s">
        <v>3870</v>
      </c>
      <c r="D3711" s="2" t="s">
        <v>3640</v>
      </c>
      <c r="E3711" s="2" t="s">
        <v>3635</v>
      </c>
    </row>
    <row r="3712">
      <c r="A3712" s="2">
        <v>9470212.0</v>
      </c>
      <c r="B3712" s="2" t="s">
        <v>3871</v>
      </c>
      <c r="C3712" s="2" t="s">
        <v>706</v>
      </c>
      <c r="D3712" s="2" t="s">
        <v>2555</v>
      </c>
      <c r="E3712" s="2" t="s">
        <v>2556</v>
      </c>
    </row>
    <row r="3713">
      <c r="A3713" s="2">
        <v>9442009.0</v>
      </c>
      <c r="B3713" s="2" t="s">
        <v>3872</v>
      </c>
      <c r="C3713" s="2" t="s">
        <v>706</v>
      </c>
      <c r="D3713" s="2" t="s">
        <v>2555</v>
      </c>
      <c r="E3713" s="2" t="s">
        <v>2556</v>
      </c>
    </row>
    <row r="3714">
      <c r="A3714" s="2">
        <v>9469602.0</v>
      </c>
      <c r="B3714" s="2" t="s">
        <v>3873</v>
      </c>
      <c r="C3714" s="2" t="s">
        <v>706</v>
      </c>
      <c r="D3714" s="2" t="s">
        <v>2555</v>
      </c>
      <c r="E3714" s="2" t="s">
        <v>2556</v>
      </c>
    </row>
    <row r="3715">
      <c r="A3715" s="2">
        <v>9443154.0</v>
      </c>
      <c r="B3715" s="2" t="s">
        <v>3874</v>
      </c>
      <c r="C3715" s="2" t="s">
        <v>706</v>
      </c>
      <c r="D3715" s="2" t="s">
        <v>2555</v>
      </c>
      <c r="E3715" s="2" t="s">
        <v>2556</v>
      </c>
    </row>
    <row r="3716">
      <c r="A3716" s="2">
        <v>9443142.0</v>
      </c>
      <c r="B3716" s="2" t="s">
        <v>3875</v>
      </c>
      <c r="C3716" s="2" t="s">
        <v>706</v>
      </c>
      <c r="D3716" s="2" t="s">
        <v>2555</v>
      </c>
      <c r="E3716" s="2" t="s">
        <v>2556</v>
      </c>
    </row>
    <row r="3717">
      <c r="A3717" s="2">
        <v>9443151.0</v>
      </c>
      <c r="B3717" s="2" t="s">
        <v>3876</v>
      </c>
      <c r="C3717" s="2" t="s">
        <v>706</v>
      </c>
      <c r="D3717" s="2" t="s">
        <v>2555</v>
      </c>
      <c r="E3717" s="2" t="s">
        <v>2556</v>
      </c>
    </row>
    <row r="3718">
      <c r="A3718" s="2">
        <v>9443458.0</v>
      </c>
      <c r="B3718" s="2" t="s">
        <v>3877</v>
      </c>
      <c r="C3718" s="2" t="s">
        <v>706</v>
      </c>
      <c r="D3718" s="2" t="s">
        <v>2555</v>
      </c>
      <c r="E3718" s="2" t="s">
        <v>2556</v>
      </c>
    </row>
    <row r="3719">
      <c r="A3719" s="2">
        <v>9443155.0</v>
      </c>
      <c r="B3719" s="2" t="s">
        <v>3878</v>
      </c>
      <c r="C3719" s="2" t="s">
        <v>706</v>
      </c>
      <c r="D3719" s="2" t="s">
        <v>2555</v>
      </c>
      <c r="E3719" s="2" t="s">
        <v>2556</v>
      </c>
    </row>
    <row r="3720">
      <c r="A3720" s="2">
        <v>9468519.0</v>
      </c>
      <c r="B3720" s="2" t="s">
        <v>3879</v>
      </c>
      <c r="C3720" s="2" t="s">
        <v>706</v>
      </c>
      <c r="D3720" s="2" t="s">
        <v>2555</v>
      </c>
      <c r="E3720" s="2" t="s">
        <v>2556</v>
      </c>
    </row>
    <row r="3721">
      <c r="A3721" s="2">
        <v>9466540.0</v>
      </c>
      <c r="B3721" s="2" t="s">
        <v>3880</v>
      </c>
      <c r="C3721" s="2" t="s">
        <v>706</v>
      </c>
      <c r="D3721" s="2" t="s">
        <v>2555</v>
      </c>
      <c r="E3721" s="2" t="s">
        <v>2556</v>
      </c>
    </row>
    <row r="3722">
      <c r="A3722" s="2">
        <v>9467576.0</v>
      </c>
      <c r="B3722" s="2" t="s">
        <v>3881</v>
      </c>
      <c r="C3722" s="2" t="s">
        <v>706</v>
      </c>
      <c r="D3722" s="2" t="s">
        <v>2555</v>
      </c>
      <c r="E3722" s="2" t="s">
        <v>2556</v>
      </c>
    </row>
    <row r="3723">
      <c r="A3723" s="2">
        <v>9469790.0</v>
      </c>
      <c r="B3723" s="2" t="s">
        <v>3882</v>
      </c>
      <c r="C3723" s="2" t="s">
        <v>706</v>
      </c>
      <c r="D3723" s="2" t="s">
        <v>2555</v>
      </c>
      <c r="E3723" s="2" t="s">
        <v>2556</v>
      </c>
    </row>
    <row r="3724">
      <c r="A3724" s="2">
        <v>9469601.0</v>
      </c>
      <c r="B3724" s="2" t="s">
        <v>3883</v>
      </c>
      <c r="C3724" s="2" t="s">
        <v>706</v>
      </c>
      <c r="D3724" s="2" t="s">
        <v>2555</v>
      </c>
      <c r="E3724" s="2" t="s">
        <v>2556</v>
      </c>
    </row>
    <row r="3725">
      <c r="A3725" s="2">
        <v>9469532.0</v>
      </c>
      <c r="B3725" s="2" t="s">
        <v>3884</v>
      </c>
      <c r="C3725" s="2" t="s">
        <v>706</v>
      </c>
      <c r="D3725" s="2" t="s">
        <v>2555</v>
      </c>
      <c r="E3725" s="2" t="s">
        <v>2556</v>
      </c>
    </row>
    <row r="3726">
      <c r="A3726" s="2">
        <v>9469600.0</v>
      </c>
      <c r="B3726" s="2" t="s">
        <v>3885</v>
      </c>
      <c r="C3726" s="2" t="s">
        <v>706</v>
      </c>
      <c r="D3726" s="2" t="s">
        <v>2555</v>
      </c>
      <c r="E3726" s="2" t="s">
        <v>2556</v>
      </c>
    </row>
    <row r="3727">
      <c r="A3727" s="2">
        <v>9469003.0</v>
      </c>
      <c r="B3727" s="2" t="s">
        <v>3886</v>
      </c>
      <c r="C3727" s="2" t="s">
        <v>706</v>
      </c>
      <c r="D3727" s="2" t="s">
        <v>3887</v>
      </c>
      <c r="E3727" s="2" t="s">
        <v>2556</v>
      </c>
    </row>
    <row r="3728">
      <c r="A3728" s="2">
        <v>9467579.0</v>
      </c>
      <c r="B3728" s="2" t="s">
        <v>3888</v>
      </c>
      <c r="C3728" s="2" t="s">
        <v>706</v>
      </c>
      <c r="D3728" s="2" t="s">
        <v>3887</v>
      </c>
      <c r="E3728" s="2" t="s">
        <v>2556</v>
      </c>
    </row>
    <row r="3729">
      <c r="A3729" s="2">
        <v>9326993.0</v>
      </c>
      <c r="B3729" s="2" t="s">
        <v>3889</v>
      </c>
      <c r="C3729" s="2" t="s">
        <v>706</v>
      </c>
      <c r="D3729" s="2" t="s">
        <v>707</v>
      </c>
      <c r="E3729" s="2" t="s">
        <v>64</v>
      </c>
    </row>
    <row r="3730">
      <c r="A3730" s="2">
        <v>9469528.0</v>
      </c>
      <c r="B3730" s="2" t="s">
        <v>3890</v>
      </c>
      <c r="C3730" s="2" t="s">
        <v>706</v>
      </c>
      <c r="D3730" s="2" t="s">
        <v>3891</v>
      </c>
      <c r="E3730" s="2" t="s">
        <v>2556</v>
      </c>
    </row>
    <row r="3731">
      <c r="A3731" s="2">
        <v>9442011.0</v>
      </c>
      <c r="B3731" s="2" t="s">
        <v>3892</v>
      </c>
      <c r="C3731" s="2" t="s">
        <v>706</v>
      </c>
      <c r="D3731" s="2" t="s">
        <v>3891</v>
      </c>
      <c r="E3731" s="2" t="s">
        <v>2556</v>
      </c>
    </row>
    <row r="3732">
      <c r="A3732" s="2">
        <v>9468547.0</v>
      </c>
      <c r="B3732" s="2" t="s">
        <v>3893</v>
      </c>
      <c r="C3732" s="2" t="s">
        <v>706</v>
      </c>
      <c r="D3732" s="2" t="s">
        <v>3891</v>
      </c>
      <c r="E3732" s="2" t="s">
        <v>2556</v>
      </c>
    </row>
    <row r="3733">
      <c r="A3733" s="2">
        <v>9470211.0</v>
      </c>
      <c r="B3733" s="2" t="s">
        <v>3894</v>
      </c>
      <c r="C3733" s="2" t="s">
        <v>706</v>
      </c>
      <c r="D3733" s="2" t="s">
        <v>17</v>
      </c>
      <c r="E3733" s="2" t="s">
        <v>2556</v>
      </c>
    </row>
    <row r="3734">
      <c r="A3734" s="2">
        <v>9466677.0</v>
      </c>
      <c r="B3734" s="2" t="s">
        <v>3895</v>
      </c>
      <c r="C3734" s="2" t="s">
        <v>706</v>
      </c>
      <c r="D3734" s="2" t="s">
        <v>3896</v>
      </c>
      <c r="E3734" s="2" t="s">
        <v>2556</v>
      </c>
    </row>
    <row r="3735">
      <c r="A3735" s="2">
        <v>9445426.0</v>
      </c>
      <c r="B3735" s="2" t="s">
        <v>3897</v>
      </c>
      <c r="C3735" s="2" t="s">
        <v>706</v>
      </c>
      <c r="D3735" s="2" t="s">
        <v>3896</v>
      </c>
      <c r="E3735" s="2" t="s">
        <v>2556</v>
      </c>
    </row>
    <row r="3736">
      <c r="A3736" s="2">
        <v>9470130.0</v>
      </c>
      <c r="B3736" s="2" t="s">
        <v>3898</v>
      </c>
      <c r="C3736" s="2" t="s">
        <v>706</v>
      </c>
      <c r="D3736" s="2" t="s">
        <v>3896</v>
      </c>
      <c r="E3736" s="2" t="s">
        <v>2556</v>
      </c>
    </row>
    <row r="3737">
      <c r="A3737" s="2">
        <v>9445215.0</v>
      </c>
      <c r="B3737" s="2" t="s">
        <v>3899</v>
      </c>
      <c r="C3737" s="2" t="s">
        <v>706</v>
      </c>
      <c r="D3737" s="2" t="s">
        <v>3896</v>
      </c>
      <c r="E3737" s="2" t="s">
        <v>2556</v>
      </c>
    </row>
    <row r="3738">
      <c r="A3738" s="2">
        <v>9445216.0</v>
      </c>
      <c r="B3738" s="2" t="s">
        <v>3898</v>
      </c>
      <c r="C3738" s="2" t="s">
        <v>706</v>
      </c>
      <c r="D3738" s="2" t="s">
        <v>3896</v>
      </c>
      <c r="E3738" s="2" t="s">
        <v>2556</v>
      </c>
    </row>
    <row r="3739">
      <c r="A3739" s="2">
        <v>9445410.0</v>
      </c>
      <c r="B3739" s="2" t="s">
        <v>3900</v>
      </c>
      <c r="C3739" s="2" t="s">
        <v>706</v>
      </c>
      <c r="D3739" s="2" t="s">
        <v>3896</v>
      </c>
      <c r="E3739" s="2" t="s">
        <v>2556</v>
      </c>
    </row>
    <row r="3740">
      <c r="A3740" s="2">
        <v>9470161.0</v>
      </c>
      <c r="B3740" s="2" t="s">
        <v>3901</v>
      </c>
      <c r="C3740" s="2" t="s">
        <v>706</v>
      </c>
      <c r="D3740" s="2" t="s">
        <v>3887</v>
      </c>
      <c r="E3740" s="2" t="s">
        <v>3902</v>
      </c>
    </row>
    <row r="3741">
      <c r="A3741" s="2">
        <v>9468309.0</v>
      </c>
      <c r="B3741" s="2" t="s">
        <v>3903</v>
      </c>
      <c r="C3741" s="2" t="s">
        <v>706</v>
      </c>
      <c r="D3741" s="2" t="s">
        <v>3887</v>
      </c>
      <c r="E3741" s="2" t="s">
        <v>3902</v>
      </c>
    </row>
    <row r="3742">
      <c r="A3742" s="2">
        <v>9469993.0</v>
      </c>
      <c r="B3742" s="2" t="s">
        <v>3904</v>
      </c>
      <c r="C3742" s="2" t="s">
        <v>706</v>
      </c>
      <c r="D3742" s="2" t="s">
        <v>3887</v>
      </c>
      <c r="E3742" s="2" t="s">
        <v>3902</v>
      </c>
    </row>
    <row r="3743">
      <c r="A3743" s="2">
        <v>9398647.0</v>
      </c>
      <c r="B3743" s="2" t="s">
        <v>3905</v>
      </c>
      <c r="C3743" s="2" t="s">
        <v>706</v>
      </c>
      <c r="D3743" s="2" t="s">
        <v>3887</v>
      </c>
      <c r="E3743" s="2" t="s">
        <v>3902</v>
      </c>
    </row>
    <row r="3744">
      <c r="A3744" s="2">
        <v>9442195.0</v>
      </c>
      <c r="B3744" s="2" t="s">
        <v>3906</v>
      </c>
      <c r="C3744" s="2" t="s">
        <v>706</v>
      </c>
      <c r="D3744" s="2" t="s">
        <v>3887</v>
      </c>
      <c r="E3744" s="2" t="s">
        <v>3902</v>
      </c>
    </row>
    <row r="3745">
      <c r="A3745" s="2">
        <v>9445217.0</v>
      </c>
      <c r="B3745" s="2" t="s">
        <v>3907</v>
      </c>
      <c r="C3745" s="2" t="s">
        <v>706</v>
      </c>
      <c r="D3745" s="2" t="s">
        <v>3887</v>
      </c>
      <c r="E3745" s="2" t="s">
        <v>3902</v>
      </c>
    </row>
    <row r="3746">
      <c r="A3746" s="2">
        <v>9470048.0</v>
      </c>
      <c r="B3746" s="2" t="s">
        <v>3905</v>
      </c>
      <c r="C3746" s="2" t="s">
        <v>706</v>
      </c>
      <c r="D3746" s="2" t="s">
        <v>3887</v>
      </c>
      <c r="E3746" s="2" t="s">
        <v>3902</v>
      </c>
    </row>
    <row r="3747">
      <c r="A3747" s="2">
        <v>9445397.0</v>
      </c>
      <c r="B3747" s="2" t="s">
        <v>3908</v>
      </c>
      <c r="C3747" s="2" t="s">
        <v>3909</v>
      </c>
      <c r="D3747" s="2" t="s">
        <v>3668</v>
      </c>
      <c r="E3747" s="2" t="s">
        <v>1286</v>
      </c>
    </row>
    <row r="3748">
      <c r="A3748" s="2">
        <v>9443254.0</v>
      </c>
      <c r="B3748" s="2" t="s">
        <v>3910</v>
      </c>
      <c r="C3748" s="2" t="s">
        <v>3909</v>
      </c>
      <c r="D3748" s="2" t="s">
        <v>3668</v>
      </c>
      <c r="E3748" s="2" t="s">
        <v>1286</v>
      </c>
    </row>
    <row r="3749">
      <c r="A3749" s="2">
        <v>9442732.0</v>
      </c>
      <c r="B3749" s="2" t="s">
        <v>3911</v>
      </c>
      <c r="C3749" s="2" t="s">
        <v>3909</v>
      </c>
      <c r="D3749" s="2" t="s">
        <v>3668</v>
      </c>
      <c r="E3749" s="2" t="s">
        <v>1286</v>
      </c>
    </row>
    <row r="3750">
      <c r="A3750" s="2">
        <v>9442735.0</v>
      </c>
      <c r="B3750" s="2" t="s">
        <v>3912</v>
      </c>
      <c r="C3750" s="2" t="s">
        <v>3909</v>
      </c>
      <c r="D3750" s="2" t="s">
        <v>3668</v>
      </c>
      <c r="E3750" s="2" t="s">
        <v>1286</v>
      </c>
    </row>
    <row r="3751">
      <c r="A3751" s="2">
        <v>9445576.0</v>
      </c>
      <c r="B3751" s="2" t="s">
        <v>3913</v>
      </c>
      <c r="C3751" s="2" t="s">
        <v>3909</v>
      </c>
      <c r="D3751" s="2" t="s">
        <v>3668</v>
      </c>
      <c r="E3751" s="2" t="s">
        <v>1286</v>
      </c>
    </row>
    <row r="3752">
      <c r="A3752" s="2">
        <v>9442736.0</v>
      </c>
      <c r="B3752" s="2" t="s">
        <v>3914</v>
      </c>
      <c r="C3752" s="2" t="s">
        <v>3909</v>
      </c>
      <c r="D3752" s="2" t="s">
        <v>3668</v>
      </c>
      <c r="E3752" s="2" t="s">
        <v>1286</v>
      </c>
    </row>
    <row r="3753">
      <c r="A3753" s="2">
        <v>9445392.0</v>
      </c>
      <c r="B3753" s="2" t="s">
        <v>3915</v>
      </c>
      <c r="C3753" s="2" t="s">
        <v>3909</v>
      </c>
      <c r="D3753" s="2" t="s">
        <v>3668</v>
      </c>
      <c r="E3753" s="2" t="s">
        <v>1286</v>
      </c>
    </row>
    <row r="3754">
      <c r="A3754" s="2">
        <v>9445574.0</v>
      </c>
      <c r="B3754" s="2" t="s">
        <v>3916</v>
      </c>
      <c r="C3754" s="2" t="s">
        <v>3909</v>
      </c>
      <c r="D3754" s="2" t="s">
        <v>3668</v>
      </c>
      <c r="E3754" s="2" t="s">
        <v>1286</v>
      </c>
    </row>
    <row r="3755">
      <c r="A3755" s="2">
        <v>9445393.0</v>
      </c>
      <c r="B3755" s="2" t="s">
        <v>3917</v>
      </c>
      <c r="C3755" s="2" t="s">
        <v>3909</v>
      </c>
      <c r="D3755" s="2" t="s">
        <v>3668</v>
      </c>
      <c r="E3755" s="2" t="s">
        <v>1286</v>
      </c>
    </row>
    <row r="3756">
      <c r="A3756" s="2">
        <v>9443255.0</v>
      </c>
      <c r="B3756" s="2" t="s">
        <v>3918</v>
      </c>
      <c r="C3756" s="2" t="s">
        <v>3909</v>
      </c>
      <c r="D3756" s="2" t="s">
        <v>3668</v>
      </c>
      <c r="E3756" s="2" t="s">
        <v>1286</v>
      </c>
    </row>
    <row r="3757">
      <c r="A3757" s="2">
        <v>9445391.0</v>
      </c>
      <c r="B3757" s="2" t="s">
        <v>3919</v>
      </c>
      <c r="C3757" s="2" t="s">
        <v>3909</v>
      </c>
      <c r="D3757" s="2" t="s">
        <v>3668</v>
      </c>
      <c r="E3757" s="2" t="s">
        <v>1286</v>
      </c>
    </row>
    <row r="3758">
      <c r="A3758" s="2">
        <v>9445400.0</v>
      </c>
      <c r="B3758" s="2" t="s">
        <v>3920</v>
      </c>
      <c r="C3758" s="2" t="s">
        <v>3909</v>
      </c>
      <c r="D3758" s="2" t="s">
        <v>3668</v>
      </c>
      <c r="E3758" s="2" t="s">
        <v>1286</v>
      </c>
    </row>
    <row r="3759">
      <c r="A3759" s="2">
        <v>9445399.0</v>
      </c>
      <c r="B3759" s="2" t="s">
        <v>3921</v>
      </c>
      <c r="C3759" s="2" t="s">
        <v>3909</v>
      </c>
      <c r="D3759" s="2" t="s">
        <v>3668</v>
      </c>
      <c r="E3759" s="2" t="s">
        <v>1286</v>
      </c>
    </row>
    <row r="3760">
      <c r="A3760" s="2">
        <v>9445398.0</v>
      </c>
      <c r="B3760" s="2" t="s">
        <v>3922</v>
      </c>
      <c r="C3760" s="2" t="s">
        <v>3909</v>
      </c>
      <c r="D3760" s="2" t="s">
        <v>3668</v>
      </c>
      <c r="E3760" s="2" t="s">
        <v>1286</v>
      </c>
    </row>
    <row r="3761">
      <c r="A3761" s="2">
        <v>9445395.0</v>
      </c>
      <c r="B3761" s="2" t="s">
        <v>3923</v>
      </c>
      <c r="C3761" s="2" t="s">
        <v>3909</v>
      </c>
      <c r="D3761" s="2" t="s">
        <v>3668</v>
      </c>
      <c r="E3761" s="2" t="s">
        <v>1286</v>
      </c>
    </row>
    <row r="3762">
      <c r="A3762" s="2">
        <v>9445394.0</v>
      </c>
      <c r="B3762" s="2" t="s">
        <v>3924</v>
      </c>
      <c r="C3762" s="2" t="s">
        <v>3909</v>
      </c>
      <c r="D3762" s="2" t="s">
        <v>3668</v>
      </c>
      <c r="E3762" s="2" t="s">
        <v>1286</v>
      </c>
    </row>
    <row r="3763">
      <c r="A3763" s="2">
        <v>9445598.0</v>
      </c>
      <c r="B3763" s="2" t="s">
        <v>3925</v>
      </c>
      <c r="C3763" s="2" t="s">
        <v>3909</v>
      </c>
      <c r="D3763" s="2" t="s">
        <v>3668</v>
      </c>
      <c r="E3763" s="2" t="s">
        <v>1286</v>
      </c>
    </row>
    <row r="3764">
      <c r="A3764" s="2">
        <v>9445577.0</v>
      </c>
      <c r="B3764" s="2" t="s">
        <v>3926</v>
      </c>
      <c r="C3764" s="2" t="s">
        <v>3909</v>
      </c>
      <c r="D3764" s="2" t="s">
        <v>3668</v>
      </c>
      <c r="E3764" s="2" t="s">
        <v>1286</v>
      </c>
    </row>
    <row r="3765">
      <c r="A3765" s="2">
        <v>9445583.0</v>
      </c>
      <c r="B3765" s="2" t="s">
        <v>3927</v>
      </c>
      <c r="C3765" s="2" t="s">
        <v>3909</v>
      </c>
      <c r="D3765" s="2" t="s">
        <v>3668</v>
      </c>
      <c r="E3765" s="2" t="s">
        <v>1286</v>
      </c>
    </row>
    <row r="3766">
      <c r="A3766" s="2">
        <v>9468984.0</v>
      </c>
      <c r="B3766" s="2" t="s">
        <v>3928</v>
      </c>
      <c r="C3766" s="2" t="s">
        <v>3909</v>
      </c>
      <c r="D3766" s="2" t="s">
        <v>3668</v>
      </c>
      <c r="E3766" s="2" t="s">
        <v>1286</v>
      </c>
    </row>
    <row r="3767">
      <c r="A3767" s="2">
        <v>9445582.0</v>
      </c>
      <c r="B3767" s="2" t="s">
        <v>3929</v>
      </c>
      <c r="C3767" s="2" t="s">
        <v>3909</v>
      </c>
      <c r="D3767" s="2" t="s">
        <v>3668</v>
      </c>
      <c r="E3767" s="2" t="s">
        <v>1286</v>
      </c>
    </row>
    <row r="3768">
      <c r="A3768" s="2">
        <v>9445588.0</v>
      </c>
      <c r="B3768" s="2" t="s">
        <v>3930</v>
      </c>
      <c r="C3768" s="2" t="s">
        <v>3909</v>
      </c>
      <c r="D3768" s="2" t="s">
        <v>3668</v>
      </c>
      <c r="E3768" s="2" t="s">
        <v>1286</v>
      </c>
    </row>
    <row r="3769">
      <c r="A3769" s="2">
        <v>9445584.0</v>
      </c>
      <c r="B3769" s="2" t="s">
        <v>3931</v>
      </c>
      <c r="C3769" s="2" t="s">
        <v>3909</v>
      </c>
      <c r="D3769" s="2" t="s">
        <v>3668</v>
      </c>
      <c r="E3769" s="2" t="s">
        <v>1286</v>
      </c>
    </row>
    <row r="3770">
      <c r="A3770" s="2">
        <v>9468985.0</v>
      </c>
      <c r="B3770" s="2" t="s">
        <v>3932</v>
      </c>
      <c r="C3770" s="2" t="s">
        <v>3909</v>
      </c>
      <c r="D3770" s="2" t="s">
        <v>3668</v>
      </c>
      <c r="E3770" s="2" t="s">
        <v>1286</v>
      </c>
    </row>
    <row r="3771">
      <c r="A3771" s="2">
        <v>9443816.0</v>
      </c>
      <c r="B3771" s="2" t="s">
        <v>3933</v>
      </c>
      <c r="C3771" s="2" t="s">
        <v>3909</v>
      </c>
      <c r="D3771" s="2" t="s">
        <v>3668</v>
      </c>
      <c r="E3771" s="2" t="s">
        <v>1286</v>
      </c>
    </row>
    <row r="3772">
      <c r="A3772" s="2">
        <v>9468997.0</v>
      </c>
      <c r="B3772" s="2" t="s">
        <v>3934</v>
      </c>
      <c r="C3772" s="2" t="s">
        <v>3909</v>
      </c>
      <c r="D3772" s="2" t="s">
        <v>3668</v>
      </c>
      <c r="E3772" s="2" t="s">
        <v>1286</v>
      </c>
    </row>
    <row r="3773">
      <c r="A3773" s="2">
        <v>9468986.0</v>
      </c>
      <c r="B3773" s="2" t="s">
        <v>3935</v>
      </c>
      <c r="C3773" s="2" t="s">
        <v>3909</v>
      </c>
      <c r="D3773" s="2" t="s">
        <v>3668</v>
      </c>
      <c r="E3773" s="2" t="s">
        <v>1286</v>
      </c>
    </row>
    <row r="3774">
      <c r="A3774" s="2">
        <v>9445580.0</v>
      </c>
      <c r="B3774" s="2" t="s">
        <v>3936</v>
      </c>
      <c r="C3774" s="2" t="s">
        <v>3909</v>
      </c>
      <c r="D3774" s="2" t="s">
        <v>3668</v>
      </c>
      <c r="E3774" s="2" t="s">
        <v>1286</v>
      </c>
    </row>
    <row r="3775">
      <c r="A3775" s="2">
        <v>9445600.0</v>
      </c>
      <c r="B3775" s="2" t="s">
        <v>3937</v>
      </c>
      <c r="C3775" s="2" t="s">
        <v>3909</v>
      </c>
      <c r="D3775" s="2" t="s">
        <v>3668</v>
      </c>
      <c r="E3775" s="2" t="s">
        <v>1286</v>
      </c>
    </row>
    <row r="3776">
      <c r="A3776" s="2">
        <v>9445581.0</v>
      </c>
      <c r="B3776" s="2" t="s">
        <v>3938</v>
      </c>
      <c r="C3776" s="2" t="s">
        <v>3909</v>
      </c>
      <c r="D3776" s="2" t="s">
        <v>3668</v>
      </c>
      <c r="E3776" s="2" t="s">
        <v>1286</v>
      </c>
    </row>
    <row r="3777">
      <c r="A3777" s="2">
        <v>9466784.0</v>
      </c>
      <c r="B3777" s="2" t="s">
        <v>3939</v>
      </c>
      <c r="C3777" s="2" t="s">
        <v>3909</v>
      </c>
      <c r="D3777" s="2" t="s">
        <v>3668</v>
      </c>
      <c r="E3777" s="2" t="s">
        <v>1286</v>
      </c>
    </row>
    <row r="3778">
      <c r="A3778" s="2">
        <v>9468992.0</v>
      </c>
      <c r="B3778" s="2" t="s">
        <v>3940</v>
      </c>
      <c r="C3778" s="2" t="s">
        <v>3909</v>
      </c>
      <c r="D3778" s="2" t="s">
        <v>3668</v>
      </c>
      <c r="E3778" s="2" t="s">
        <v>1286</v>
      </c>
    </row>
    <row r="3779">
      <c r="A3779" s="2">
        <v>9466787.0</v>
      </c>
      <c r="B3779" s="2" t="s">
        <v>3941</v>
      </c>
      <c r="C3779" s="2" t="s">
        <v>3909</v>
      </c>
      <c r="D3779" s="2" t="s">
        <v>3668</v>
      </c>
      <c r="E3779" s="2" t="s">
        <v>1286</v>
      </c>
    </row>
    <row r="3780">
      <c r="A3780" s="2">
        <v>9468988.0</v>
      </c>
      <c r="B3780" s="2" t="s">
        <v>3942</v>
      </c>
      <c r="C3780" s="2" t="s">
        <v>3909</v>
      </c>
      <c r="D3780" s="2" t="s">
        <v>3668</v>
      </c>
      <c r="E3780" s="2" t="s">
        <v>1286</v>
      </c>
    </row>
    <row r="3781">
      <c r="A3781" s="2">
        <v>9443815.0</v>
      </c>
      <c r="B3781" s="2" t="s">
        <v>3943</v>
      </c>
      <c r="C3781" s="2" t="s">
        <v>3909</v>
      </c>
      <c r="D3781" s="2" t="s">
        <v>3668</v>
      </c>
      <c r="E3781" s="2" t="s">
        <v>1286</v>
      </c>
    </row>
    <row r="3782">
      <c r="A3782" s="2">
        <v>9468998.0</v>
      </c>
      <c r="B3782" s="2" t="s">
        <v>3944</v>
      </c>
      <c r="C3782" s="2" t="s">
        <v>3909</v>
      </c>
      <c r="D3782" s="2" t="s">
        <v>3668</v>
      </c>
      <c r="E3782" s="2" t="s">
        <v>1286</v>
      </c>
    </row>
    <row r="3783">
      <c r="A3783" s="2">
        <v>9468996.0</v>
      </c>
      <c r="B3783" s="2" t="s">
        <v>3945</v>
      </c>
      <c r="C3783" s="2" t="s">
        <v>3909</v>
      </c>
      <c r="D3783" s="2" t="s">
        <v>3668</v>
      </c>
      <c r="E3783" s="2" t="s">
        <v>1286</v>
      </c>
    </row>
    <row r="3784">
      <c r="A3784" s="2">
        <v>9468995.0</v>
      </c>
      <c r="B3784" s="2" t="s">
        <v>3946</v>
      </c>
      <c r="C3784" s="2" t="s">
        <v>3909</v>
      </c>
      <c r="D3784" s="2" t="s">
        <v>3668</v>
      </c>
      <c r="E3784" s="2" t="s">
        <v>1286</v>
      </c>
    </row>
    <row r="3785">
      <c r="A3785" s="2">
        <v>9445601.0</v>
      </c>
      <c r="B3785" s="2" t="s">
        <v>3947</v>
      </c>
      <c r="C3785" s="2" t="s">
        <v>3909</v>
      </c>
      <c r="D3785" s="2" t="s">
        <v>3668</v>
      </c>
      <c r="E3785" s="2" t="s">
        <v>1286</v>
      </c>
    </row>
    <row r="3786">
      <c r="A3786" s="2">
        <v>9442734.0</v>
      </c>
      <c r="B3786" s="2" t="s">
        <v>3948</v>
      </c>
      <c r="C3786" s="2" t="s">
        <v>3909</v>
      </c>
      <c r="D3786" s="2" t="s">
        <v>3668</v>
      </c>
      <c r="E3786" s="2" t="s">
        <v>1286</v>
      </c>
    </row>
    <row r="3787">
      <c r="A3787" s="2">
        <v>9445396.0</v>
      </c>
      <c r="B3787" s="2" t="s">
        <v>3949</v>
      </c>
      <c r="C3787" s="2" t="s">
        <v>3909</v>
      </c>
      <c r="D3787" s="2" t="s">
        <v>3668</v>
      </c>
      <c r="E3787" s="2" t="s">
        <v>1286</v>
      </c>
    </row>
    <row r="3788">
      <c r="A3788" s="2">
        <v>9466785.0</v>
      </c>
      <c r="B3788" s="2" t="s">
        <v>3950</v>
      </c>
      <c r="C3788" s="2" t="s">
        <v>3909</v>
      </c>
      <c r="D3788" s="2" t="s">
        <v>3668</v>
      </c>
      <c r="E3788" s="2" t="s">
        <v>1286</v>
      </c>
    </row>
    <row r="3789">
      <c r="A3789" s="2">
        <v>9445579.0</v>
      </c>
      <c r="B3789" s="2" t="s">
        <v>3951</v>
      </c>
      <c r="C3789" s="2" t="s">
        <v>3909</v>
      </c>
      <c r="D3789" s="2" t="s">
        <v>3668</v>
      </c>
      <c r="E3789" s="2" t="s">
        <v>1286</v>
      </c>
    </row>
    <row r="3790">
      <c r="A3790" s="2">
        <v>9445571.0</v>
      </c>
      <c r="B3790" s="2" t="s">
        <v>3952</v>
      </c>
      <c r="C3790" s="2" t="s">
        <v>3909</v>
      </c>
      <c r="D3790" s="2" t="s">
        <v>3668</v>
      </c>
      <c r="E3790" s="2" t="s">
        <v>1286</v>
      </c>
    </row>
    <row r="3791">
      <c r="A3791" s="2">
        <v>9445599.0</v>
      </c>
      <c r="B3791" s="2" t="s">
        <v>3953</v>
      </c>
      <c r="C3791" s="2" t="s">
        <v>3909</v>
      </c>
      <c r="D3791" s="2" t="s">
        <v>3668</v>
      </c>
      <c r="E3791" s="2" t="s">
        <v>1286</v>
      </c>
    </row>
    <row r="3792">
      <c r="A3792" s="2">
        <v>9468993.0</v>
      </c>
      <c r="B3792" s="2" t="s">
        <v>3954</v>
      </c>
      <c r="C3792" s="2" t="s">
        <v>3909</v>
      </c>
      <c r="D3792" s="2" t="s">
        <v>3668</v>
      </c>
      <c r="E3792" s="2" t="s">
        <v>1286</v>
      </c>
    </row>
    <row r="3793">
      <c r="A3793" s="2">
        <v>9466493.0</v>
      </c>
      <c r="B3793" s="2" t="s">
        <v>3955</v>
      </c>
      <c r="C3793" s="2" t="s">
        <v>3909</v>
      </c>
      <c r="D3793" s="2" t="s">
        <v>3668</v>
      </c>
      <c r="E3793" s="2" t="s">
        <v>1286</v>
      </c>
    </row>
    <row r="3794">
      <c r="A3794" s="2">
        <v>9445237.0</v>
      </c>
      <c r="B3794" s="2" t="s">
        <v>3956</v>
      </c>
      <c r="C3794" s="2" t="s">
        <v>3909</v>
      </c>
      <c r="D3794" s="2" t="s">
        <v>3668</v>
      </c>
      <c r="E3794" s="2" t="s">
        <v>1286</v>
      </c>
    </row>
    <row r="3795">
      <c r="A3795" s="2">
        <v>9445592.0</v>
      </c>
      <c r="B3795" s="2" t="s">
        <v>3957</v>
      </c>
      <c r="C3795" s="2" t="s">
        <v>3909</v>
      </c>
      <c r="D3795" s="2" t="s">
        <v>3668</v>
      </c>
      <c r="E3795" s="2" t="s">
        <v>1286</v>
      </c>
    </row>
    <row r="3796">
      <c r="A3796" s="2">
        <v>9466492.0</v>
      </c>
      <c r="B3796" s="2" t="s">
        <v>3958</v>
      </c>
      <c r="C3796" s="2" t="s">
        <v>3909</v>
      </c>
      <c r="D3796" s="2" t="s">
        <v>3668</v>
      </c>
      <c r="E3796" s="2" t="s">
        <v>1286</v>
      </c>
    </row>
    <row r="3797">
      <c r="A3797" s="2">
        <v>9443570.0</v>
      </c>
      <c r="B3797" s="2" t="s">
        <v>3959</v>
      </c>
      <c r="C3797" s="2" t="s">
        <v>3909</v>
      </c>
      <c r="D3797" s="2" t="s">
        <v>3668</v>
      </c>
      <c r="E3797" s="2" t="s">
        <v>1286</v>
      </c>
    </row>
    <row r="3798">
      <c r="A3798" s="2">
        <v>9445585.0</v>
      </c>
      <c r="B3798" s="2" t="s">
        <v>3960</v>
      </c>
      <c r="C3798" s="2" t="s">
        <v>3909</v>
      </c>
      <c r="D3798" s="2" t="s">
        <v>3668</v>
      </c>
      <c r="E3798" s="2" t="s">
        <v>1286</v>
      </c>
    </row>
    <row r="3799">
      <c r="A3799" s="2">
        <v>9445603.0</v>
      </c>
      <c r="B3799" s="2" t="s">
        <v>3961</v>
      </c>
      <c r="C3799" s="2" t="s">
        <v>3909</v>
      </c>
      <c r="D3799" s="2" t="s">
        <v>3668</v>
      </c>
      <c r="E3799" s="2" t="s">
        <v>1286</v>
      </c>
    </row>
    <row r="3800">
      <c r="A3800" s="2">
        <v>9443571.0</v>
      </c>
      <c r="B3800" s="2" t="s">
        <v>3962</v>
      </c>
      <c r="C3800" s="2" t="s">
        <v>3909</v>
      </c>
      <c r="D3800" s="2" t="s">
        <v>3668</v>
      </c>
      <c r="E3800" s="2" t="s">
        <v>1286</v>
      </c>
    </row>
    <row r="3801">
      <c r="A3801" s="2">
        <v>9469930.0</v>
      </c>
      <c r="B3801" s="2" t="s">
        <v>3963</v>
      </c>
      <c r="C3801" s="2" t="s">
        <v>3909</v>
      </c>
      <c r="D3801" s="2" t="s">
        <v>3668</v>
      </c>
      <c r="E3801" s="2" t="s">
        <v>1286</v>
      </c>
    </row>
    <row r="3802">
      <c r="A3802" s="2">
        <v>9442726.0</v>
      </c>
      <c r="B3802" s="2" t="s">
        <v>3964</v>
      </c>
      <c r="C3802" s="2" t="s">
        <v>3909</v>
      </c>
      <c r="D3802" s="2" t="s">
        <v>3668</v>
      </c>
      <c r="E3802" s="2" t="s">
        <v>1286</v>
      </c>
    </row>
    <row r="3803">
      <c r="A3803" s="2">
        <v>9443411.0</v>
      </c>
      <c r="B3803" s="2" t="s">
        <v>3965</v>
      </c>
      <c r="C3803" s="2" t="s">
        <v>3909</v>
      </c>
      <c r="D3803" s="2" t="s">
        <v>3668</v>
      </c>
      <c r="E3803" s="2" t="s">
        <v>1286</v>
      </c>
    </row>
    <row r="3804">
      <c r="A3804" s="2">
        <v>9443579.0</v>
      </c>
      <c r="B3804" s="2" t="s">
        <v>3966</v>
      </c>
      <c r="C3804" s="2" t="s">
        <v>3909</v>
      </c>
      <c r="D3804" s="2" t="s">
        <v>3668</v>
      </c>
      <c r="E3804" s="2" t="s">
        <v>1286</v>
      </c>
    </row>
    <row r="3805">
      <c r="A3805" s="2">
        <v>9442724.0</v>
      </c>
      <c r="B3805" s="2" t="s">
        <v>3967</v>
      </c>
      <c r="C3805" s="2" t="s">
        <v>3909</v>
      </c>
      <c r="D3805" s="2" t="s">
        <v>3668</v>
      </c>
      <c r="E3805" s="2" t="s">
        <v>1286</v>
      </c>
    </row>
    <row r="3806">
      <c r="A3806" s="2">
        <v>9445602.0</v>
      </c>
      <c r="B3806" s="2" t="s">
        <v>3968</v>
      </c>
      <c r="C3806" s="2" t="s">
        <v>3909</v>
      </c>
      <c r="D3806" s="2" t="s">
        <v>3668</v>
      </c>
      <c r="E3806" s="2" t="s">
        <v>1286</v>
      </c>
    </row>
    <row r="3807">
      <c r="A3807" s="2">
        <v>9443582.0</v>
      </c>
      <c r="B3807" s="2" t="s">
        <v>3969</v>
      </c>
      <c r="C3807" s="2" t="s">
        <v>3909</v>
      </c>
      <c r="D3807" s="2" t="s">
        <v>3668</v>
      </c>
      <c r="E3807" s="2" t="s">
        <v>1286</v>
      </c>
    </row>
    <row r="3808">
      <c r="A3808" s="2">
        <v>9443580.0</v>
      </c>
      <c r="B3808" s="2" t="s">
        <v>3970</v>
      </c>
      <c r="C3808" s="2" t="s">
        <v>3909</v>
      </c>
      <c r="D3808" s="2" t="s">
        <v>3668</v>
      </c>
      <c r="E3808" s="2" t="s">
        <v>1286</v>
      </c>
    </row>
    <row r="3809">
      <c r="A3809" s="2">
        <v>9442723.0</v>
      </c>
      <c r="B3809" s="2" t="s">
        <v>3971</v>
      </c>
      <c r="C3809" s="2" t="s">
        <v>3909</v>
      </c>
      <c r="D3809" s="2" t="s">
        <v>3668</v>
      </c>
      <c r="E3809" s="2" t="s">
        <v>1286</v>
      </c>
    </row>
    <row r="3810">
      <c r="A3810" s="2">
        <v>9470223.0</v>
      </c>
      <c r="B3810" s="2" t="s">
        <v>3972</v>
      </c>
      <c r="C3810" s="2" t="s">
        <v>3909</v>
      </c>
      <c r="D3810" s="2" t="s">
        <v>3668</v>
      </c>
      <c r="E3810" s="2" t="s">
        <v>1286</v>
      </c>
    </row>
    <row r="3811">
      <c r="A3811" s="2">
        <v>9466797.0</v>
      </c>
      <c r="B3811" s="2" t="s">
        <v>3973</v>
      </c>
      <c r="C3811" s="2" t="s">
        <v>3909</v>
      </c>
      <c r="D3811" s="2" t="s">
        <v>3668</v>
      </c>
      <c r="E3811" s="2" t="s">
        <v>1286</v>
      </c>
    </row>
    <row r="3812">
      <c r="A3812" s="2">
        <v>9443572.0</v>
      </c>
      <c r="B3812" s="2" t="s">
        <v>3974</v>
      </c>
      <c r="C3812" s="2" t="s">
        <v>3909</v>
      </c>
      <c r="D3812" s="2" t="s">
        <v>3668</v>
      </c>
      <c r="E3812" s="2" t="s">
        <v>1286</v>
      </c>
    </row>
    <row r="3813">
      <c r="A3813" s="2">
        <v>9443581.0</v>
      </c>
      <c r="B3813" s="2" t="s">
        <v>3975</v>
      </c>
      <c r="C3813" s="2" t="s">
        <v>3909</v>
      </c>
      <c r="D3813" s="2" t="s">
        <v>3668</v>
      </c>
      <c r="E3813" s="2" t="s">
        <v>1286</v>
      </c>
    </row>
    <row r="3814">
      <c r="A3814" s="2">
        <v>9442725.0</v>
      </c>
      <c r="B3814" s="2" t="s">
        <v>3976</v>
      </c>
      <c r="C3814" s="2" t="s">
        <v>3909</v>
      </c>
      <c r="D3814" s="2" t="s">
        <v>3668</v>
      </c>
      <c r="E3814" s="2" t="s">
        <v>1286</v>
      </c>
    </row>
    <row r="3815">
      <c r="A3815" s="2">
        <v>9445223.0</v>
      </c>
      <c r="B3815" s="2" t="s">
        <v>3977</v>
      </c>
      <c r="C3815" s="2" t="s">
        <v>3909</v>
      </c>
      <c r="D3815" s="2" t="s">
        <v>3668</v>
      </c>
      <c r="E3815" s="2" t="s">
        <v>1286</v>
      </c>
    </row>
    <row r="3816">
      <c r="A3816" s="2">
        <v>9443583.0</v>
      </c>
      <c r="B3816" s="2" t="s">
        <v>3978</v>
      </c>
      <c r="C3816" s="2" t="s">
        <v>3909</v>
      </c>
      <c r="D3816" s="2" t="s">
        <v>3668</v>
      </c>
      <c r="E3816" s="2" t="s">
        <v>1286</v>
      </c>
    </row>
    <row r="3817">
      <c r="A3817" s="2">
        <v>9443574.0</v>
      </c>
      <c r="B3817" s="2" t="s">
        <v>3979</v>
      </c>
      <c r="C3817" s="2" t="s">
        <v>3909</v>
      </c>
      <c r="D3817" s="2" t="s">
        <v>3668</v>
      </c>
      <c r="E3817" s="2" t="s">
        <v>1286</v>
      </c>
    </row>
    <row r="3818">
      <c r="A3818" s="2">
        <v>9468511.0</v>
      </c>
      <c r="B3818" s="2" t="s">
        <v>3980</v>
      </c>
      <c r="C3818" s="2" t="s">
        <v>3909</v>
      </c>
      <c r="D3818" s="2" t="s">
        <v>3668</v>
      </c>
      <c r="E3818" s="2" t="s">
        <v>1286</v>
      </c>
    </row>
    <row r="3819">
      <c r="A3819" s="2">
        <v>9445224.0</v>
      </c>
      <c r="B3819" s="2" t="s">
        <v>3981</v>
      </c>
      <c r="C3819" s="2" t="s">
        <v>3909</v>
      </c>
      <c r="D3819" s="2" t="s">
        <v>3668</v>
      </c>
      <c r="E3819" s="2" t="s">
        <v>1286</v>
      </c>
    </row>
    <row r="3820">
      <c r="A3820" s="2">
        <v>9442729.0</v>
      </c>
      <c r="B3820" s="2" t="s">
        <v>3982</v>
      </c>
      <c r="C3820" s="2" t="s">
        <v>3909</v>
      </c>
      <c r="D3820" s="2" t="s">
        <v>3668</v>
      </c>
      <c r="E3820" s="2" t="s">
        <v>1286</v>
      </c>
    </row>
    <row r="3821">
      <c r="A3821" s="2">
        <v>9445232.0</v>
      </c>
      <c r="B3821" s="2" t="s">
        <v>3983</v>
      </c>
      <c r="C3821" s="2" t="s">
        <v>3909</v>
      </c>
      <c r="D3821" s="2" t="s">
        <v>3668</v>
      </c>
      <c r="E3821" s="2" t="s">
        <v>1286</v>
      </c>
    </row>
    <row r="3822">
      <c r="A3822" s="2">
        <v>9466795.0</v>
      </c>
      <c r="B3822" s="2" t="s">
        <v>3984</v>
      </c>
      <c r="C3822" s="2" t="s">
        <v>3909</v>
      </c>
      <c r="D3822" s="2" t="s">
        <v>3668</v>
      </c>
      <c r="E3822" s="2" t="s">
        <v>1286</v>
      </c>
    </row>
    <row r="3823">
      <c r="A3823" s="2">
        <v>9443415.0</v>
      </c>
      <c r="B3823" s="2" t="s">
        <v>3985</v>
      </c>
      <c r="C3823" s="2" t="s">
        <v>3909</v>
      </c>
      <c r="D3823" s="2" t="s">
        <v>3668</v>
      </c>
      <c r="E3823" s="2" t="s">
        <v>1286</v>
      </c>
    </row>
    <row r="3824">
      <c r="A3824" s="2">
        <v>9443417.0</v>
      </c>
      <c r="B3824" s="2" t="s">
        <v>3986</v>
      </c>
      <c r="C3824" s="2" t="s">
        <v>3909</v>
      </c>
      <c r="D3824" s="2" t="s">
        <v>3668</v>
      </c>
      <c r="E3824" s="2" t="s">
        <v>1286</v>
      </c>
    </row>
    <row r="3825">
      <c r="A3825" s="2">
        <v>9468515.0</v>
      </c>
      <c r="B3825" s="2" t="s">
        <v>3987</v>
      </c>
      <c r="C3825" s="2" t="s">
        <v>3909</v>
      </c>
      <c r="D3825" s="2" t="s">
        <v>3668</v>
      </c>
      <c r="E3825" s="2" t="s">
        <v>1286</v>
      </c>
    </row>
    <row r="3826">
      <c r="A3826" s="2">
        <v>9443576.0</v>
      </c>
      <c r="B3826" s="2" t="s">
        <v>3988</v>
      </c>
      <c r="C3826" s="2" t="s">
        <v>3909</v>
      </c>
      <c r="D3826" s="2" t="s">
        <v>3668</v>
      </c>
      <c r="E3826" s="2" t="s">
        <v>1286</v>
      </c>
    </row>
    <row r="3827">
      <c r="A3827" s="2">
        <v>9443585.0</v>
      </c>
      <c r="B3827" s="2" t="s">
        <v>3989</v>
      </c>
      <c r="C3827" s="2" t="s">
        <v>3909</v>
      </c>
      <c r="D3827" s="2" t="s">
        <v>3668</v>
      </c>
      <c r="E3827" s="2" t="s">
        <v>1286</v>
      </c>
    </row>
    <row r="3828">
      <c r="A3828" s="2">
        <v>9468968.0</v>
      </c>
      <c r="B3828" s="2" t="s">
        <v>3990</v>
      </c>
      <c r="C3828" s="2" t="s">
        <v>3909</v>
      </c>
      <c r="D3828" s="2" t="s">
        <v>3668</v>
      </c>
      <c r="E3828" s="2" t="s">
        <v>1286</v>
      </c>
    </row>
    <row r="3829">
      <c r="A3829" s="2">
        <v>9466794.0</v>
      </c>
      <c r="B3829" s="2" t="s">
        <v>3991</v>
      </c>
      <c r="C3829" s="2" t="s">
        <v>3909</v>
      </c>
      <c r="D3829" s="2" t="s">
        <v>3668</v>
      </c>
      <c r="E3829" s="2" t="s">
        <v>1286</v>
      </c>
    </row>
    <row r="3830">
      <c r="A3830" s="2">
        <v>9468513.0</v>
      </c>
      <c r="B3830" s="2" t="s">
        <v>3992</v>
      </c>
      <c r="C3830" s="2" t="s">
        <v>3909</v>
      </c>
      <c r="D3830" s="2" t="s">
        <v>3668</v>
      </c>
      <c r="E3830" s="2" t="s">
        <v>1286</v>
      </c>
    </row>
    <row r="3831">
      <c r="A3831" s="2">
        <v>9468971.0</v>
      </c>
      <c r="B3831" s="2" t="s">
        <v>3993</v>
      </c>
      <c r="C3831" s="2" t="s">
        <v>3909</v>
      </c>
      <c r="D3831" s="2" t="s">
        <v>3668</v>
      </c>
      <c r="E3831" s="2" t="s">
        <v>1286</v>
      </c>
    </row>
    <row r="3832">
      <c r="A3832" s="2">
        <v>9466796.0</v>
      </c>
      <c r="B3832" s="2" t="s">
        <v>3994</v>
      </c>
      <c r="C3832" s="2" t="s">
        <v>3909</v>
      </c>
      <c r="D3832" s="2" t="s">
        <v>3668</v>
      </c>
      <c r="E3832" s="2" t="s">
        <v>1286</v>
      </c>
    </row>
    <row r="3833">
      <c r="A3833" s="2">
        <v>9442728.0</v>
      </c>
      <c r="B3833" s="2" t="s">
        <v>3995</v>
      </c>
      <c r="C3833" s="2" t="s">
        <v>3909</v>
      </c>
      <c r="D3833" s="2" t="s">
        <v>3668</v>
      </c>
      <c r="E3833" s="2" t="s">
        <v>1286</v>
      </c>
    </row>
    <row r="3834">
      <c r="A3834" s="2">
        <v>9443416.0</v>
      </c>
      <c r="B3834" s="2" t="s">
        <v>3996</v>
      </c>
      <c r="C3834" s="2" t="s">
        <v>3909</v>
      </c>
      <c r="D3834" s="2" t="s">
        <v>3668</v>
      </c>
      <c r="E3834" s="2" t="s">
        <v>1286</v>
      </c>
    </row>
    <row r="3835">
      <c r="A3835" s="2">
        <v>9443418.0</v>
      </c>
      <c r="B3835" s="2" t="s">
        <v>3997</v>
      </c>
      <c r="C3835" s="2" t="s">
        <v>3909</v>
      </c>
      <c r="D3835" s="2" t="s">
        <v>3668</v>
      </c>
      <c r="E3835" s="2" t="s">
        <v>1286</v>
      </c>
    </row>
    <row r="3836">
      <c r="A3836" s="2">
        <v>9468966.0</v>
      </c>
      <c r="B3836" s="2" t="s">
        <v>3998</v>
      </c>
      <c r="C3836" s="2" t="s">
        <v>3909</v>
      </c>
      <c r="D3836" s="2" t="s">
        <v>3668</v>
      </c>
      <c r="E3836" s="2" t="s">
        <v>1286</v>
      </c>
    </row>
    <row r="3837">
      <c r="A3837" s="2">
        <v>9443419.0</v>
      </c>
      <c r="B3837" s="2" t="s">
        <v>3999</v>
      </c>
      <c r="C3837" s="2" t="s">
        <v>3909</v>
      </c>
      <c r="D3837" s="2" t="s">
        <v>3668</v>
      </c>
      <c r="E3837" s="2" t="s">
        <v>1286</v>
      </c>
    </row>
    <row r="3838">
      <c r="A3838" s="2">
        <v>9468514.0</v>
      </c>
      <c r="B3838" s="2" t="s">
        <v>4000</v>
      </c>
      <c r="C3838" s="2" t="s">
        <v>3909</v>
      </c>
      <c r="D3838" s="2" t="s">
        <v>3668</v>
      </c>
      <c r="E3838" s="2" t="s">
        <v>1286</v>
      </c>
    </row>
    <row r="3839">
      <c r="A3839" s="2">
        <v>9468975.0</v>
      </c>
      <c r="B3839" s="2" t="s">
        <v>4001</v>
      </c>
      <c r="C3839" s="2" t="s">
        <v>3909</v>
      </c>
      <c r="D3839" s="2" t="s">
        <v>3668</v>
      </c>
      <c r="E3839" s="2" t="s">
        <v>1286</v>
      </c>
    </row>
    <row r="3840">
      <c r="A3840" s="2">
        <v>9468974.0</v>
      </c>
      <c r="B3840" s="2" t="s">
        <v>4002</v>
      </c>
      <c r="C3840" s="2" t="s">
        <v>3909</v>
      </c>
      <c r="D3840" s="2" t="s">
        <v>3668</v>
      </c>
      <c r="E3840" s="2" t="s">
        <v>1286</v>
      </c>
    </row>
    <row r="3841">
      <c r="A3841" s="2">
        <v>9468969.0</v>
      </c>
      <c r="B3841" s="2" t="s">
        <v>4003</v>
      </c>
      <c r="C3841" s="2" t="s">
        <v>3909</v>
      </c>
      <c r="D3841" s="2" t="s">
        <v>3668</v>
      </c>
      <c r="E3841" s="2" t="s">
        <v>1286</v>
      </c>
    </row>
    <row r="3842">
      <c r="A3842" s="2">
        <v>9469928.0</v>
      </c>
      <c r="B3842" s="2" t="s">
        <v>4004</v>
      </c>
      <c r="C3842" s="2" t="s">
        <v>3909</v>
      </c>
      <c r="D3842" s="2" t="s">
        <v>3668</v>
      </c>
      <c r="E3842" s="2" t="s">
        <v>1286</v>
      </c>
    </row>
    <row r="3843">
      <c r="A3843" s="2">
        <v>9469055.0</v>
      </c>
      <c r="B3843" s="2" t="s">
        <v>4005</v>
      </c>
      <c r="C3843" s="2" t="s">
        <v>3909</v>
      </c>
      <c r="D3843" s="2" t="s">
        <v>3668</v>
      </c>
      <c r="E3843" s="2" t="s">
        <v>1286</v>
      </c>
    </row>
    <row r="3844">
      <c r="A3844" s="2">
        <v>9466798.0</v>
      </c>
      <c r="B3844" s="2" t="s">
        <v>4006</v>
      </c>
      <c r="C3844" s="2" t="s">
        <v>3909</v>
      </c>
      <c r="D3844" s="2" t="s">
        <v>3668</v>
      </c>
      <c r="E3844" s="2" t="s">
        <v>1286</v>
      </c>
    </row>
    <row r="3845">
      <c r="A3845" s="2">
        <v>9445226.0</v>
      </c>
      <c r="B3845" s="2" t="s">
        <v>4007</v>
      </c>
      <c r="C3845" s="2" t="s">
        <v>3909</v>
      </c>
      <c r="D3845" s="2" t="s">
        <v>3668</v>
      </c>
      <c r="E3845" s="2" t="s">
        <v>1286</v>
      </c>
    </row>
    <row r="3846">
      <c r="A3846" s="2">
        <v>9445242.0</v>
      </c>
      <c r="B3846" s="2" t="s">
        <v>4008</v>
      </c>
      <c r="C3846" s="2" t="s">
        <v>3909</v>
      </c>
      <c r="D3846" s="2" t="s">
        <v>3668</v>
      </c>
      <c r="E3846" s="2" t="s">
        <v>1286</v>
      </c>
    </row>
    <row r="3847">
      <c r="A3847" s="2">
        <v>9445221.0</v>
      </c>
      <c r="B3847" s="2" t="s">
        <v>4009</v>
      </c>
      <c r="C3847" s="2" t="s">
        <v>3909</v>
      </c>
      <c r="D3847" s="2" t="s">
        <v>3668</v>
      </c>
      <c r="E3847" s="2" t="s">
        <v>1286</v>
      </c>
    </row>
    <row r="3848">
      <c r="A3848" s="2">
        <v>9445225.0</v>
      </c>
      <c r="B3848" s="2" t="s">
        <v>4010</v>
      </c>
      <c r="C3848" s="2" t="s">
        <v>3909</v>
      </c>
      <c r="D3848" s="2" t="s">
        <v>3668</v>
      </c>
      <c r="E3848" s="2" t="s">
        <v>1286</v>
      </c>
    </row>
    <row r="3849">
      <c r="A3849" s="2">
        <v>9443578.0</v>
      </c>
      <c r="B3849" s="2" t="s">
        <v>4011</v>
      </c>
      <c r="C3849" s="2" t="s">
        <v>3909</v>
      </c>
      <c r="D3849" s="2" t="s">
        <v>3668</v>
      </c>
      <c r="E3849" s="2" t="s">
        <v>1286</v>
      </c>
    </row>
    <row r="3850">
      <c r="A3850" s="2">
        <v>9466800.0</v>
      </c>
      <c r="B3850" s="2" t="s">
        <v>4012</v>
      </c>
      <c r="C3850" s="2" t="s">
        <v>3909</v>
      </c>
      <c r="D3850" s="2" t="s">
        <v>3668</v>
      </c>
      <c r="E3850" s="2" t="s">
        <v>1286</v>
      </c>
    </row>
    <row r="3851">
      <c r="A3851" s="2">
        <v>9443410.0</v>
      </c>
      <c r="B3851" s="2" t="s">
        <v>4013</v>
      </c>
      <c r="C3851" s="2" t="s">
        <v>3909</v>
      </c>
      <c r="D3851" s="2" t="s">
        <v>3668</v>
      </c>
      <c r="E3851" s="2" t="s">
        <v>1286</v>
      </c>
    </row>
    <row r="3852">
      <c r="A3852" s="2">
        <v>9443414.0</v>
      </c>
      <c r="B3852" s="2" t="s">
        <v>4014</v>
      </c>
      <c r="C3852" s="2" t="s">
        <v>3909</v>
      </c>
      <c r="D3852" s="2" t="s">
        <v>3668</v>
      </c>
      <c r="E3852" s="2" t="s">
        <v>1286</v>
      </c>
    </row>
    <row r="3853">
      <c r="A3853" s="2">
        <v>9443573.0</v>
      </c>
      <c r="B3853" s="2" t="s">
        <v>4015</v>
      </c>
      <c r="C3853" s="2" t="s">
        <v>3909</v>
      </c>
      <c r="D3853" s="2" t="s">
        <v>3668</v>
      </c>
      <c r="E3853" s="2" t="s">
        <v>1286</v>
      </c>
    </row>
    <row r="3854">
      <c r="A3854" s="2">
        <v>9445243.0</v>
      </c>
      <c r="B3854" s="2" t="s">
        <v>4016</v>
      </c>
      <c r="C3854" s="2" t="s">
        <v>3909</v>
      </c>
      <c r="D3854" s="2" t="s">
        <v>3668</v>
      </c>
      <c r="E3854" s="2" t="s">
        <v>1286</v>
      </c>
    </row>
    <row r="3855">
      <c r="A3855" s="2">
        <v>9443584.0</v>
      </c>
      <c r="B3855" s="2" t="s">
        <v>4017</v>
      </c>
      <c r="C3855" s="2" t="s">
        <v>3909</v>
      </c>
      <c r="D3855" s="2" t="s">
        <v>3668</v>
      </c>
      <c r="E3855" s="2" t="s">
        <v>1286</v>
      </c>
    </row>
    <row r="3856">
      <c r="A3856" s="2">
        <v>9443586.0</v>
      </c>
      <c r="B3856" s="2" t="s">
        <v>4018</v>
      </c>
      <c r="C3856" s="2" t="s">
        <v>3909</v>
      </c>
      <c r="D3856" s="2" t="s">
        <v>3668</v>
      </c>
      <c r="E3856" s="2" t="s">
        <v>1286</v>
      </c>
    </row>
    <row r="3857">
      <c r="A3857" s="2">
        <v>9468967.0</v>
      </c>
      <c r="B3857" s="2" t="s">
        <v>4019</v>
      </c>
      <c r="C3857" s="2" t="s">
        <v>3909</v>
      </c>
      <c r="D3857" s="2" t="s">
        <v>3668</v>
      </c>
      <c r="E3857" s="2" t="s">
        <v>1286</v>
      </c>
    </row>
    <row r="3858">
      <c r="A3858" s="2">
        <v>9445228.0</v>
      </c>
      <c r="B3858" s="2" t="s">
        <v>4020</v>
      </c>
      <c r="C3858" s="2" t="s">
        <v>3909</v>
      </c>
      <c r="D3858" s="2" t="s">
        <v>3668</v>
      </c>
      <c r="E3858" s="2" t="s">
        <v>1286</v>
      </c>
    </row>
    <row r="3859">
      <c r="A3859" s="2">
        <v>9443587.0</v>
      </c>
      <c r="B3859" s="2" t="s">
        <v>4021</v>
      </c>
      <c r="C3859" s="2" t="s">
        <v>3909</v>
      </c>
      <c r="D3859" s="2" t="s">
        <v>3668</v>
      </c>
      <c r="E3859" s="2" t="s">
        <v>1286</v>
      </c>
    </row>
    <row r="3860">
      <c r="A3860" s="2">
        <v>9466519.0</v>
      </c>
      <c r="B3860" s="2" t="s">
        <v>4022</v>
      </c>
      <c r="C3860" s="2" t="s">
        <v>3909</v>
      </c>
      <c r="D3860" s="2" t="s">
        <v>3668</v>
      </c>
      <c r="E3860" s="2" t="s">
        <v>1286</v>
      </c>
    </row>
    <row r="3861">
      <c r="A3861" s="2">
        <v>9443588.0</v>
      </c>
      <c r="B3861" s="2" t="s">
        <v>4023</v>
      </c>
      <c r="C3861" s="2" t="s">
        <v>3909</v>
      </c>
      <c r="D3861" s="2" t="s">
        <v>3668</v>
      </c>
      <c r="E3861" s="2" t="s">
        <v>1286</v>
      </c>
    </row>
    <row r="3862">
      <c r="A3862" s="2">
        <v>9468970.0</v>
      </c>
      <c r="B3862" s="2" t="s">
        <v>4024</v>
      </c>
      <c r="C3862" s="2" t="s">
        <v>3909</v>
      </c>
      <c r="D3862" s="2" t="s">
        <v>3668</v>
      </c>
      <c r="E3862" s="2" t="s">
        <v>1286</v>
      </c>
    </row>
    <row r="3863">
      <c r="A3863" s="2">
        <v>9468512.0</v>
      </c>
      <c r="B3863" s="2" t="s">
        <v>4025</v>
      </c>
      <c r="C3863" s="2" t="s">
        <v>3909</v>
      </c>
      <c r="D3863" s="2" t="s">
        <v>3668</v>
      </c>
      <c r="E3863" s="2" t="s">
        <v>1286</v>
      </c>
    </row>
    <row r="3864">
      <c r="A3864" s="2">
        <v>9468965.0</v>
      </c>
      <c r="B3864" s="2" t="s">
        <v>4026</v>
      </c>
      <c r="C3864" s="2" t="s">
        <v>3909</v>
      </c>
      <c r="D3864" s="2" t="s">
        <v>3668</v>
      </c>
      <c r="E3864" s="2" t="s">
        <v>1286</v>
      </c>
    </row>
    <row r="3865">
      <c r="A3865" s="2">
        <v>9445236.0</v>
      </c>
      <c r="B3865" s="2" t="s">
        <v>4027</v>
      </c>
      <c r="C3865" s="2" t="s">
        <v>3909</v>
      </c>
      <c r="D3865" s="2" t="s">
        <v>3668</v>
      </c>
      <c r="E3865" s="2" t="s">
        <v>1286</v>
      </c>
    </row>
    <row r="3866">
      <c r="A3866" s="2">
        <v>9445578.0</v>
      </c>
      <c r="B3866" s="2" t="s">
        <v>3951</v>
      </c>
      <c r="C3866" s="2" t="s">
        <v>3909</v>
      </c>
      <c r="D3866" s="2" t="s">
        <v>3668</v>
      </c>
      <c r="E3866" s="2" t="s">
        <v>1286</v>
      </c>
    </row>
    <row r="3867">
      <c r="A3867" s="2">
        <v>9469929.0</v>
      </c>
      <c r="B3867" s="2" t="s">
        <v>4028</v>
      </c>
      <c r="C3867" s="2" t="s">
        <v>3909</v>
      </c>
      <c r="D3867" s="2" t="s">
        <v>3668</v>
      </c>
      <c r="E3867" s="2" t="s">
        <v>1286</v>
      </c>
    </row>
    <row r="3868">
      <c r="A3868" s="2">
        <v>9469931.0</v>
      </c>
      <c r="B3868" s="2" t="s">
        <v>4029</v>
      </c>
      <c r="C3868" s="2" t="s">
        <v>3909</v>
      </c>
      <c r="D3868" s="2" t="s">
        <v>3668</v>
      </c>
      <c r="E3868" s="2" t="s">
        <v>1286</v>
      </c>
    </row>
    <row r="3869">
      <c r="A3869" s="2">
        <v>9469932.0</v>
      </c>
      <c r="B3869" s="2" t="s">
        <v>4030</v>
      </c>
      <c r="C3869" s="2" t="s">
        <v>3909</v>
      </c>
      <c r="D3869" s="2" t="s">
        <v>3668</v>
      </c>
      <c r="E3869" s="2" t="s">
        <v>1286</v>
      </c>
    </row>
    <row r="3870">
      <c r="A3870" s="2">
        <v>9470001.0</v>
      </c>
      <c r="B3870" s="2" t="s">
        <v>4031</v>
      </c>
      <c r="C3870" s="2" t="s">
        <v>3909</v>
      </c>
      <c r="D3870" s="2" t="s">
        <v>3668</v>
      </c>
      <c r="E3870" s="2" t="s">
        <v>1286</v>
      </c>
    </row>
    <row r="3871">
      <c r="A3871" s="2">
        <v>9470229.0</v>
      </c>
      <c r="B3871" s="2" t="s">
        <v>4032</v>
      </c>
      <c r="C3871" s="2" t="s">
        <v>3909</v>
      </c>
      <c r="D3871" s="2" t="s">
        <v>3668</v>
      </c>
      <c r="E3871" s="2" t="s">
        <v>1286</v>
      </c>
    </row>
    <row r="3872">
      <c r="A3872" s="2">
        <v>9470290.0</v>
      </c>
      <c r="B3872" s="2" t="s">
        <v>4033</v>
      </c>
      <c r="C3872" s="2" t="s">
        <v>3909</v>
      </c>
      <c r="D3872" s="2" t="s">
        <v>3668</v>
      </c>
      <c r="E3872" s="2" t="s">
        <v>1286</v>
      </c>
    </row>
    <row r="3873">
      <c r="A3873" s="2">
        <v>9468452.0</v>
      </c>
      <c r="B3873" s="2" t="s">
        <v>4034</v>
      </c>
      <c r="C3873" s="2" t="s">
        <v>4035</v>
      </c>
      <c r="D3873" s="2" t="s">
        <v>3640</v>
      </c>
      <c r="E3873" s="2" t="s">
        <v>3635</v>
      </c>
    </row>
    <row r="3874">
      <c r="A3874" s="2">
        <v>9442550.0</v>
      </c>
      <c r="B3874" s="2" t="s">
        <v>4036</v>
      </c>
      <c r="C3874" s="2" t="s">
        <v>4035</v>
      </c>
      <c r="D3874" s="2" t="s">
        <v>3640</v>
      </c>
      <c r="E3874" s="2" t="s">
        <v>3635</v>
      </c>
    </row>
    <row r="3875">
      <c r="A3875" s="2">
        <v>9468455.0</v>
      </c>
      <c r="B3875" s="2" t="s">
        <v>4037</v>
      </c>
      <c r="C3875" s="2" t="s">
        <v>4035</v>
      </c>
      <c r="D3875" s="2" t="s">
        <v>3640</v>
      </c>
      <c r="E3875" s="2" t="s">
        <v>3635</v>
      </c>
    </row>
    <row r="3876">
      <c r="A3876" s="2">
        <v>9443831.0</v>
      </c>
      <c r="B3876" s="2" t="s">
        <v>4038</v>
      </c>
      <c r="C3876" s="2" t="s">
        <v>4035</v>
      </c>
      <c r="D3876" s="2" t="s">
        <v>3640</v>
      </c>
      <c r="E3876" s="2" t="s">
        <v>3635</v>
      </c>
    </row>
    <row r="3877">
      <c r="A3877" s="2">
        <v>9466781.0</v>
      </c>
      <c r="B3877" s="2" t="s">
        <v>4039</v>
      </c>
      <c r="C3877" s="2" t="s">
        <v>4035</v>
      </c>
      <c r="D3877" s="2" t="s">
        <v>3640</v>
      </c>
      <c r="E3877" s="2" t="s">
        <v>3635</v>
      </c>
    </row>
    <row r="3878">
      <c r="A3878" s="2">
        <v>9468451.0</v>
      </c>
      <c r="B3878" s="2" t="s">
        <v>4040</v>
      </c>
      <c r="C3878" s="2" t="s">
        <v>4035</v>
      </c>
      <c r="D3878" s="2" t="s">
        <v>3640</v>
      </c>
      <c r="E3878" s="2" t="s">
        <v>3635</v>
      </c>
    </row>
    <row r="3879">
      <c r="A3879" s="2">
        <v>9470214.0</v>
      </c>
      <c r="B3879" s="2" t="s">
        <v>4041</v>
      </c>
      <c r="C3879" s="2" t="s">
        <v>4035</v>
      </c>
      <c r="D3879" s="2" t="s">
        <v>3640</v>
      </c>
      <c r="E3879" s="2" t="s">
        <v>3635</v>
      </c>
    </row>
    <row r="3880">
      <c r="A3880" s="2">
        <v>9468457.0</v>
      </c>
      <c r="B3880" s="2" t="s">
        <v>4042</v>
      </c>
      <c r="C3880" s="2" t="s">
        <v>4035</v>
      </c>
      <c r="D3880" s="2" t="s">
        <v>3640</v>
      </c>
      <c r="E3880" s="2" t="s">
        <v>3635</v>
      </c>
    </row>
    <row r="3881">
      <c r="A3881" s="2">
        <v>9442032.0</v>
      </c>
      <c r="B3881" s="2" t="s">
        <v>4043</v>
      </c>
      <c r="C3881" s="2" t="s">
        <v>4035</v>
      </c>
      <c r="D3881" s="2" t="s">
        <v>3640</v>
      </c>
      <c r="E3881" s="2" t="s">
        <v>3635</v>
      </c>
    </row>
    <row r="3882">
      <c r="A3882" s="2">
        <v>9442549.0</v>
      </c>
      <c r="B3882" s="2" t="s">
        <v>4044</v>
      </c>
      <c r="C3882" s="2" t="s">
        <v>4035</v>
      </c>
      <c r="D3882" s="2" t="s">
        <v>3640</v>
      </c>
      <c r="E3882" s="2" t="s">
        <v>3635</v>
      </c>
    </row>
    <row r="3883">
      <c r="A3883" s="2">
        <v>9442540.0</v>
      </c>
      <c r="B3883" s="2" t="s">
        <v>4045</v>
      </c>
      <c r="C3883" s="2" t="s">
        <v>4035</v>
      </c>
      <c r="D3883" s="2" t="s">
        <v>3640</v>
      </c>
      <c r="E3883" s="2" t="s">
        <v>3635</v>
      </c>
    </row>
    <row r="3884">
      <c r="A3884" s="2">
        <v>9442541.0</v>
      </c>
      <c r="B3884" s="2" t="s">
        <v>4046</v>
      </c>
      <c r="C3884" s="2" t="s">
        <v>4035</v>
      </c>
      <c r="D3884" s="2" t="s">
        <v>3640</v>
      </c>
      <c r="E3884" s="2" t="s">
        <v>3635</v>
      </c>
    </row>
    <row r="3885">
      <c r="A3885" s="2">
        <v>9442740.0</v>
      </c>
      <c r="B3885" s="2" t="s">
        <v>4047</v>
      </c>
      <c r="C3885" s="2" t="s">
        <v>4035</v>
      </c>
      <c r="D3885" s="2" t="s">
        <v>3640</v>
      </c>
      <c r="E3885" s="2" t="s">
        <v>3635</v>
      </c>
    </row>
    <row r="3886">
      <c r="A3886" s="2">
        <v>9442743.0</v>
      </c>
      <c r="B3886" s="2" t="s">
        <v>4048</v>
      </c>
      <c r="C3886" s="2" t="s">
        <v>4035</v>
      </c>
      <c r="D3886" s="2" t="s">
        <v>3640</v>
      </c>
      <c r="E3886" s="2" t="s">
        <v>3635</v>
      </c>
    </row>
    <row r="3887">
      <c r="A3887" s="2">
        <v>9442747.0</v>
      </c>
      <c r="B3887" s="2" t="s">
        <v>4049</v>
      </c>
      <c r="C3887" s="2" t="s">
        <v>4035</v>
      </c>
      <c r="D3887" s="2" t="s">
        <v>3640</v>
      </c>
      <c r="E3887" s="2" t="s">
        <v>3635</v>
      </c>
    </row>
    <row r="3888">
      <c r="A3888" s="2">
        <v>9442739.0</v>
      </c>
      <c r="B3888" s="2" t="s">
        <v>4047</v>
      </c>
      <c r="C3888" s="2" t="s">
        <v>4035</v>
      </c>
      <c r="D3888" s="2" t="s">
        <v>3640</v>
      </c>
      <c r="E3888" s="2" t="s">
        <v>3635</v>
      </c>
    </row>
    <row r="3889">
      <c r="A3889" s="2">
        <v>9466484.0</v>
      </c>
      <c r="B3889" s="2" t="s">
        <v>4050</v>
      </c>
      <c r="C3889" s="2" t="s">
        <v>4035</v>
      </c>
      <c r="D3889" s="2" t="s">
        <v>3640</v>
      </c>
      <c r="E3889" s="2" t="s">
        <v>3635</v>
      </c>
    </row>
    <row r="3890">
      <c r="A3890" s="2">
        <v>9442737.0</v>
      </c>
      <c r="B3890" s="2" t="s">
        <v>4051</v>
      </c>
      <c r="C3890" s="2" t="s">
        <v>4035</v>
      </c>
      <c r="D3890" s="2" t="s">
        <v>3640</v>
      </c>
      <c r="E3890" s="2" t="s">
        <v>3635</v>
      </c>
    </row>
    <row r="3891">
      <c r="A3891" s="2">
        <v>9468436.0</v>
      </c>
      <c r="B3891" s="2" t="s">
        <v>4052</v>
      </c>
      <c r="C3891" s="2" t="s">
        <v>4035</v>
      </c>
      <c r="D3891" s="2" t="s">
        <v>3640</v>
      </c>
      <c r="E3891" s="2" t="s">
        <v>3635</v>
      </c>
    </row>
    <row r="3892">
      <c r="A3892" s="2">
        <v>9466630.0</v>
      </c>
      <c r="B3892" s="2" t="s">
        <v>4053</v>
      </c>
      <c r="C3892" s="2" t="s">
        <v>4054</v>
      </c>
      <c r="D3892" s="2" t="s">
        <v>2735</v>
      </c>
      <c r="E3892" s="2" t="s">
        <v>4055</v>
      </c>
    </row>
    <row r="3893">
      <c r="A3893" s="2">
        <v>9445531.0</v>
      </c>
      <c r="B3893" s="2" t="s">
        <v>4056</v>
      </c>
      <c r="C3893" s="2" t="s">
        <v>2854</v>
      </c>
      <c r="D3893" s="2" t="s">
        <v>2660</v>
      </c>
      <c r="E3893" s="2" t="s">
        <v>8</v>
      </c>
    </row>
    <row r="3894">
      <c r="A3894" s="2">
        <v>9445653.0</v>
      </c>
      <c r="B3894" s="2" t="s">
        <v>4057</v>
      </c>
      <c r="C3894" s="2" t="s">
        <v>4058</v>
      </c>
      <c r="D3894" s="2" t="s">
        <v>3640</v>
      </c>
      <c r="E3894" s="2" t="s">
        <v>3635</v>
      </c>
    </row>
    <row r="3895">
      <c r="A3895" s="2">
        <v>9445654.0</v>
      </c>
      <c r="B3895" s="2" t="s">
        <v>4059</v>
      </c>
      <c r="C3895" s="2" t="s">
        <v>4058</v>
      </c>
      <c r="D3895" s="2" t="s">
        <v>3640</v>
      </c>
      <c r="E3895" s="2" t="s">
        <v>3635</v>
      </c>
    </row>
    <row r="3896">
      <c r="A3896" s="2">
        <v>9445652.0</v>
      </c>
      <c r="B3896" s="2" t="s">
        <v>4060</v>
      </c>
      <c r="C3896" s="2" t="s">
        <v>4058</v>
      </c>
      <c r="D3896" s="2" t="s">
        <v>3640</v>
      </c>
      <c r="E3896" s="2" t="s">
        <v>3635</v>
      </c>
    </row>
    <row r="3897">
      <c r="A3897" s="2">
        <v>9445469.0</v>
      </c>
      <c r="B3897" s="2" t="s">
        <v>4061</v>
      </c>
      <c r="C3897" s="2" t="s">
        <v>4058</v>
      </c>
      <c r="D3897" s="2" t="s">
        <v>3640</v>
      </c>
      <c r="E3897" s="2" t="s">
        <v>3635</v>
      </c>
    </row>
    <row r="3898">
      <c r="A3898" s="2">
        <v>9445657.0</v>
      </c>
      <c r="B3898" s="2" t="s">
        <v>4062</v>
      </c>
      <c r="C3898" s="2" t="s">
        <v>4058</v>
      </c>
      <c r="D3898" s="2" t="s">
        <v>3640</v>
      </c>
      <c r="E3898" s="2" t="s">
        <v>3635</v>
      </c>
    </row>
    <row r="3899">
      <c r="A3899" s="2">
        <v>9445466.0</v>
      </c>
      <c r="B3899" s="2" t="s">
        <v>4063</v>
      </c>
      <c r="C3899" s="2" t="s">
        <v>4058</v>
      </c>
      <c r="D3899" s="2" t="s">
        <v>3640</v>
      </c>
      <c r="E3899" s="2" t="s">
        <v>3635</v>
      </c>
    </row>
    <row r="3900">
      <c r="A3900" s="2">
        <v>9469477.0</v>
      </c>
      <c r="B3900" s="2" t="s">
        <v>4064</v>
      </c>
      <c r="C3900" s="2" t="s">
        <v>94</v>
      </c>
      <c r="D3900" s="2" t="s">
        <v>11</v>
      </c>
      <c r="E3900" s="2" t="s">
        <v>95</v>
      </c>
    </row>
    <row r="3901">
      <c r="A3901" s="2">
        <v>9469351.0</v>
      </c>
      <c r="B3901" s="2" t="s">
        <v>4065</v>
      </c>
      <c r="C3901" s="2" t="s">
        <v>4066</v>
      </c>
      <c r="D3901" s="2" t="s">
        <v>17</v>
      </c>
      <c r="E3901" s="2" t="s">
        <v>3828</v>
      </c>
    </row>
    <row r="3902">
      <c r="A3902" s="2">
        <v>9469753.0</v>
      </c>
      <c r="B3902" s="2" t="s">
        <v>4067</v>
      </c>
      <c r="C3902" s="2" t="s">
        <v>4066</v>
      </c>
      <c r="D3902" s="2" t="s">
        <v>17</v>
      </c>
      <c r="E3902" s="2" t="s">
        <v>3828</v>
      </c>
    </row>
    <row r="3903">
      <c r="A3903" s="2">
        <v>9469372.0</v>
      </c>
      <c r="B3903" s="2" t="s">
        <v>4068</v>
      </c>
      <c r="C3903" s="2" t="s">
        <v>4066</v>
      </c>
      <c r="D3903" s="2" t="s">
        <v>17</v>
      </c>
      <c r="E3903" s="2" t="s">
        <v>3828</v>
      </c>
    </row>
    <row r="3904">
      <c r="A3904" s="2">
        <v>9469706.0</v>
      </c>
      <c r="B3904" s="2" t="s">
        <v>4069</v>
      </c>
      <c r="C3904" s="2" t="s">
        <v>4066</v>
      </c>
      <c r="D3904" s="2" t="s">
        <v>17</v>
      </c>
      <c r="E3904" s="2" t="s">
        <v>3828</v>
      </c>
    </row>
    <row r="3905">
      <c r="A3905" s="2">
        <v>9469708.0</v>
      </c>
      <c r="B3905" s="2" t="s">
        <v>4070</v>
      </c>
      <c r="C3905" s="2" t="s">
        <v>4066</v>
      </c>
      <c r="D3905" s="2" t="s">
        <v>17</v>
      </c>
      <c r="E3905" s="2" t="s">
        <v>3828</v>
      </c>
    </row>
    <row r="3906">
      <c r="A3906" s="2">
        <v>9469746.0</v>
      </c>
      <c r="B3906" s="2" t="s">
        <v>4071</v>
      </c>
      <c r="C3906" s="2" t="s">
        <v>4066</v>
      </c>
      <c r="D3906" s="2" t="s">
        <v>17</v>
      </c>
      <c r="E3906" s="2" t="s">
        <v>3828</v>
      </c>
    </row>
    <row r="3907">
      <c r="A3907" s="2">
        <v>9469747.0</v>
      </c>
      <c r="B3907" s="2" t="s">
        <v>4072</v>
      </c>
      <c r="C3907" s="2" t="s">
        <v>4066</v>
      </c>
      <c r="D3907" s="2" t="s">
        <v>17</v>
      </c>
      <c r="E3907" s="2" t="s">
        <v>3828</v>
      </c>
    </row>
    <row r="3908">
      <c r="A3908" s="2">
        <v>9469757.0</v>
      </c>
      <c r="B3908" s="2" t="s">
        <v>4073</v>
      </c>
      <c r="C3908" s="2" t="s">
        <v>4066</v>
      </c>
      <c r="D3908" s="2" t="s">
        <v>17</v>
      </c>
      <c r="E3908" s="2" t="s">
        <v>3828</v>
      </c>
    </row>
    <row r="3909">
      <c r="A3909" s="2">
        <v>9469758.0</v>
      </c>
      <c r="B3909" s="2" t="s">
        <v>4074</v>
      </c>
      <c r="C3909" s="2" t="s">
        <v>4066</v>
      </c>
      <c r="D3909" s="2" t="s">
        <v>17</v>
      </c>
      <c r="E3909" s="2" t="s">
        <v>3828</v>
      </c>
    </row>
    <row r="3910">
      <c r="A3910" s="2">
        <v>9469759.0</v>
      </c>
      <c r="B3910" s="2" t="s">
        <v>4075</v>
      </c>
      <c r="C3910" s="2" t="s">
        <v>4066</v>
      </c>
      <c r="D3910" s="2" t="s">
        <v>17</v>
      </c>
      <c r="E3910" s="2" t="s">
        <v>3828</v>
      </c>
    </row>
    <row r="3911">
      <c r="A3911" s="2">
        <v>9469760.0</v>
      </c>
      <c r="B3911" s="2" t="s">
        <v>4076</v>
      </c>
      <c r="C3911" s="2" t="s">
        <v>4066</v>
      </c>
      <c r="D3911" s="2" t="s">
        <v>17</v>
      </c>
      <c r="E3911" s="2" t="s">
        <v>3828</v>
      </c>
    </row>
    <row r="3912">
      <c r="A3912" s="2">
        <v>9470228.0</v>
      </c>
      <c r="B3912" s="2" t="s">
        <v>4077</v>
      </c>
      <c r="C3912" s="2" t="s">
        <v>4078</v>
      </c>
      <c r="D3912" s="2" t="s">
        <v>3668</v>
      </c>
      <c r="E3912" s="2" t="s">
        <v>3669</v>
      </c>
    </row>
    <row r="3913">
      <c r="A3913" s="2">
        <v>9470274.0</v>
      </c>
      <c r="B3913" s="2" t="s">
        <v>4079</v>
      </c>
      <c r="C3913" s="2" t="s">
        <v>4078</v>
      </c>
      <c r="D3913" s="2" t="s">
        <v>3668</v>
      </c>
      <c r="E3913" s="2" t="s">
        <v>3669</v>
      </c>
    </row>
    <row r="3914">
      <c r="A3914" s="2">
        <v>9445655.0</v>
      </c>
      <c r="B3914" s="2" t="s">
        <v>4080</v>
      </c>
      <c r="C3914" s="2" t="s">
        <v>4081</v>
      </c>
      <c r="D3914" s="2" t="s">
        <v>3640</v>
      </c>
      <c r="E3914" s="2" t="s">
        <v>3635</v>
      </c>
    </row>
    <row r="3915">
      <c r="A3915" s="2">
        <v>9445468.0</v>
      </c>
      <c r="B3915" s="2" t="s">
        <v>4082</v>
      </c>
      <c r="C3915" s="2" t="s">
        <v>4081</v>
      </c>
      <c r="D3915" s="2" t="s">
        <v>3640</v>
      </c>
      <c r="E3915" s="2" t="s">
        <v>3635</v>
      </c>
    </row>
    <row r="3916">
      <c r="A3916" s="2">
        <v>9468113.0</v>
      </c>
      <c r="B3916" s="2" t="s">
        <v>4083</v>
      </c>
      <c r="C3916" s="2" t="s">
        <v>1285</v>
      </c>
      <c r="D3916" s="2" t="s">
        <v>4084</v>
      </c>
      <c r="E3916" s="2" t="s">
        <v>4085</v>
      </c>
    </row>
    <row r="3917">
      <c r="A3917" s="2">
        <v>9442014.0</v>
      </c>
      <c r="B3917" s="2" t="s">
        <v>4086</v>
      </c>
      <c r="C3917" s="2" t="s">
        <v>4087</v>
      </c>
      <c r="D3917" s="2" t="s">
        <v>17</v>
      </c>
      <c r="E3917" s="2" t="s">
        <v>4088</v>
      </c>
    </row>
    <row r="3918">
      <c r="A3918" s="2">
        <v>9469305.0</v>
      </c>
      <c r="B3918" s="2" t="s">
        <v>4089</v>
      </c>
      <c r="C3918" s="2" t="s">
        <v>4087</v>
      </c>
      <c r="D3918" s="2" t="s">
        <v>17</v>
      </c>
      <c r="E3918" s="2" t="s">
        <v>4088</v>
      </c>
    </row>
    <row r="3919">
      <c r="A3919" s="2">
        <v>9469139.0</v>
      </c>
      <c r="B3919" s="2" t="s">
        <v>4090</v>
      </c>
      <c r="C3919" s="2" t="s">
        <v>88</v>
      </c>
      <c r="D3919" s="2" t="s">
        <v>3668</v>
      </c>
      <c r="E3919" s="2" t="s">
        <v>18</v>
      </c>
    </row>
    <row r="3920">
      <c r="A3920" s="2">
        <v>9469450.0</v>
      </c>
      <c r="B3920" s="2" t="s">
        <v>4091</v>
      </c>
      <c r="C3920" s="2" t="s">
        <v>88</v>
      </c>
      <c r="D3920" s="2" t="s">
        <v>72</v>
      </c>
      <c r="E3920" s="2" t="s">
        <v>18</v>
      </c>
    </row>
    <row r="3921">
      <c r="A3921" s="2">
        <v>9468729.0</v>
      </c>
      <c r="B3921" s="2" t="s">
        <v>4092</v>
      </c>
      <c r="C3921" s="2" t="s">
        <v>4093</v>
      </c>
      <c r="D3921" s="2" t="s">
        <v>3634</v>
      </c>
      <c r="E3921" s="2" t="s">
        <v>3635</v>
      </c>
    </row>
    <row r="3922">
      <c r="A3922" s="2">
        <v>9469002.0</v>
      </c>
      <c r="B3922" s="2" t="s">
        <v>4094</v>
      </c>
      <c r="C3922" s="2" t="s">
        <v>4093</v>
      </c>
      <c r="D3922" s="2" t="s">
        <v>3634</v>
      </c>
      <c r="E3922" s="2" t="s">
        <v>3635</v>
      </c>
    </row>
    <row r="3923">
      <c r="A3923" s="2">
        <v>9469741.0</v>
      </c>
      <c r="B3923" s="2" t="s">
        <v>4095</v>
      </c>
      <c r="C3923" s="2" t="s">
        <v>4096</v>
      </c>
      <c r="D3923" s="2" t="s">
        <v>2660</v>
      </c>
      <c r="E3923" s="2" t="s">
        <v>916</v>
      </c>
    </row>
    <row r="3924">
      <c r="A3924" s="2">
        <v>9469742.0</v>
      </c>
      <c r="B3924" s="2" t="s">
        <v>4097</v>
      </c>
      <c r="C3924" s="2" t="s">
        <v>4096</v>
      </c>
      <c r="D3924" s="2" t="s">
        <v>2660</v>
      </c>
      <c r="E3924" s="2" t="s">
        <v>916</v>
      </c>
    </row>
    <row r="3925">
      <c r="A3925" s="2">
        <v>9469743.0</v>
      </c>
      <c r="B3925" s="2" t="s">
        <v>4098</v>
      </c>
      <c r="C3925" s="2" t="s">
        <v>4096</v>
      </c>
      <c r="D3925" s="2" t="s">
        <v>2660</v>
      </c>
      <c r="E3925" s="2" t="s">
        <v>916</v>
      </c>
    </row>
    <row r="3926">
      <c r="A3926" s="2">
        <v>9469745.0</v>
      </c>
      <c r="B3926" s="2" t="s">
        <v>4099</v>
      </c>
      <c r="C3926" s="2" t="s">
        <v>4096</v>
      </c>
      <c r="D3926" s="2" t="s">
        <v>2660</v>
      </c>
      <c r="E3926" s="2" t="s">
        <v>916</v>
      </c>
    </row>
    <row r="3927">
      <c r="A3927" s="2">
        <v>9398665.0</v>
      </c>
      <c r="B3927" s="2" t="s">
        <v>4100</v>
      </c>
      <c r="C3927" s="2" t="s">
        <v>4101</v>
      </c>
      <c r="D3927" s="2" t="s">
        <v>17</v>
      </c>
      <c r="E3927" s="2" t="s">
        <v>3679</v>
      </c>
    </row>
    <row r="3928">
      <c r="A3928" s="2">
        <v>9398668.0</v>
      </c>
      <c r="B3928" s="2" t="s">
        <v>4102</v>
      </c>
      <c r="C3928" s="2" t="s">
        <v>4101</v>
      </c>
      <c r="D3928" s="2" t="s">
        <v>17</v>
      </c>
      <c r="E3928" s="2" t="s">
        <v>3679</v>
      </c>
    </row>
    <row r="3929">
      <c r="A3929" s="2">
        <v>9468751.0</v>
      </c>
      <c r="B3929" s="2" t="s">
        <v>4103</v>
      </c>
      <c r="C3929" s="2" t="s">
        <v>4101</v>
      </c>
      <c r="D3929" s="2" t="s">
        <v>17</v>
      </c>
      <c r="E3929" s="2" t="s">
        <v>3679</v>
      </c>
    </row>
    <row r="3930">
      <c r="A3930" s="2">
        <v>9468766.0</v>
      </c>
      <c r="B3930" s="2" t="s">
        <v>4104</v>
      </c>
      <c r="C3930" s="2" t="s">
        <v>4101</v>
      </c>
      <c r="D3930" s="2" t="s">
        <v>17</v>
      </c>
      <c r="E3930" s="2" t="s">
        <v>3679</v>
      </c>
    </row>
    <row r="3931">
      <c r="A3931" s="2">
        <v>9469767.0</v>
      </c>
      <c r="B3931" s="2" t="s">
        <v>4105</v>
      </c>
      <c r="C3931" s="2" t="s">
        <v>4106</v>
      </c>
      <c r="D3931" s="2" t="s">
        <v>17</v>
      </c>
      <c r="E3931" s="2" t="s">
        <v>4107</v>
      </c>
    </row>
    <row r="3932">
      <c r="A3932" s="2">
        <v>9469773.0</v>
      </c>
      <c r="B3932" s="2" t="s">
        <v>4108</v>
      </c>
      <c r="C3932" s="2" t="s">
        <v>4106</v>
      </c>
      <c r="D3932" s="2" t="s">
        <v>17</v>
      </c>
      <c r="E3932" s="2" t="s">
        <v>4107</v>
      </c>
    </row>
    <row r="3933">
      <c r="A3933" s="2">
        <v>9469774.0</v>
      </c>
      <c r="B3933" s="2" t="s">
        <v>4109</v>
      </c>
      <c r="C3933" s="2" t="s">
        <v>4106</v>
      </c>
      <c r="D3933" s="2" t="s">
        <v>17</v>
      </c>
      <c r="E3933" s="2" t="s">
        <v>4107</v>
      </c>
    </row>
    <row r="3934">
      <c r="A3934" s="2">
        <v>9469775.0</v>
      </c>
      <c r="B3934" s="2" t="s">
        <v>4110</v>
      </c>
      <c r="C3934" s="2" t="s">
        <v>4106</v>
      </c>
      <c r="D3934" s="2" t="s">
        <v>17</v>
      </c>
      <c r="E3934" s="2" t="s">
        <v>4107</v>
      </c>
    </row>
    <row r="3935">
      <c r="A3935" s="2">
        <v>9469777.0</v>
      </c>
      <c r="B3935" s="2" t="s">
        <v>4111</v>
      </c>
      <c r="C3935" s="2" t="s">
        <v>4106</v>
      </c>
      <c r="D3935" s="2" t="s">
        <v>17</v>
      </c>
      <c r="E3935" s="2" t="s">
        <v>4107</v>
      </c>
    </row>
    <row r="3936">
      <c r="A3936" s="2">
        <v>9469778.0</v>
      </c>
      <c r="B3936" s="2" t="s">
        <v>4112</v>
      </c>
      <c r="C3936" s="2" t="s">
        <v>4106</v>
      </c>
      <c r="D3936" s="2" t="s">
        <v>17</v>
      </c>
      <c r="E3936" s="2" t="s">
        <v>4107</v>
      </c>
    </row>
    <row r="3937">
      <c r="A3937" s="2">
        <v>9437841.0</v>
      </c>
      <c r="B3937" s="2" t="s">
        <v>4113</v>
      </c>
      <c r="C3937" s="2" t="s">
        <v>153</v>
      </c>
      <c r="D3937" s="2" t="s">
        <v>17</v>
      </c>
      <c r="E3937" s="2" t="s">
        <v>4107</v>
      </c>
    </row>
    <row r="3938">
      <c r="A3938" s="2">
        <v>9469711.0</v>
      </c>
      <c r="B3938" s="2" t="s">
        <v>4114</v>
      </c>
      <c r="C3938" s="2" t="s">
        <v>153</v>
      </c>
      <c r="D3938" s="2" t="s">
        <v>17</v>
      </c>
      <c r="E3938" s="2" t="s">
        <v>4107</v>
      </c>
    </row>
    <row r="3939">
      <c r="A3939" s="2">
        <v>9469715.0</v>
      </c>
      <c r="B3939" s="2" t="s">
        <v>4115</v>
      </c>
      <c r="C3939" s="2" t="s">
        <v>153</v>
      </c>
      <c r="D3939" s="2" t="s">
        <v>17</v>
      </c>
      <c r="E3939" s="2" t="s">
        <v>4107</v>
      </c>
    </row>
    <row r="3940">
      <c r="A3940" s="2">
        <v>9469957.0</v>
      </c>
      <c r="B3940" s="2" t="s">
        <v>4116</v>
      </c>
      <c r="C3940" s="2" t="s">
        <v>153</v>
      </c>
      <c r="D3940" s="2" t="s">
        <v>17</v>
      </c>
      <c r="E3940" s="2" t="s">
        <v>4107</v>
      </c>
    </row>
    <row r="3941">
      <c r="A3941" s="2">
        <v>9469713.0</v>
      </c>
      <c r="B3941" s="2" t="s">
        <v>4117</v>
      </c>
      <c r="C3941" s="2" t="s">
        <v>153</v>
      </c>
      <c r="D3941" s="2" t="s">
        <v>17</v>
      </c>
      <c r="E3941" s="2" t="s">
        <v>4107</v>
      </c>
    </row>
    <row r="3942">
      <c r="A3942" s="2">
        <v>9469710.0</v>
      </c>
      <c r="B3942" s="2" t="s">
        <v>4118</v>
      </c>
      <c r="C3942" s="2" t="s">
        <v>153</v>
      </c>
      <c r="D3942" s="2" t="s">
        <v>17</v>
      </c>
      <c r="E3942" s="2" t="s">
        <v>4107</v>
      </c>
    </row>
    <row r="3943">
      <c r="A3943" s="2">
        <v>9466612.0</v>
      </c>
      <c r="B3943" s="2" t="s">
        <v>4119</v>
      </c>
      <c r="C3943" s="2" t="s">
        <v>153</v>
      </c>
      <c r="D3943" s="2" t="s">
        <v>17</v>
      </c>
      <c r="E3943" s="2" t="s">
        <v>4107</v>
      </c>
    </row>
    <row r="3944">
      <c r="A3944" s="2">
        <v>9469712.0</v>
      </c>
      <c r="B3944" s="2" t="s">
        <v>4116</v>
      </c>
      <c r="C3944" s="2" t="s">
        <v>153</v>
      </c>
      <c r="D3944" s="2" t="s">
        <v>17</v>
      </c>
      <c r="E3944" s="2" t="s">
        <v>4107</v>
      </c>
    </row>
    <row r="3945">
      <c r="A3945" s="2">
        <v>9469714.0</v>
      </c>
      <c r="B3945" s="2" t="s">
        <v>4120</v>
      </c>
      <c r="C3945" s="2" t="s">
        <v>153</v>
      </c>
      <c r="D3945" s="2" t="s">
        <v>17</v>
      </c>
      <c r="E3945" s="2" t="s">
        <v>4107</v>
      </c>
    </row>
    <row r="3946">
      <c r="A3946" s="2">
        <v>9469721.0</v>
      </c>
      <c r="B3946" s="2" t="s">
        <v>4121</v>
      </c>
      <c r="C3946" s="2" t="s">
        <v>153</v>
      </c>
      <c r="D3946" s="2" t="s">
        <v>17</v>
      </c>
      <c r="E3946" s="2" t="s">
        <v>4107</v>
      </c>
    </row>
    <row r="3947">
      <c r="A3947" s="2">
        <v>9468092.0</v>
      </c>
      <c r="B3947" s="2" t="s">
        <v>4122</v>
      </c>
      <c r="C3947" s="2" t="s">
        <v>4123</v>
      </c>
      <c r="D3947" s="2" t="s">
        <v>17</v>
      </c>
      <c r="E3947" s="2" t="s">
        <v>1286</v>
      </c>
    </row>
    <row r="3948">
      <c r="A3948" s="2">
        <v>9468811.0</v>
      </c>
      <c r="B3948" s="2" t="s">
        <v>4124</v>
      </c>
      <c r="C3948" s="2" t="s">
        <v>4123</v>
      </c>
      <c r="D3948" s="2" t="s">
        <v>17</v>
      </c>
      <c r="E3948" s="2" t="s">
        <v>1286</v>
      </c>
    </row>
    <row r="3949">
      <c r="A3949" s="2">
        <v>9468812.0</v>
      </c>
      <c r="B3949" s="2" t="s">
        <v>4125</v>
      </c>
      <c r="C3949" s="2" t="s">
        <v>4123</v>
      </c>
      <c r="D3949" s="2" t="s">
        <v>17</v>
      </c>
      <c r="E3949" s="2" t="s">
        <v>1286</v>
      </c>
    </row>
    <row r="3950">
      <c r="A3950" s="2">
        <v>9468091.0</v>
      </c>
      <c r="B3950" s="2" t="s">
        <v>4126</v>
      </c>
      <c r="C3950" s="2" t="s">
        <v>4123</v>
      </c>
      <c r="D3950" s="2" t="s">
        <v>17</v>
      </c>
      <c r="E3950" s="2" t="s">
        <v>1286</v>
      </c>
    </row>
    <row r="3951">
      <c r="A3951" s="2">
        <v>9470168.0</v>
      </c>
      <c r="B3951" s="2" t="s">
        <v>4127</v>
      </c>
      <c r="C3951" s="2" t="s">
        <v>4123</v>
      </c>
      <c r="D3951" s="2" t="s">
        <v>17</v>
      </c>
      <c r="E3951" s="2" t="s">
        <v>1286</v>
      </c>
    </row>
    <row r="3952">
      <c r="A3952" s="2">
        <v>9468718.0</v>
      </c>
      <c r="B3952" s="2" t="s">
        <v>4128</v>
      </c>
      <c r="C3952" s="2" t="s">
        <v>3754</v>
      </c>
      <c r="D3952" s="2" t="s">
        <v>2735</v>
      </c>
      <c r="E3952" s="2" t="s">
        <v>4055</v>
      </c>
    </row>
    <row r="3953">
      <c r="A3953" s="2">
        <v>9469863.0</v>
      </c>
      <c r="B3953" s="2" t="s">
        <v>4129</v>
      </c>
      <c r="C3953" s="2" t="s">
        <v>4130</v>
      </c>
      <c r="D3953" s="2" t="s">
        <v>3640</v>
      </c>
      <c r="E3953" s="2" t="s">
        <v>3635</v>
      </c>
    </row>
    <row r="3954">
      <c r="A3954" s="2">
        <v>9445430.0</v>
      </c>
      <c r="B3954" s="2" t="s">
        <v>4131</v>
      </c>
      <c r="C3954" s="2" t="s">
        <v>4130</v>
      </c>
      <c r="D3954" s="2" t="s">
        <v>3640</v>
      </c>
      <c r="E3954" s="2" t="s">
        <v>3635</v>
      </c>
    </row>
    <row r="3955">
      <c r="A3955" s="2">
        <v>9470137.0</v>
      </c>
      <c r="B3955" s="2" t="s">
        <v>4131</v>
      </c>
      <c r="C3955" s="2" t="s">
        <v>4130</v>
      </c>
      <c r="D3955" s="2" t="s">
        <v>3640</v>
      </c>
      <c r="E3955" s="2" t="s">
        <v>3635</v>
      </c>
    </row>
    <row r="3956">
      <c r="A3956" s="2">
        <v>9445471.0</v>
      </c>
      <c r="B3956" s="2" t="s">
        <v>4132</v>
      </c>
      <c r="C3956" s="2" t="s">
        <v>4133</v>
      </c>
      <c r="D3956" s="2" t="s">
        <v>3640</v>
      </c>
      <c r="E3956" s="2" t="s">
        <v>3635</v>
      </c>
    </row>
    <row r="3957">
      <c r="A3957" s="2">
        <v>9445432.0</v>
      </c>
      <c r="B3957" s="2" t="s">
        <v>4134</v>
      </c>
      <c r="C3957" s="2" t="s">
        <v>4135</v>
      </c>
      <c r="D3957" s="2" t="s">
        <v>3640</v>
      </c>
      <c r="E3957" s="2" t="s">
        <v>3635</v>
      </c>
    </row>
    <row r="3958">
      <c r="A3958" s="2">
        <v>9445431.0</v>
      </c>
      <c r="B3958" s="2" t="s">
        <v>4136</v>
      </c>
      <c r="C3958" s="2" t="s">
        <v>4135</v>
      </c>
      <c r="D3958" s="2" t="s">
        <v>3640</v>
      </c>
      <c r="E3958" s="2" t="s">
        <v>3635</v>
      </c>
    </row>
    <row r="3959">
      <c r="A3959" s="2">
        <v>9468540.0</v>
      </c>
      <c r="B3959" s="2" t="s">
        <v>4137</v>
      </c>
      <c r="C3959" s="2" t="s">
        <v>4135</v>
      </c>
      <c r="D3959" s="2" t="s">
        <v>3640</v>
      </c>
      <c r="E3959" s="2" t="s">
        <v>3635</v>
      </c>
    </row>
    <row r="3960">
      <c r="A3960" s="2">
        <v>9470143.0</v>
      </c>
      <c r="B3960" s="2" t="s">
        <v>4138</v>
      </c>
      <c r="C3960" s="2" t="s">
        <v>4135</v>
      </c>
      <c r="D3960" s="2" t="s">
        <v>3640</v>
      </c>
      <c r="E3960" s="2" t="s">
        <v>3635</v>
      </c>
    </row>
    <row r="3961">
      <c r="A3961" s="2">
        <v>9445434.0</v>
      </c>
      <c r="B3961" s="2" t="s">
        <v>4139</v>
      </c>
      <c r="C3961" s="2" t="s">
        <v>4135</v>
      </c>
      <c r="D3961" s="2" t="s">
        <v>3640</v>
      </c>
      <c r="E3961" s="2" t="s">
        <v>3635</v>
      </c>
    </row>
    <row r="3962">
      <c r="A3962" s="2">
        <v>8222495.0</v>
      </c>
      <c r="B3962" s="2" t="s">
        <v>4135</v>
      </c>
      <c r="C3962" s="2" t="s">
        <v>4135</v>
      </c>
      <c r="D3962" s="2" t="s">
        <v>3640</v>
      </c>
      <c r="E3962" s="2" t="s">
        <v>3635</v>
      </c>
    </row>
    <row r="3963">
      <c r="A3963" s="2">
        <v>9434649.0</v>
      </c>
      <c r="B3963" s="2" t="s">
        <v>4140</v>
      </c>
      <c r="C3963" s="2" t="s">
        <v>4135</v>
      </c>
      <c r="D3963" s="2" t="s">
        <v>3640</v>
      </c>
      <c r="E3963" s="2" t="s">
        <v>3635</v>
      </c>
    </row>
    <row r="3964">
      <c r="A3964" s="2">
        <v>9445433.0</v>
      </c>
      <c r="B3964" s="2" t="s">
        <v>4141</v>
      </c>
      <c r="C3964" s="2" t="s">
        <v>4135</v>
      </c>
      <c r="D3964" s="2" t="s">
        <v>3640</v>
      </c>
      <c r="E3964" s="2" t="s">
        <v>3635</v>
      </c>
    </row>
    <row r="3965">
      <c r="A3965" s="2">
        <v>9468539.0</v>
      </c>
      <c r="B3965" s="2" t="s">
        <v>4142</v>
      </c>
      <c r="C3965" s="2" t="s">
        <v>4143</v>
      </c>
      <c r="D3965" s="2" t="s">
        <v>3640</v>
      </c>
      <c r="E3965" s="2" t="s">
        <v>3635</v>
      </c>
    </row>
    <row r="3966">
      <c r="A3966" s="2">
        <v>9468566.0</v>
      </c>
      <c r="B3966" s="2" t="s">
        <v>4144</v>
      </c>
      <c r="C3966" s="2" t="s">
        <v>4143</v>
      </c>
      <c r="D3966" s="2" t="s">
        <v>3640</v>
      </c>
      <c r="E3966" s="2" t="s">
        <v>3635</v>
      </c>
    </row>
    <row r="3967">
      <c r="A3967" s="2">
        <v>9440940.0</v>
      </c>
      <c r="B3967" s="2" t="s">
        <v>4145</v>
      </c>
      <c r="C3967" s="2" t="s">
        <v>6</v>
      </c>
      <c r="D3967" s="2" t="s">
        <v>7</v>
      </c>
      <c r="E3967" s="2" t="s">
        <v>129</v>
      </c>
    </row>
    <row r="3968">
      <c r="A3968" s="2">
        <v>9443808.0</v>
      </c>
      <c r="B3968" s="2" t="s">
        <v>4146</v>
      </c>
      <c r="C3968" s="2" t="s">
        <v>3710</v>
      </c>
      <c r="D3968" s="2" t="s">
        <v>17</v>
      </c>
      <c r="E3968" s="2" t="s">
        <v>1286</v>
      </c>
    </row>
    <row r="3969">
      <c r="A3969" s="2">
        <v>9441285.0</v>
      </c>
      <c r="B3969" s="2" t="s">
        <v>4147</v>
      </c>
      <c r="C3969" s="2" t="s">
        <v>4148</v>
      </c>
      <c r="D3969" s="2" t="s">
        <v>3640</v>
      </c>
      <c r="E3969" s="2" t="s">
        <v>3635</v>
      </c>
    </row>
    <row r="3970">
      <c r="A3970" s="2">
        <v>9468909.0</v>
      </c>
      <c r="B3970" s="2" t="s">
        <v>4149</v>
      </c>
      <c r="C3970" s="2" t="s">
        <v>4148</v>
      </c>
      <c r="D3970" s="2" t="s">
        <v>3640</v>
      </c>
      <c r="E3970" s="2" t="s">
        <v>3635</v>
      </c>
    </row>
    <row r="3971">
      <c r="A3971" s="2">
        <v>9466623.0</v>
      </c>
      <c r="B3971" s="2" t="s">
        <v>4150</v>
      </c>
      <c r="C3971" s="2" t="s">
        <v>4148</v>
      </c>
      <c r="D3971" s="2" t="s">
        <v>3640</v>
      </c>
      <c r="E3971" s="2" t="s">
        <v>3635</v>
      </c>
    </row>
    <row r="3972">
      <c r="A3972" s="2">
        <v>9445452.0</v>
      </c>
      <c r="B3972" s="2" t="s">
        <v>4151</v>
      </c>
      <c r="C3972" s="2" t="s">
        <v>4148</v>
      </c>
      <c r="D3972" s="2" t="s">
        <v>3640</v>
      </c>
      <c r="E3972" s="2" t="s">
        <v>3635</v>
      </c>
    </row>
    <row r="3973">
      <c r="A3973" s="2">
        <v>9466624.0</v>
      </c>
      <c r="B3973" s="2" t="s">
        <v>4152</v>
      </c>
      <c r="C3973" s="2" t="s">
        <v>4148</v>
      </c>
      <c r="D3973" s="2" t="s">
        <v>3640</v>
      </c>
      <c r="E3973" s="2" t="s">
        <v>3635</v>
      </c>
    </row>
    <row r="3974">
      <c r="A3974" s="2">
        <v>9442190.0</v>
      </c>
      <c r="B3974" s="2" t="s">
        <v>4153</v>
      </c>
      <c r="C3974" s="2" t="s">
        <v>4148</v>
      </c>
      <c r="D3974" s="2" t="s">
        <v>3640</v>
      </c>
      <c r="E3974" s="2" t="s">
        <v>3635</v>
      </c>
    </row>
    <row r="3975">
      <c r="A3975" s="2">
        <v>9445453.0</v>
      </c>
      <c r="B3975" s="2" t="s">
        <v>4154</v>
      </c>
      <c r="C3975" s="2" t="s">
        <v>4148</v>
      </c>
      <c r="D3975" s="2" t="s">
        <v>3640</v>
      </c>
      <c r="E3975" s="2" t="s">
        <v>3635</v>
      </c>
    </row>
    <row r="3976">
      <c r="A3976" s="2">
        <v>9398232.0</v>
      </c>
      <c r="B3976" s="2" t="s">
        <v>4155</v>
      </c>
      <c r="C3976" s="2" t="s">
        <v>4148</v>
      </c>
      <c r="D3976" s="2" t="s">
        <v>3640</v>
      </c>
      <c r="E3976" s="2" t="s">
        <v>3635</v>
      </c>
    </row>
    <row r="3977">
      <c r="A3977" s="2">
        <v>9445455.0</v>
      </c>
      <c r="B3977" s="2" t="s">
        <v>4156</v>
      </c>
      <c r="C3977" s="2" t="s">
        <v>4148</v>
      </c>
      <c r="D3977" s="2" t="s">
        <v>3640</v>
      </c>
      <c r="E3977" s="2" t="s">
        <v>3635</v>
      </c>
    </row>
    <row r="3978">
      <c r="A3978" s="2">
        <v>9470249.0</v>
      </c>
      <c r="B3978" s="2" t="s">
        <v>4157</v>
      </c>
      <c r="C3978" s="2" t="s">
        <v>4148</v>
      </c>
      <c r="D3978" s="2" t="s">
        <v>3640</v>
      </c>
      <c r="E3978" s="2" t="s">
        <v>3635</v>
      </c>
    </row>
    <row r="3979">
      <c r="A3979" s="2">
        <v>9470250.0</v>
      </c>
      <c r="B3979" s="2" t="s">
        <v>4158</v>
      </c>
      <c r="C3979" s="2" t="s">
        <v>4148</v>
      </c>
      <c r="D3979" s="2" t="s">
        <v>3640</v>
      </c>
      <c r="E3979" s="2" t="s">
        <v>3635</v>
      </c>
    </row>
    <row r="3980">
      <c r="A3980" s="2">
        <v>9469451.0</v>
      </c>
      <c r="B3980" s="2" t="s">
        <v>4159</v>
      </c>
      <c r="C3980" s="2" t="s">
        <v>1285</v>
      </c>
      <c r="D3980" s="2" t="s">
        <v>11</v>
      </c>
      <c r="E3980" s="2" t="s">
        <v>144</v>
      </c>
    </row>
    <row r="3981">
      <c r="A3981" s="2">
        <v>9469366.0</v>
      </c>
      <c r="B3981" s="2" t="s">
        <v>4160</v>
      </c>
      <c r="C3981" s="2" t="s">
        <v>1285</v>
      </c>
      <c r="D3981" s="2" t="s">
        <v>17</v>
      </c>
      <c r="E3981" s="2" t="s">
        <v>3828</v>
      </c>
    </row>
    <row r="3982">
      <c r="A3982" s="2">
        <v>9469159.0</v>
      </c>
      <c r="B3982" s="2" t="s">
        <v>4161</v>
      </c>
      <c r="C3982" s="2" t="s">
        <v>16</v>
      </c>
      <c r="D3982" s="2" t="s">
        <v>3668</v>
      </c>
      <c r="E3982" s="2" t="s">
        <v>3679</v>
      </c>
    </row>
    <row r="3983">
      <c r="A3983" s="2">
        <v>9469318.0</v>
      </c>
      <c r="B3983" s="2" t="s">
        <v>4162</v>
      </c>
      <c r="C3983" s="2" t="s">
        <v>16</v>
      </c>
      <c r="D3983" s="2" t="s">
        <v>17</v>
      </c>
      <c r="E3983" s="2" t="s">
        <v>3679</v>
      </c>
    </row>
    <row r="3984">
      <c r="A3984" s="2">
        <v>9470087.0</v>
      </c>
      <c r="B3984" s="2" t="s">
        <v>4163</v>
      </c>
      <c r="C3984" s="2" t="s">
        <v>16</v>
      </c>
      <c r="D3984" s="2" t="s">
        <v>17</v>
      </c>
      <c r="E3984" s="2" t="s">
        <v>3679</v>
      </c>
    </row>
    <row r="3985">
      <c r="A3985" s="2">
        <v>9469100.0</v>
      </c>
      <c r="B3985" s="2" t="s">
        <v>4164</v>
      </c>
      <c r="C3985" s="2" t="s">
        <v>2664</v>
      </c>
      <c r="D3985" s="2" t="s">
        <v>1568</v>
      </c>
      <c r="E3985" s="2" t="s">
        <v>2665</v>
      </c>
    </row>
    <row r="3986">
      <c r="A3986" s="2">
        <v>9469062.0</v>
      </c>
      <c r="B3986" s="2" t="s">
        <v>4165</v>
      </c>
      <c r="C3986" s="2" t="s">
        <v>2664</v>
      </c>
      <c r="D3986" s="2" t="s">
        <v>1568</v>
      </c>
      <c r="E3986" s="2" t="s">
        <v>2665</v>
      </c>
    </row>
    <row r="3987">
      <c r="A3987" s="2">
        <v>9398645.0</v>
      </c>
      <c r="B3987" s="2" t="s">
        <v>4166</v>
      </c>
      <c r="C3987" s="2" t="s">
        <v>4167</v>
      </c>
      <c r="D3987" s="2" t="s">
        <v>3634</v>
      </c>
      <c r="E3987" s="2" t="s">
        <v>3635</v>
      </c>
    </row>
    <row r="3988">
      <c r="A3988" s="2">
        <v>9444158.0</v>
      </c>
      <c r="B3988" s="2" t="s">
        <v>4168</v>
      </c>
      <c r="C3988" s="2" t="s">
        <v>4167</v>
      </c>
      <c r="D3988" s="2" t="s">
        <v>3634</v>
      </c>
      <c r="E3988" s="2" t="s">
        <v>3635</v>
      </c>
    </row>
    <row r="3989">
      <c r="A3989" s="2">
        <v>9445475.0</v>
      </c>
      <c r="B3989" s="2" t="s">
        <v>4169</v>
      </c>
      <c r="C3989" s="2" t="s">
        <v>4167</v>
      </c>
      <c r="D3989" s="2" t="s">
        <v>3634</v>
      </c>
      <c r="E3989" s="2" t="s">
        <v>3635</v>
      </c>
    </row>
    <row r="3990">
      <c r="A3990" s="2">
        <v>9445474.0</v>
      </c>
      <c r="B3990" s="2" t="s">
        <v>4170</v>
      </c>
      <c r="C3990" s="2" t="s">
        <v>4167</v>
      </c>
      <c r="D3990" s="2" t="s">
        <v>3634</v>
      </c>
      <c r="E3990" s="2" t="s">
        <v>3635</v>
      </c>
    </row>
    <row r="3991">
      <c r="A3991" s="2">
        <v>9468728.0</v>
      </c>
      <c r="B3991" s="2" t="s">
        <v>4171</v>
      </c>
      <c r="C3991" s="2" t="s">
        <v>4167</v>
      </c>
      <c r="D3991" s="2" t="s">
        <v>3634</v>
      </c>
      <c r="E3991" s="2" t="s">
        <v>3635</v>
      </c>
    </row>
    <row r="3992">
      <c r="A3992" s="2">
        <v>9445706.0</v>
      </c>
      <c r="B3992" s="2" t="s">
        <v>4172</v>
      </c>
      <c r="C3992" s="2" t="s">
        <v>4167</v>
      </c>
      <c r="D3992" s="2" t="s">
        <v>3634</v>
      </c>
      <c r="E3992" s="2" t="s">
        <v>3635</v>
      </c>
    </row>
    <row r="3993">
      <c r="A3993" s="2">
        <v>9398646.0</v>
      </c>
      <c r="B3993" s="2" t="s">
        <v>4173</v>
      </c>
      <c r="C3993" s="2" t="s">
        <v>4167</v>
      </c>
      <c r="D3993" s="2" t="s">
        <v>3634</v>
      </c>
      <c r="E3993" s="2" t="s">
        <v>3635</v>
      </c>
    </row>
    <row r="3994">
      <c r="A3994" s="2">
        <v>9305381.0</v>
      </c>
      <c r="B3994" s="2" t="s">
        <v>4174</v>
      </c>
      <c r="C3994" s="2" t="s">
        <v>4167</v>
      </c>
      <c r="D3994" s="2" t="s">
        <v>3634</v>
      </c>
      <c r="E3994" s="2" t="s">
        <v>3635</v>
      </c>
    </row>
    <row r="3995">
      <c r="A3995" s="2">
        <v>9445495.0</v>
      </c>
      <c r="B3995" s="2" t="s">
        <v>4175</v>
      </c>
      <c r="C3995" s="2" t="s">
        <v>4167</v>
      </c>
      <c r="D3995" s="2" t="s">
        <v>3634</v>
      </c>
      <c r="E3995" s="2" t="s">
        <v>3635</v>
      </c>
    </row>
    <row r="3996">
      <c r="A3996" s="2">
        <v>9466561.0</v>
      </c>
      <c r="B3996" s="2" t="s">
        <v>4176</v>
      </c>
      <c r="C3996" s="2" t="s">
        <v>4167</v>
      </c>
      <c r="D3996" s="2" t="s">
        <v>3634</v>
      </c>
      <c r="E3996" s="2" t="s">
        <v>3635</v>
      </c>
    </row>
    <row r="3997">
      <c r="A3997" s="2">
        <v>9469678.0</v>
      </c>
      <c r="B3997" s="2" t="s">
        <v>4177</v>
      </c>
      <c r="C3997" s="2" t="s">
        <v>4178</v>
      </c>
      <c r="D3997" s="2" t="s">
        <v>4179</v>
      </c>
      <c r="E3997" s="2" t="s">
        <v>18</v>
      </c>
    </row>
    <row r="3998">
      <c r="A3998" s="2">
        <v>9469679.0</v>
      </c>
      <c r="B3998" s="2" t="s">
        <v>4180</v>
      </c>
      <c r="C3998" s="2" t="s">
        <v>4178</v>
      </c>
      <c r="D3998" s="2" t="s">
        <v>4179</v>
      </c>
      <c r="E3998" s="2" t="s">
        <v>18</v>
      </c>
    </row>
    <row r="3999">
      <c r="A3999" s="2">
        <v>9469849.0</v>
      </c>
      <c r="B3999" s="2" t="s">
        <v>4181</v>
      </c>
      <c r="C3999" s="2" t="s">
        <v>294</v>
      </c>
      <c r="D3999" s="2" t="s">
        <v>3668</v>
      </c>
      <c r="E3999" s="2" t="s">
        <v>1286</v>
      </c>
    </row>
    <row r="4000">
      <c r="A4000" s="2">
        <v>9469140.0</v>
      </c>
      <c r="B4000" s="2" t="s">
        <v>4182</v>
      </c>
      <c r="C4000" s="2" t="s">
        <v>294</v>
      </c>
      <c r="D4000" s="2" t="s">
        <v>17</v>
      </c>
      <c r="E4000" s="2" t="s">
        <v>1286</v>
      </c>
    </row>
    <row r="4001">
      <c r="A4001" s="2">
        <v>9466671.0</v>
      </c>
      <c r="B4001" s="2" t="s">
        <v>4183</v>
      </c>
      <c r="C4001" s="2" t="s">
        <v>4184</v>
      </c>
      <c r="D4001" s="2" t="s">
        <v>7</v>
      </c>
      <c r="E4001" s="2" t="s">
        <v>3635</v>
      </c>
    </row>
    <row r="4002">
      <c r="A4002" s="2">
        <v>9466670.0</v>
      </c>
      <c r="B4002" s="2" t="s">
        <v>4185</v>
      </c>
      <c r="C4002" s="2" t="s">
        <v>4184</v>
      </c>
      <c r="D4002" s="2" t="s">
        <v>7</v>
      </c>
      <c r="E4002" s="2" t="s">
        <v>3635</v>
      </c>
    </row>
    <row r="4003">
      <c r="A4003" s="2">
        <v>9466792.0</v>
      </c>
      <c r="B4003" s="2" t="s">
        <v>4186</v>
      </c>
      <c r="C4003" s="2" t="s">
        <v>4187</v>
      </c>
      <c r="D4003" s="2" t="s">
        <v>3668</v>
      </c>
      <c r="E4003" s="2" t="s">
        <v>3669</v>
      </c>
    </row>
    <row r="4004">
      <c r="A4004" s="2">
        <v>9466791.0</v>
      </c>
      <c r="B4004" s="2" t="s">
        <v>4188</v>
      </c>
      <c r="C4004" s="2" t="s">
        <v>4187</v>
      </c>
      <c r="D4004" s="2" t="s">
        <v>3668</v>
      </c>
      <c r="E4004" s="2" t="s">
        <v>3669</v>
      </c>
    </row>
    <row r="4005">
      <c r="A4005" s="2">
        <v>9466793.0</v>
      </c>
      <c r="B4005" s="2" t="s">
        <v>4189</v>
      </c>
      <c r="C4005" s="2" t="s">
        <v>4187</v>
      </c>
      <c r="D4005" s="2" t="s">
        <v>3668</v>
      </c>
      <c r="E4005" s="2" t="s">
        <v>3669</v>
      </c>
    </row>
    <row r="4006">
      <c r="A4006" s="2">
        <v>9469133.0</v>
      </c>
      <c r="B4006" s="2" t="s">
        <v>4190</v>
      </c>
      <c r="C4006" s="2" t="s">
        <v>4191</v>
      </c>
      <c r="D4006" s="2" t="s">
        <v>17</v>
      </c>
      <c r="E4006" s="2" t="s">
        <v>1286</v>
      </c>
    </row>
    <row r="4007">
      <c r="A4007" s="2">
        <v>9469719.0</v>
      </c>
      <c r="B4007" s="2" t="s">
        <v>4192</v>
      </c>
      <c r="C4007" s="2" t="s">
        <v>528</v>
      </c>
      <c r="D4007" s="2" t="s">
        <v>72</v>
      </c>
      <c r="E4007" s="2" t="s">
        <v>18</v>
      </c>
    </row>
    <row r="4008">
      <c r="A4008" s="2">
        <v>9469720.0</v>
      </c>
      <c r="B4008" s="2" t="s">
        <v>4193</v>
      </c>
      <c r="C4008" s="2" t="s">
        <v>528</v>
      </c>
      <c r="D4008" s="2" t="s">
        <v>72</v>
      </c>
      <c r="E4008" s="2" t="s">
        <v>18</v>
      </c>
    </row>
    <row r="4009">
      <c r="A4009" s="2">
        <v>9466465.0</v>
      </c>
      <c r="B4009" s="2" t="s">
        <v>4194</v>
      </c>
      <c r="C4009" s="2" t="s">
        <v>528</v>
      </c>
      <c r="D4009" s="2" t="s">
        <v>72</v>
      </c>
      <c r="E4009" s="2" t="s">
        <v>18</v>
      </c>
    </row>
    <row r="4010">
      <c r="A4010" s="2">
        <v>9468768.0</v>
      </c>
      <c r="B4010" s="2" t="s">
        <v>4195</v>
      </c>
      <c r="C4010" s="2" t="s">
        <v>528</v>
      </c>
      <c r="D4010" s="2" t="s">
        <v>72</v>
      </c>
      <c r="E4010" s="2" t="s">
        <v>18</v>
      </c>
    </row>
    <row r="4011">
      <c r="A4011" s="2">
        <v>9466562.0</v>
      </c>
      <c r="B4011" s="2" t="s">
        <v>4196</v>
      </c>
      <c r="C4011" s="2" t="s">
        <v>1381</v>
      </c>
      <c r="D4011" s="2" t="s">
        <v>11</v>
      </c>
      <c r="E4011" s="2" t="s">
        <v>3373</v>
      </c>
    </row>
    <row r="4012">
      <c r="A4012" s="2">
        <v>9466652.0</v>
      </c>
      <c r="B4012" s="2" t="s">
        <v>4197</v>
      </c>
      <c r="C4012" s="2" t="s">
        <v>1381</v>
      </c>
      <c r="D4012" s="2" t="s">
        <v>11</v>
      </c>
      <c r="E4012" s="2" t="s">
        <v>3373</v>
      </c>
    </row>
    <row r="4013">
      <c r="A4013" s="2">
        <v>9469452.0</v>
      </c>
      <c r="B4013" s="2" t="s">
        <v>4198</v>
      </c>
      <c r="C4013" s="2" t="s">
        <v>1381</v>
      </c>
      <c r="D4013" s="2" t="s">
        <v>11</v>
      </c>
      <c r="E4013" s="2" t="s">
        <v>3373</v>
      </c>
    </row>
    <row r="4014">
      <c r="A4014" s="2">
        <v>9469453.0</v>
      </c>
      <c r="B4014" s="2" t="s">
        <v>4199</v>
      </c>
      <c r="C4014" s="2" t="s">
        <v>1381</v>
      </c>
      <c r="D4014" s="2" t="s">
        <v>11</v>
      </c>
      <c r="E4014" s="2" t="s">
        <v>3373</v>
      </c>
    </row>
    <row r="4015">
      <c r="A4015" s="2">
        <v>9442158.0</v>
      </c>
      <c r="B4015" s="2" t="s">
        <v>4200</v>
      </c>
      <c r="C4015" s="2" t="s">
        <v>4201</v>
      </c>
      <c r="D4015" s="2" t="s">
        <v>2735</v>
      </c>
      <c r="E4015" s="2" t="s">
        <v>4202</v>
      </c>
    </row>
    <row r="4016">
      <c r="A4016" s="2">
        <v>9469728.0</v>
      </c>
      <c r="B4016" s="2" t="s">
        <v>4203</v>
      </c>
      <c r="C4016" s="2" t="s">
        <v>4204</v>
      </c>
      <c r="D4016" s="2" t="s">
        <v>2735</v>
      </c>
      <c r="E4016" s="2" t="s">
        <v>4055</v>
      </c>
    </row>
    <row r="4017">
      <c r="A4017" s="2">
        <v>9469722.0</v>
      </c>
      <c r="B4017" s="2" t="s">
        <v>4205</v>
      </c>
      <c r="C4017" s="2" t="s">
        <v>4204</v>
      </c>
      <c r="D4017" s="2" t="s">
        <v>2735</v>
      </c>
      <c r="E4017" s="2" t="s">
        <v>4055</v>
      </c>
    </row>
    <row r="4018">
      <c r="A4018" s="2">
        <v>9469729.0</v>
      </c>
      <c r="B4018" s="2" t="s">
        <v>4206</v>
      </c>
      <c r="C4018" s="2" t="s">
        <v>4204</v>
      </c>
      <c r="D4018" s="2" t="s">
        <v>2735</v>
      </c>
      <c r="E4018" s="2" t="s">
        <v>4055</v>
      </c>
    </row>
    <row r="4019">
      <c r="A4019" s="2">
        <v>9469736.0</v>
      </c>
      <c r="B4019" s="2" t="s">
        <v>4207</v>
      </c>
      <c r="C4019" s="2" t="s">
        <v>4208</v>
      </c>
      <c r="D4019" s="2" t="s">
        <v>2735</v>
      </c>
      <c r="E4019" s="2" t="s">
        <v>4055</v>
      </c>
    </row>
    <row r="4020">
      <c r="A4020" s="2">
        <v>9469725.0</v>
      </c>
      <c r="B4020" s="2" t="s">
        <v>4209</v>
      </c>
      <c r="C4020" s="2" t="s">
        <v>4208</v>
      </c>
      <c r="D4020" s="2" t="s">
        <v>2735</v>
      </c>
      <c r="E4020" s="2" t="s">
        <v>4055</v>
      </c>
    </row>
    <row r="4021">
      <c r="A4021" s="2">
        <v>9469726.0</v>
      </c>
      <c r="B4021" s="2" t="s">
        <v>4210</v>
      </c>
      <c r="C4021" s="2" t="s">
        <v>4208</v>
      </c>
      <c r="D4021" s="2" t="s">
        <v>2735</v>
      </c>
      <c r="E4021" s="2" t="s">
        <v>4055</v>
      </c>
    </row>
    <row r="4022">
      <c r="A4022" s="2">
        <v>9469735.0</v>
      </c>
      <c r="B4022" s="2" t="s">
        <v>4211</v>
      </c>
      <c r="C4022" s="2" t="s">
        <v>4208</v>
      </c>
      <c r="D4022" s="2" t="s">
        <v>2735</v>
      </c>
      <c r="E4022" s="2" t="s">
        <v>4055</v>
      </c>
    </row>
    <row r="4023">
      <c r="A4023" s="2">
        <v>9469737.0</v>
      </c>
      <c r="B4023" s="2" t="s">
        <v>4212</v>
      </c>
      <c r="C4023" s="2" t="s">
        <v>4208</v>
      </c>
      <c r="D4023" s="2" t="s">
        <v>2735</v>
      </c>
      <c r="E4023" s="2" t="s">
        <v>4055</v>
      </c>
    </row>
    <row r="4024">
      <c r="A4024" s="2">
        <v>9469485.0</v>
      </c>
      <c r="B4024" s="2" t="s">
        <v>4213</v>
      </c>
      <c r="C4024" s="2" t="s">
        <v>4214</v>
      </c>
      <c r="D4024" s="2" t="s">
        <v>2735</v>
      </c>
      <c r="E4024" s="2" t="s">
        <v>2736</v>
      </c>
    </row>
    <row r="4025">
      <c r="A4025" s="2">
        <v>9469491.0</v>
      </c>
      <c r="B4025" s="2" t="s">
        <v>4215</v>
      </c>
      <c r="C4025" s="2" t="s">
        <v>4214</v>
      </c>
      <c r="D4025" s="2" t="s">
        <v>2735</v>
      </c>
      <c r="E4025" s="2" t="s">
        <v>2736</v>
      </c>
    </row>
    <row r="4026">
      <c r="A4026" s="2">
        <v>9469489.0</v>
      </c>
      <c r="B4026" s="2" t="s">
        <v>4216</v>
      </c>
      <c r="C4026" s="2" t="s">
        <v>4214</v>
      </c>
      <c r="D4026" s="2" t="s">
        <v>2735</v>
      </c>
      <c r="E4026" s="2" t="s">
        <v>2736</v>
      </c>
    </row>
    <row r="4027">
      <c r="A4027" s="2">
        <v>9469490.0</v>
      </c>
      <c r="B4027" s="2" t="s">
        <v>4217</v>
      </c>
      <c r="C4027" s="2" t="s">
        <v>4214</v>
      </c>
      <c r="D4027" s="2" t="s">
        <v>2735</v>
      </c>
      <c r="E4027" s="2" t="s">
        <v>2736</v>
      </c>
    </row>
    <row r="4028">
      <c r="A4028" s="2">
        <v>9466537.0</v>
      </c>
      <c r="B4028" s="2" t="s">
        <v>4218</v>
      </c>
      <c r="C4028" s="2" t="s">
        <v>4214</v>
      </c>
      <c r="D4028" s="2" t="s">
        <v>2735</v>
      </c>
      <c r="E4028" s="2" t="s">
        <v>2736</v>
      </c>
    </row>
    <row r="4029">
      <c r="A4029" s="2">
        <v>9466536.0</v>
      </c>
      <c r="B4029" s="2" t="s">
        <v>4219</v>
      </c>
      <c r="C4029" s="2" t="s">
        <v>4214</v>
      </c>
      <c r="D4029" s="2" t="s">
        <v>2735</v>
      </c>
      <c r="E4029" s="2" t="s">
        <v>2736</v>
      </c>
    </row>
    <row r="4030">
      <c r="A4030" s="2">
        <v>9437793.0</v>
      </c>
      <c r="B4030" s="2" t="s">
        <v>4220</v>
      </c>
      <c r="C4030" s="2" t="s">
        <v>4221</v>
      </c>
      <c r="D4030" s="2" t="s">
        <v>17</v>
      </c>
      <c r="E4030" s="2" t="s">
        <v>1286</v>
      </c>
    </row>
    <row r="4031">
      <c r="A4031" s="2">
        <v>9278938.0</v>
      </c>
      <c r="B4031" s="2" t="s">
        <v>4222</v>
      </c>
      <c r="C4031" s="2" t="s">
        <v>4221</v>
      </c>
      <c r="D4031" s="2" t="s">
        <v>17</v>
      </c>
      <c r="E4031" s="2" t="s">
        <v>1286</v>
      </c>
    </row>
    <row r="4032">
      <c r="A4032" s="2">
        <v>9278937.0</v>
      </c>
      <c r="B4032" s="2" t="s">
        <v>4223</v>
      </c>
      <c r="C4032" s="2" t="s">
        <v>4221</v>
      </c>
      <c r="D4032" s="2" t="s">
        <v>17</v>
      </c>
      <c r="E4032" s="2" t="s">
        <v>1286</v>
      </c>
    </row>
    <row r="4033">
      <c r="A4033" s="2">
        <v>9437792.0</v>
      </c>
      <c r="B4033" s="2" t="s">
        <v>4224</v>
      </c>
      <c r="C4033" s="2" t="s">
        <v>4221</v>
      </c>
      <c r="D4033" s="2" t="s">
        <v>17</v>
      </c>
      <c r="E4033" s="2" t="s">
        <v>1286</v>
      </c>
    </row>
    <row r="4034">
      <c r="A4034" s="2">
        <v>9443705.0</v>
      </c>
      <c r="B4034" s="2" t="s">
        <v>4225</v>
      </c>
      <c r="C4034" s="2" t="s">
        <v>4221</v>
      </c>
      <c r="D4034" s="2" t="s">
        <v>17</v>
      </c>
      <c r="E4034" s="2" t="s">
        <v>1286</v>
      </c>
    </row>
    <row r="4035">
      <c r="A4035" s="2">
        <v>9437798.0</v>
      </c>
      <c r="B4035" s="2" t="s">
        <v>4226</v>
      </c>
      <c r="C4035" s="2" t="s">
        <v>4221</v>
      </c>
      <c r="D4035" s="2" t="s">
        <v>17</v>
      </c>
      <c r="E4035" s="2" t="s">
        <v>1286</v>
      </c>
    </row>
    <row r="4036">
      <c r="A4036" s="2">
        <v>9437800.0</v>
      </c>
      <c r="B4036" s="2" t="s">
        <v>4227</v>
      </c>
      <c r="C4036" s="2" t="s">
        <v>4221</v>
      </c>
      <c r="D4036" s="2" t="s">
        <v>17</v>
      </c>
      <c r="E4036" s="2" t="s">
        <v>1286</v>
      </c>
    </row>
    <row r="4037">
      <c r="A4037" s="2">
        <v>9443568.0</v>
      </c>
      <c r="B4037" s="2" t="s">
        <v>4228</v>
      </c>
      <c r="C4037" s="2" t="s">
        <v>4221</v>
      </c>
      <c r="D4037" s="2" t="s">
        <v>17</v>
      </c>
      <c r="E4037" s="2" t="s">
        <v>1286</v>
      </c>
    </row>
    <row r="4038">
      <c r="A4038" s="2">
        <v>9437801.0</v>
      </c>
      <c r="B4038" s="2" t="s">
        <v>4229</v>
      </c>
      <c r="C4038" s="2" t="s">
        <v>4221</v>
      </c>
      <c r="D4038" s="2" t="s">
        <v>17</v>
      </c>
      <c r="E4038" s="2" t="s">
        <v>1286</v>
      </c>
    </row>
    <row r="4039">
      <c r="A4039" s="2">
        <v>9437799.0</v>
      </c>
      <c r="B4039" s="2" t="s">
        <v>4230</v>
      </c>
      <c r="C4039" s="2" t="s">
        <v>4221</v>
      </c>
      <c r="D4039" s="2" t="s">
        <v>17</v>
      </c>
      <c r="E4039" s="2" t="s">
        <v>1286</v>
      </c>
    </row>
    <row r="4040">
      <c r="A4040" s="2">
        <v>9443569.0</v>
      </c>
      <c r="B4040" s="2" t="s">
        <v>4231</v>
      </c>
      <c r="C4040" s="2" t="s">
        <v>4221</v>
      </c>
      <c r="D4040" s="2" t="s">
        <v>17</v>
      </c>
      <c r="E4040" s="2" t="s">
        <v>1286</v>
      </c>
    </row>
    <row r="4041">
      <c r="A4041" s="2">
        <v>9468586.0</v>
      </c>
      <c r="B4041" s="2" t="s">
        <v>4232</v>
      </c>
      <c r="C4041" s="2" t="s">
        <v>4221</v>
      </c>
      <c r="D4041" s="2" t="s">
        <v>17</v>
      </c>
      <c r="E4041" s="2" t="s">
        <v>1286</v>
      </c>
    </row>
    <row r="4042">
      <c r="A4042" s="2">
        <v>9443567.0</v>
      </c>
      <c r="B4042" s="2" t="s">
        <v>4233</v>
      </c>
      <c r="C4042" s="2" t="s">
        <v>4221</v>
      </c>
      <c r="D4042" s="2" t="s">
        <v>17</v>
      </c>
      <c r="E4042" s="2" t="s">
        <v>1286</v>
      </c>
    </row>
    <row r="4043">
      <c r="A4043" s="2">
        <v>9437826.0</v>
      </c>
      <c r="B4043" s="2" t="s">
        <v>4234</v>
      </c>
      <c r="C4043" s="2" t="s">
        <v>4221</v>
      </c>
      <c r="D4043" s="2" t="s">
        <v>17</v>
      </c>
      <c r="E4043" s="2" t="s">
        <v>1286</v>
      </c>
    </row>
    <row r="4044">
      <c r="A4044" s="2">
        <v>9437827.0</v>
      </c>
      <c r="B4044" s="2" t="s">
        <v>4235</v>
      </c>
      <c r="C4044" s="2" t="s">
        <v>4221</v>
      </c>
      <c r="D4044" s="2" t="s">
        <v>17</v>
      </c>
      <c r="E4044" s="2" t="s">
        <v>1286</v>
      </c>
    </row>
    <row r="4045">
      <c r="A4045" s="2">
        <v>9437828.0</v>
      </c>
      <c r="B4045" s="2" t="s">
        <v>4236</v>
      </c>
      <c r="C4045" s="2" t="s">
        <v>4221</v>
      </c>
      <c r="D4045" s="2" t="s">
        <v>17</v>
      </c>
      <c r="E4045" s="2" t="s">
        <v>1286</v>
      </c>
    </row>
    <row r="4046">
      <c r="A4046" s="2">
        <v>9468266.0</v>
      </c>
      <c r="B4046" s="2" t="s">
        <v>4237</v>
      </c>
      <c r="C4046" s="2" t="s">
        <v>4221</v>
      </c>
      <c r="D4046" s="2" t="s">
        <v>17</v>
      </c>
      <c r="E4046" s="2" t="s">
        <v>1286</v>
      </c>
    </row>
    <row r="4047">
      <c r="A4047" s="2">
        <v>9443566.0</v>
      </c>
      <c r="B4047" s="2" t="s">
        <v>4238</v>
      </c>
      <c r="C4047" s="2" t="s">
        <v>4221</v>
      </c>
      <c r="D4047" s="2" t="s">
        <v>17</v>
      </c>
      <c r="E4047" s="2" t="s">
        <v>1286</v>
      </c>
    </row>
    <row r="4048">
      <c r="A4048" s="2">
        <v>9445707.0</v>
      </c>
      <c r="B4048" s="2" t="s">
        <v>4239</v>
      </c>
      <c r="C4048" s="2" t="s">
        <v>4221</v>
      </c>
      <c r="D4048" s="2" t="s">
        <v>17</v>
      </c>
      <c r="E4048" s="2" t="s">
        <v>1286</v>
      </c>
    </row>
    <row r="4049">
      <c r="A4049" s="2">
        <v>9466663.0</v>
      </c>
      <c r="B4049" s="2" t="s">
        <v>4240</v>
      </c>
      <c r="C4049" s="2" t="s">
        <v>4221</v>
      </c>
      <c r="D4049" s="2" t="s">
        <v>17</v>
      </c>
      <c r="E4049" s="2" t="s">
        <v>1286</v>
      </c>
    </row>
    <row r="4050">
      <c r="A4050" s="2">
        <v>9466662.0</v>
      </c>
      <c r="B4050" s="2" t="s">
        <v>4241</v>
      </c>
      <c r="C4050" s="2" t="s">
        <v>4221</v>
      </c>
      <c r="D4050" s="2" t="s">
        <v>17</v>
      </c>
      <c r="E4050" s="2" t="s">
        <v>1286</v>
      </c>
    </row>
    <row r="4051">
      <c r="A4051" s="2">
        <v>9468587.0</v>
      </c>
      <c r="B4051" s="2" t="s">
        <v>4242</v>
      </c>
      <c r="C4051" s="2" t="s">
        <v>4221</v>
      </c>
      <c r="D4051" s="2" t="s">
        <v>17</v>
      </c>
      <c r="E4051" s="2" t="s">
        <v>1286</v>
      </c>
    </row>
    <row r="4052">
      <c r="A4052" s="2">
        <v>9470185.0</v>
      </c>
      <c r="B4052" s="2" t="s">
        <v>4243</v>
      </c>
      <c r="C4052" s="2" t="s">
        <v>4221</v>
      </c>
      <c r="D4052" s="2" t="s">
        <v>17</v>
      </c>
      <c r="E4052" s="2" t="s">
        <v>1286</v>
      </c>
    </row>
    <row r="4053">
      <c r="A4053" s="2">
        <v>9445708.0</v>
      </c>
      <c r="B4053" s="2" t="s">
        <v>4244</v>
      </c>
      <c r="C4053" s="2" t="s">
        <v>4221</v>
      </c>
      <c r="D4053" s="2" t="s">
        <v>17</v>
      </c>
      <c r="E4053" s="2" t="s">
        <v>1286</v>
      </c>
    </row>
    <row r="4054">
      <c r="A4054" s="2">
        <v>9443814.0</v>
      </c>
      <c r="B4054" s="2" t="s">
        <v>4245</v>
      </c>
      <c r="C4054" s="2" t="s">
        <v>4221</v>
      </c>
      <c r="D4054" s="2" t="s">
        <v>17</v>
      </c>
      <c r="E4054" s="2" t="s">
        <v>1286</v>
      </c>
    </row>
    <row r="4055">
      <c r="A4055" s="2">
        <v>9466666.0</v>
      </c>
      <c r="B4055" s="2" t="s">
        <v>4246</v>
      </c>
      <c r="C4055" s="2" t="s">
        <v>4221</v>
      </c>
      <c r="D4055" s="2" t="s">
        <v>17</v>
      </c>
      <c r="E4055" s="2" t="s">
        <v>1286</v>
      </c>
    </row>
    <row r="4056">
      <c r="A4056" s="2">
        <v>9468588.0</v>
      </c>
      <c r="B4056" s="2" t="s">
        <v>4247</v>
      </c>
      <c r="C4056" s="2" t="s">
        <v>4221</v>
      </c>
      <c r="D4056" s="2" t="s">
        <v>17</v>
      </c>
      <c r="E4056" s="2" t="s">
        <v>1286</v>
      </c>
    </row>
    <row r="4057">
      <c r="A4057" s="2">
        <v>9443804.0</v>
      </c>
      <c r="B4057" s="2" t="s">
        <v>4248</v>
      </c>
      <c r="C4057" s="2" t="s">
        <v>4221</v>
      </c>
      <c r="D4057" s="2" t="s">
        <v>17</v>
      </c>
      <c r="E4057" s="2" t="s">
        <v>1286</v>
      </c>
    </row>
    <row r="4058">
      <c r="A4058" s="2">
        <v>9468299.0</v>
      </c>
      <c r="B4058" s="2" t="s">
        <v>4249</v>
      </c>
      <c r="C4058" s="2" t="s">
        <v>4221</v>
      </c>
      <c r="D4058" s="2" t="s">
        <v>17</v>
      </c>
      <c r="E4058" s="2" t="s">
        <v>1286</v>
      </c>
    </row>
    <row r="4059">
      <c r="A4059" s="2">
        <v>9443813.0</v>
      </c>
      <c r="B4059" s="2" t="s">
        <v>4250</v>
      </c>
      <c r="C4059" s="2" t="s">
        <v>4221</v>
      </c>
      <c r="D4059" s="2" t="s">
        <v>17</v>
      </c>
      <c r="E4059" s="2" t="s">
        <v>1286</v>
      </c>
    </row>
    <row r="4060">
      <c r="A4060" s="2">
        <v>9468300.0</v>
      </c>
      <c r="B4060" s="2" t="s">
        <v>4251</v>
      </c>
      <c r="C4060" s="2" t="s">
        <v>4221</v>
      </c>
      <c r="D4060" s="2" t="s">
        <v>17</v>
      </c>
      <c r="E4060" s="2" t="s">
        <v>1286</v>
      </c>
    </row>
    <row r="4061">
      <c r="A4061" s="2">
        <v>9466664.0</v>
      </c>
      <c r="B4061" s="2" t="s">
        <v>4252</v>
      </c>
      <c r="C4061" s="2" t="s">
        <v>4221</v>
      </c>
      <c r="D4061" s="2" t="s">
        <v>17</v>
      </c>
      <c r="E4061" s="2" t="s">
        <v>1286</v>
      </c>
    </row>
    <row r="4062">
      <c r="A4062" s="2">
        <v>9443811.0</v>
      </c>
      <c r="B4062" s="2" t="s">
        <v>4253</v>
      </c>
      <c r="C4062" s="2" t="s">
        <v>4221</v>
      </c>
      <c r="D4062" s="2" t="s">
        <v>17</v>
      </c>
      <c r="E4062" s="2" t="s">
        <v>1286</v>
      </c>
    </row>
    <row r="4063">
      <c r="A4063" s="2">
        <v>9443812.0</v>
      </c>
      <c r="B4063" s="2" t="s">
        <v>4254</v>
      </c>
      <c r="C4063" s="2" t="s">
        <v>4221</v>
      </c>
      <c r="D4063" s="2" t="s">
        <v>17</v>
      </c>
      <c r="E4063" s="2" t="s">
        <v>1286</v>
      </c>
    </row>
    <row r="4064">
      <c r="A4064" s="2">
        <v>9399821.0</v>
      </c>
      <c r="B4064" s="2" t="s">
        <v>4255</v>
      </c>
      <c r="C4064" s="2" t="s">
        <v>4221</v>
      </c>
      <c r="D4064" s="2" t="s">
        <v>17</v>
      </c>
      <c r="E4064" s="2" t="s">
        <v>1286</v>
      </c>
    </row>
    <row r="4065">
      <c r="A4065" s="2">
        <v>9443810.0</v>
      </c>
      <c r="B4065" s="2" t="s">
        <v>4256</v>
      </c>
      <c r="C4065" s="2" t="s">
        <v>4221</v>
      </c>
      <c r="D4065" s="2" t="s">
        <v>17</v>
      </c>
      <c r="E4065" s="2" t="s">
        <v>1286</v>
      </c>
    </row>
    <row r="4066">
      <c r="A4066" s="2">
        <v>9443809.0</v>
      </c>
      <c r="B4066" s="2" t="s">
        <v>4257</v>
      </c>
      <c r="C4066" s="2" t="s">
        <v>4221</v>
      </c>
      <c r="D4066" s="2" t="s">
        <v>17</v>
      </c>
      <c r="E4066" s="2" t="s">
        <v>1286</v>
      </c>
    </row>
    <row r="4067">
      <c r="A4067" s="2">
        <v>9468230.0</v>
      </c>
      <c r="B4067" s="2" t="s">
        <v>4258</v>
      </c>
      <c r="C4067" s="2" t="s">
        <v>4221</v>
      </c>
      <c r="D4067" s="2" t="s">
        <v>17</v>
      </c>
      <c r="E4067" s="2" t="s">
        <v>1286</v>
      </c>
    </row>
    <row r="4068">
      <c r="A4068" s="2">
        <v>9470188.0</v>
      </c>
      <c r="B4068" s="2" t="s">
        <v>4259</v>
      </c>
      <c r="C4068" s="2" t="s">
        <v>4221</v>
      </c>
      <c r="D4068" s="2" t="s">
        <v>17</v>
      </c>
      <c r="E4068" s="2" t="s">
        <v>1286</v>
      </c>
    </row>
    <row r="4069">
      <c r="A4069" s="2">
        <v>9466665.0</v>
      </c>
      <c r="B4069" s="2" t="s">
        <v>4260</v>
      </c>
      <c r="C4069" s="2" t="s">
        <v>4221</v>
      </c>
      <c r="D4069" s="2" t="s">
        <v>17</v>
      </c>
      <c r="E4069" s="2" t="s">
        <v>1286</v>
      </c>
    </row>
    <row r="4070">
      <c r="A4070" s="2">
        <v>9468172.0</v>
      </c>
      <c r="B4070" s="2" t="s">
        <v>4261</v>
      </c>
      <c r="C4070" s="2" t="s">
        <v>4221</v>
      </c>
      <c r="D4070" s="2" t="s">
        <v>17</v>
      </c>
      <c r="E4070" s="2" t="s">
        <v>1286</v>
      </c>
    </row>
    <row r="4071">
      <c r="A4071" s="2">
        <v>9443807.0</v>
      </c>
      <c r="B4071" s="2" t="s">
        <v>4262</v>
      </c>
      <c r="C4071" s="2" t="s">
        <v>4221</v>
      </c>
      <c r="D4071" s="2" t="s">
        <v>17</v>
      </c>
      <c r="E4071" s="2" t="s">
        <v>1286</v>
      </c>
    </row>
    <row r="4072">
      <c r="A4072" s="2">
        <v>9445566.0</v>
      </c>
      <c r="B4072" s="2" t="s">
        <v>4263</v>
      </c>
      <c r="C4072" s="2" t="s">
        <v>4221</v>
      </c>
      <c r="D4072" s="2" t="s">
        <v>17</v>
      </c>
      <c r="E4072" s="2" t="s">
        <v>1286</v>
      </c>
    </row>
    <row r="4073">
      <c r="A4073" s="2">
        <v>9445568.0</v>
      </c>
      <c r="B4073" s="2" t="s">
        <v>4264</v>
      </c>
      <c r="C4073" s="2" t="s">
        <v>4221</v>
      </c>
      <c r="D4073" s="2" t="s">
        <v>17</v>
      </c>
      <c r="E4073" s="2" t="s">
        <v>1286</v>
      </c>
    </row>
    <row r="4074">
      <c r="A4074" s="2">
        <v>9470023.0</v>
      </c>
      <c r="B4074" s="2" t="s">
        <v>4265</v>
      </c>
      <c r="C4074" s="2" t="s">
        <v>4221</v>
      </c>
      <c r="D4074" s="2" t="s">
        <v>17</v>
      </c>
      <c r="E4074" s="2" t="s">
        <v>1286</v>
      </c>
    </row>
    <row r="4075">
      <c r="A4075" s="2">
        <v>9470022.0</v>
      </c>
      <c r="B4075" s="2" t="s">
        <v>4266</v>
      </c>
      <c r="C4075" s="2" t="s">
        <v>4221</v>
      </c>
      <c r="D4075" s="2" t="s">
        <v>17</v>
      </c>
      <c r="E4075" s="2" t="s">
        <v>1286</v>
      </c>
    </row>
    <row r="4076">
      <c r="A4076" s="2">
        <v>9466661.0</v>
      </c>
      <c r="B4076" s="2" t="s">
        <v>4267</v>
      </c>
      <c r="C4076" s="2" t="s">
        <v>4221</v>
      </c>
      <c r="D4076" s="2" t="s">
        <v>17</v>
      </c>
      <c r="E4076" s="2" t="s">
        <v>1286</v>
      </c>
    </row>
    <row r="4077">
      <c r="A4077" s="2">
        <v>9445567.0</v>
      </c>
      <c r="B4077" s="2" t="s">
        <v>4268</v>
      </c>
      <c r="C4077" s="2" t="s">
        <v>4221</v>
      </c>
      <c r="D4077" s="2" t="s">
        <v>17</v>
      </c>
      <c r="E4077" s="2" t="s">
        <v>1286</v>
      </c>
    </row>
    <row r="4078">
      <c r="A4078" s="2">
        <v>9437797.0</v>
      </c>
      <c r="B4078" s="2" t="s">
        <v>4269</v>
      </c>
      <c r="C4078" s="2" t="s">
        <v>4221</v>
      </c>
      <c r="D4078" s="2" t="s">
        <v>17</v>
      </c>
      <c r="E4078" s="2" t="s">
        <v>1286</v>
      </c>
    </row>
    <row r="4079">
      <c r="A4079" s="2">
        <v>9443591.0</v>
      </c>
      <c r="B4079" s="2" t="s">
        <v>4270</v>
      </c>
      <c r="C4079" s="2" t="s">
        <v>4221</v>
      </c>
      <c r="D4079" s="2" t="s">
        <v>17</v>
      </c>
      <c r="E4079" s="2" t="s">
        <v>1286</v>
      </c>
    </row>
    <row r="4080">
      <c r="A4080" s="2">
        <v>9445421.0</v>
      </c>
      <c r="B4080" s="2" t="s">
        <v>4271</v>
      </c>
      <c r="C4080" s="2" t="s">
        <v>4221</v>
      </c>
      <c r="D4080" s="2" t="s">
        <v>17</v>
      </c>
      <c r="E4080" s="2" t="s">
        <v>1286</v>
      </c>
    </row>
    <row r="4081">
      <c r="A4081" s="2">
        <v>9445417.0</v>
      </c>
      <c r="B4081" s="2" t="s">
        <v>4272</v>
      </c>
      <c r="C4081" s="2" t="s">
        <v>4221</v>
      </c>
      <c r="D4081" s="2" t="s">
        <v>17</v>
      </c>
      <c r="E4081" s="2" t="s">
        <v>1286</v>
      </c>
    </row>
    <row r="4082">
      <c r="A4082" s="2">
        <v>9466746.0</v>
      </c>
      <c r="B4082" s="2" t="s">
        <v>4273</v>
      </c>
      <c r="C4082" s="2" t="s">
        <v>4221</v>
      </c>
      <c r="D4082" s="2" t="s">
        <v>17</v>
      </c>
      <c r="E4082" s="2" t="s">
        <v>1286</v>
      </c>
    </row>
    <row r="4083">
      <c r="A4083" s="2">
        <v>9470184.0</v>
      </c>
      <c r="B4083" s="2" t="s">
        <v>4274</v>
      </c>
      <c r="C4083" s="2" t="s">
        <v>4221</v>
      </c>
      <c r="D4083" s="2" t="s">
        <v>17</v>
      </c>
      <c r="E4083" s="2" t="s">
        <v>1286</v>
      </c>
    </row>
    <row r="4084">
      <c r="A4084" s="2">
        <v>9466673.0</v>
      </c>
      <c r="B4084" s="2" t="s">
        <v>4275</v>
      </c>
      <c r="C4084" s="2" t="s">
        <v>4276</v>
      </c>
      <c r="D4084" s="2" t="s">
        <v>17</v>
      </c>
      <c r="E4084" s="2" t="s">
        <v>1286</v>
      </c>
    </row>
    <row r="4085">
      <c r="A4085" s="2">
        <v>9466672.0</v>
      </c>
      <c r="B4085" s="2" t="s">
        <v>4277</v>
      </c>
      <c r="C4085" s="2" t="s">
        <v>4276</v>
      </c>
      <c r="D4085" s="2" t="s">
        <v>17</v>
      </c>
      <c r="E4085" s="2" t="s">
        <v>1286</v>
      </c>
    </row>
    <row r="4086">
      <c r="A4086" s="2">
        <v>9468377.0</v>
      </c>
      <c r="B4086" s="2" t="s">
        <v>4278</v>
      </c>
      <c r="C4086" s="2" t="s">
        <v>4276</v>
      </c>
      <c r="D4086" s="2" t="s">
        <v>17</v>
      </c>
      <c r="E4086" s="2" t="s">
        <v>1286</v>
      </c>
    </row>
    <row r="4087">
      <c r="A4087" s="2">
        <v>9445451.0</v>
      </c>
      <c r="B4087" s="2" t="s">
        <v>4279</v>
      </c>
      <c r="C4087" s="2" t="s">
        <v>4279</v>
      </c>
      <c r="D4087" s="2" t="s">
        <v>3640</v>
      </c>
      <c r="E4087" s="2" t="s">
        <v>3635</v>
      </c>
    </row>
    <row r="4088">
      <c r="A4088" s="2">
        <v>9469121.0</v>
      </c>
      <c r="B4088" s="2" t="s">
        <v>4280</v>
      </c>
      <c r="C4088" s="2" t="s">
        <v>141</v>
      </c>
      <c r="D4088" s="2" t="s">
        <v>72</v>
      </c>
      <c r="E4088" s="2" t="s">
        <v>18</v>
      </c>
    </row>
    <row r="4089">
      <c r="A4089" s="2">
        <v>9469297.0</v>
      </c>
      <c r="B4089" s="2" t="s">
        <v>4281</v>
      </c>
      <c r="C4089" s="2" t="s">
        <v>141</v>
      </c>
      <c r="D4089" s="2" t="s">
        <v>72</v>
      </c>
      <c r="E4089" s="2" t="s">
        <v>18</v>
      </c>
    </row>
    <row r="4090">
      <c r="A4090" s="2">
        <v>9469413.0</v>
      </c>
      <c r="B4090" s="2" t="s">
        <v>4282</v>
      </c>
      <c r="C4090" s="2" t="s">
        <v>141</v>
      </c>
      <c r="D4090" s="2" t="s">
        <v>72</v>
      </c>
      <c r="E4090" s="2" t="s">
        <v>18</v>
      </c>
    </row>
    <row r="4091">
      <c r="A4091" s="2">
        <v>9443843.0</v>
      </c>
      <c r="B4091" s="2" t="s">
        <v>4283</v>
      </c>
      <c r="C4091" s="2" t="s">
        <v>4284</v>
      </c>
      <c r="D4091" s="2" t="s">
        <v>11</v>
      </c>
      <c r="E4091" s="2" t="s">
        <v>10</v>
      </c>
    </row>
    <row r="4092">
      <c r="A4092" s="2">
        <v>9398638.0</v>
      </c>
      <c r="B4092" s="2" t="s">
        <v>4285</v>
      </c>
      <c r="C4092" s="2" t="s">
        <v>4286</v>
      </c>
      <c r="D4092" s="2" t="s">
        <v>7</v>
      </c>
      <c r="E4092" s="2" t="s">
        <v>3635</v>
      </c>
    </row>
    <row r="4093">
      <c r="A4093" s="2">
        <v>9398643.0</v>
      </c>
      <c r="B4093" s="2" t="s">
        <v>4287</v>
      </c>
      <c r="C4093" s="2" t="s">
        <v>4286</v>
      </c>
      <c r="D4093" s="2" t="s">
        <v>7</v>
      </c>
      <c r="E4093" s="2" t="s">
        <v>3635</v>
      </c>
    </row>
    <row r="4094">
      <c r="A4094" s="2">
        <v>9398644.0</v>
      </c>
      <c r="B4094" s="2" t="s">
        <v>4288</v>
      </c>
      <c r="C4094" s="2" t="s">
        <v>4286</v>
      </c>
      <c r="D4094" s="2" t="s">
        <v>7</v>
      </c>
      <c r="E4094" s="2" t="s">
        <v>3635</v>
      </c>
    </row>
    <row r="4095">
      <c r="A4095" s="2">
        <v>9442163.0</v>
      </c>
      <c r="B4095" s="2" t="s">
        <v>4289</v>
      </c>
      <c r="C4095" s="2" t="s">
        <v>4286</v>
      </c>
      <c r="D4095" s="2" t="s">
        <v>7</v>
      </c>
      <c r="E4095" s="2" t="s">
        <v>3635</v>
      </c>
    </row>
    <row r="4096">
      <c r="A4096" s="2">
        <v>9398641.0</v>
      </c>
      <c r="B4096" s="2" t="s">
        <v>4290</v>
      </c>
      <c r="C4096" s="2" t="s">
        <v>4286</v>
      </c>
      <c r="D4096" s="2" t="s">
        <v>7</v>
      </c>
      <c r="E4096" s="2" t="s">
        <v>3635</v>
      </c>
    </row>
    <row r="4097">
      <c r="A4097" s="2">
        <v>9398642.0</v>
      </c>
      <c r="B4097" s="2" t="s">
        <v>4291</v>
      </c>
      <c r="C4097" s="2" t="s">
        <v>4286</v>
      </c>
      <c r="D4097" s="2" t="s">
        <v>7</v>
      </c>
      <c r="E4097" s="2" t="s">
        <v>3635</v>
      </c>
    </row>
    <row r="4098">
      <c r="A4098" s="2">
        <v>9443449.0</v>
      </c>
      <c r="B4098" s="2" t="s">
        <v>4292</v>
      </c>
      <c r="C4098" s="2" t="s">
        <v>100</v>
      </c>
      <c r="D4098" s="2" t="s">
        <v>11</v>
      </c>
      <c r="E4098" s="2" t="s">
        <v>284</v>
      </c>
    </row>
    <row r="4099">
      <c r="A4099" s="2">
        <v>9443518.0</v>
      </c>
      <c r="B4099" s="2" t="s">
        <v>4293</v>
      </c>
      <c r="C4099" s="2" t="s">
        <v>100</v>
      </c>
      <c r="D4099" s="2" t="s">
        <v>11</v>
      </c>
      <c r="E4099" s="2" t="s">
        <v>8</v>
      </c>
    </row>
    <row r="4100">
      <c r="A4100" s="2">
        <v>9443451.0</v>
      </c>
      <c r="B4100" s="2" t="s">
        <v>4294</v>
      </c>
      <c r="C4100" s="2" t="s">
        <v>100</v>
      </c>
      <c r="D4100" s="2" t="s">
        <v>11</v>
      </c>
      <c r="E4100" s="2" t="s">
        <v>284</v>
      </c>
    </row>
    <row r="4101">
      <c r="A4101" s="2">
        <v>9443450.0</v>
      </c>
      <c r="B4101" s="2" t="s">
        <v>4295</v>
      </c>
      <c r="C4101" s="2" t="s">
        <v>100</v>
      </c>
      <c r="D4101" s="2" t="s">
        <v>11</v>
      </c>
      <c r="E4101" s="2" t="s">
        <v>284</v>
      </c>
    </row>
    <row r="4102">
      <c r="A4102" s="2">
        <v>9443452.0</v>
      </c>
      <c r="B4102" s="2" t="s">
        <v>4296</v>
      </c>
      <c r="C4102" s="2" t="s">
        <v>100</v>
      </c>
      <c r="D4102" s="2" t="s">
        <v>11</v>
      </c>
      <c r="E4102" s="2" t="s">
        <v>284</v>
      </c>
    </row>
    <row r="4103">
      <c r="A4103" s="2">
        <v>9445358.0</v>
      </c>
      <c r="B4103" s="2" t="s">
        <v>4297</v>
      </c>
      <c r="C4103" s="2" t="s">
        <v>100</v>
      </c>
      <c r="D4103" s="2" t="s">
        <v>11</v>
      </c>
      <c r="E4103" s="2" t="s">
        <v>284</v>
      </c>
    </row>
    <row r="4104">
      <c r="A4104" s="2">
        <v>9443124.0</v>
      </c>
      <c r="B4104" s="2" t="s">
        <v>4298</v>
      </c>
      <c r="C4104" s="2" t="s">
        <v>100</v>
      </c>
      <c r="D4104" s="2" t="s">
        <v>11</v>
      </c>
      <c r="E4104" s="2" t="s">
        <v>284</v>
      </c>
    </row>
    <row r="4105">
      <c r="A4105" s="2">
        <v>9445613.0</v>
      </c>
      <c r="B4105" s="2" t="s">
        <v>4299</v>
      </c>
      <c r="C4105" s="2" t="s">
        <v>100</v>
      </c>
      <c r="D4105" s="2" t="s">
        <v>11</v>
      </c>
      <c r="E4105" s="2" t="s">
        <v>284</v>
      </c>
    </row>
    <row r="4106">
      <c r="A4106" s="2">
        <v>9445362.0</v>
      </c>
      <c r="B4106" s="2" t="s">
        <v>4300</v>
      </c>
      <c r="C4106" s="2" t="s">
        <v>100</v>
      </c>
      <c r="D4106" s="2" t="s">
        <v>11</v>
      </c>
      <c r="E4106" s="2" t="s">
        <v>284</v>
      </c>
    </row>
    <row r="4107">
      <c r="A4107" s="2">
        <v>9468198.0</v>
      </c>
      <c r="B4107" s="2" t="s">
        <v>4301</v>
      </c>
      <c r="C4107" s="2" t="s">
        <v>100</v>
      </c>
      <c r="D4107" s="2" t="s">
        <v>11</v>
      </c>
      <c r="E4107" s="2" t="s">
        <v>284</v>
      </c>
    </row>
    <row r="4108">
      <c r="A4108" s="2">
        <v>9468287.0</v>
      </c>
      <c r="B4108" s="2" t="s">
        <v>4302</v>
      </c>
      <c r="C4108" s="2" t="s">
        <v>100</v>
      </c>
      <c r="D4108" s="2" t="s">
        <v>11</v>
      </c>
      <c r="E4108" s="2" t="s">
        <v>8</v>
      </c>
    </row>
    <row r="4109">
      <c r="A4109" s="2">
        <v>9443521.0</v>
      </c>
      <c r="B4109" s="2" t="s">
        <v>4303</v>
      </c>
      <c r="C4109" s="2" t="s">
        <v>100</v>
      </c>
      <c r="D4109" s="2" t="s">
        <v>11</v>
      </c>
      <c r="E4109" s="2" t="s">
        <v>284</v>
      </c>
    </row>
    <row r="4110">
      <c r="A4110" s="2">
        <v>9469487.0</v>
      </c>
      <c r="B4110" s="2" t="s">
        <v>4304</v>
      </c>
      <c r="C4110" s="2" t="s">
        <v>4214</v>
      </c>
      <c r="D4110" s="2" t="s">
        <v>2735</v>
      </c>
      <c r="E4110" s="2" t="s">
        <v>2736</v>
      </c>
    </row>
    <row r="4111">
      <c r="A4111" s="2">
        <v>9466542.0</v>
      </c>
      <c r="B4111" s="2" t="s">
        <v>4305</v>
      </c>
      <c r="C4111" s="2" t="s">
        <v>4214</v>
      </c>
      <c r="D4111" s="2" t="s">
        <v>2735</v>
      </c>
      <c r="E4111" s="2" t="s">
        <v>2736</v>
      </c>
    </row>
    <row r="4112">
      <c r="A4112" s="2">
        <v>9469488.0</v>
      </c>
      <c r="B4112" s="2" t="s">
        <v>4306</v>
      </c>
      <c r="C4112" s="2" t="s">
        <v>4214</v>
      </c>
      <c r="D4112" s="2" t="s">
        <v>2735</v>
      </c>
      <c r="E4112" s="2" t="s">
        <v>2736</v>
      </c>
    </row>
    <row r="4113">
      <c r="A4113" s="2">
        <v>9445557.0</v>
      </c>
      <c r="B4113" s="2" t="s">
        <v>4307</v>
      </c>
      <c r="C4113" s="2" t="s">
        <v>4214</v>
      </c>
      <c r="D4113" s="2" t="s">
        <v>2735</v>
      </c>
      <c r="E4113" s="2" t="s">
        <v>2736</v>
      </c>
    </row>
    <row r="4114">
      <c r="A4114" s="2">
        <v>9466541.0</v>
      </c>
      <c r="B4114" s="2" t="s">
        <v>4308</v>
      </c>
      <c r="C4114" s="2" t="s">
        <v>4214</v>
      </c>
      <c r="D4114" s="2" t="s">
        <v>2735</v>
      </c>
      <c r="E4114" s="2" t="s">
        <v>2736</v>
      </c>
    </row>
    <row r="4115">
      <c r="A4115" s="2">
        <v>9445556.0</v>
      </c>
      <c r="B4115" s="2" t="s">
        <v>4309</v>
      </c>
      <c r="C4115" s="2" t="s">
        <v>4214</v>
      </c>
      <c r="D4115" s="2" t="s">
        <v>2735</v>
      </c>
      <c r="E4115" s="2" t="s">
        <v>2736</v>
      </c>
    </row>
    <row r="4116">
      <c r="A4116" s="2">
        <v>9445559.0</v>
      </c>
      <c r="B4116" s="2" t="s">
        <v>4310</v>
      </c>
      <c r="C4116" s="2" t="s">
        <v>4214</v>
      </c>
      <c r="D4116" s="2" t="s">
        <v>2735</v>
      </c>
      <c r="E4116" s="2" t="s">
        <v>2736</v>
      </c>
    </row>
    <row r="4117">
      <c r="A4117" s="2">
        <v>9445560.0</v>
      </c>
      <c r="B4117" s="2" t="s">
        <v>4311</v>
      </c>
      <c r="C4117" s="2" t="s">
        <v>4214</v>
      </c>
      <c r="D4117" s="2" t="s">
        <v>2735</v>
      </c>
      <c r="E4117" s="2" t="s">
        <v>2736</v>
      </c>
    </row>
    <row r="4118">
      <c r="A4118" s="2">
        <v>9445555.0</v>
      </c>
      <c r="B4118" s="2" t="s">
        <v>4312</v>
      </c>
      <c r="C4118" s="2" t="s">
        <v>4214</v>
      </c>
      <c r="D4118" s="2" t="s">
        <v>2735</v>
      </c>
      <c r="E4118" s="2" t="s">
        <v>2736</v>
      </c>
    </row>
    <row r="4119">
      <c r="A4119" s="2">
        <v>9445558.0</v>
      </c>
      <c r="B4119" s="2" t="s">
        <v>4313</v>
      </c>
      <c r="C4119" s="2" t="s">
        <v>4214</v>
      </c>
      <c r="D4119" s="2" t="s">
        <v>2735</v>
      </c>
      <c r="E4119" s="2" t="s">
        <v>2736</v>
      </c>
    </row>
    <row r="4120">
      <c r="A4120" s="2">
        <v>9445561.0</v>
      </c>
      <c r="B4120" s="2" t="s">
        <v>4314</v>
      </c>
      <c r="C4120" s="2" t="s">
        <v>4214</v>
      </c>
      <c r="D4120" s="2" t="s">
        <v>2735</v>
      </c>
      <c r="E4120" s="2" t="s">
        <v>2736</v>
      </c>
    </row>
    <row r="4121">
      <c r="A4121" s="2">
        <v>9445563.0</v>
      </c>
      <c r="B4121" s="2" t="s">
        <v>4315</v>
      </c>
      <c r="C4121" s="2" t="s">
        <v>4214</v>
      </c>
      <c r="D4121" s="2" t="s">
        <v>2735</v>
      </c>
      <c r="E4121" s="2" t="s">
        <v>2736</v>
      </c>
    </row>
    <row r="4122">
      <c r="A4122" s="2">
        <v>9466538.0</v>
      </c>
      <c r="B4122" s="2" t="s">
        <v>4316</v>
      </c>
      <c r="C4122" s="2" t="s">
        <v>4214</v>
      </c>
      <c r="D4122" s="2" t="s">
        <v>2735</v>
      </c>
      <c r="E4122" s="2" t="s">
        <v>2736</v>
      </c>
    </row>
    <row r="4123">
      <c r="A4123" s="2">
        <v>9470050.0</v>
      </c>
      <c r="B4123" s="2" t="s">
        <v>4317</v>
      </c>
      <c r="C4123" s="2" t="s">
        <v>4318</v>
      </c>
      <c r="D4123" s="2" t="s">
        <v>2735</v>
      </c>
      <c r="E4123" s="2" t="s">
        <v>2736</v>
      </c>
    </row>
    <row r="4124">
      <c r="A4124" s="2">
        <v>9470053.0</v>
      </c>
      <c r="B4124" s="2" t="s">
        <v>4319</v>
      </c>
      <c r="C4124" s="2" t="s">
        <v>4318</v>
      </c>
      <c r="D4124" s="2" t="s">
        <v>2735</v>
      </c>
      <c r="E4124" s="2" t="s">
        <v>2736</v>
      </c>
    </row>
    <row r="4125">
      <c r="A4125" s="2">
        <v>9470054.0</v>
      </c>
      <c r="B4125" s="2" t="s">
        <v>4320</v>
      </c>
      <c r="C4125" s="2" t="s">
        <v>4318</v>
      </c>
      <c r="D4125" s="2" t="s">
        <v>2735</v>
      </c>
      <c r="E4125" s="2" t="s">
        <v>2736</v>
      </c>
    </row>
    <row r="4126">
      <c r="A4126" s="2">
        <v>9470052.0</v>
      </c>
      <c r="B4126" s="2" t="s">
        <v>4321</v>
      </c>
      <c r="C4126" s="2" t="s">
        <v>4318</v>
      </c>
      <c r="D4126" s="2" t="s">
        <v>2735</v>
      </c>
      <c r="E4126" s="2" t="s">
        <v>2736</v>
      </c>
    </row>
    <row r="4127">
      <c r="A4127" s="2">
        <v>9470051.0</v>
      </c>
      <c r="B4127" s="2" t="s">
        <v>4322</v>
      </c>
      <c r="C4127" s="2" t="s">
        <v>4318</v>
      </c>
      <c r="D4127" s="2" t="s">
        <v>2735</v>
      </c>
      <c r="E4127" s="2" t="s">
        <v>2736</v>
      </c>
    </row>
    <row r="4128">
      <c r="A4128" s="2">
        <v>9470069.0</v>
      </c>
      <c r="B4128" s="2" t="s">
        <v>4323</v>
      </c>
      <c r="C4128" s="2" t="s">
        <v>4318</v>
      </c>
      <c r="D4128" s="2" t="s">
        <v>2735</v>
      </c>
      <c r="E4128" s="2" t="s">
        <v>2736</v>
      </c>
    </row>
    <row r="4129">
      <c r="A4129" s="2">
        <v>9470057.0</v>
      </c>
      <c r="B4129" s="2" t="s">
        <v>4324</v>
      </c>
      <c r="C4129" s="2" t="s">
        <v>4318</v>
      </c>
      <c r="D4129" s="2" t="s">
        <v>2735</v>
      </c>
      <c r="E4129" s="2" t="s">
        <v>2736</v>
      </c>
    </row>
    <row r="4130">
      <c r="A4130" s="2">
        <v>9470059.0</v>
      </c>
      <c r="B4130" s="2" t="s">
        <v>4325</v>
      </c>
      <c r="C4130" s="2" t="s">
        <v>4318</v>
      </c>
      <c r="D4130" s="2" t="s">
        <v>2735</v>
      </c>
      <c r="E4130" s="2" t="s">
        <v>2736</v>
      </c>
    </row>
    <row r="4131">
      <c r="A4131" s="2">
        <v>9470060.0</v>
      </c>
      <c r="B4131" s="2" t="s">
        <v>4326</v>
      </c>
      <c r="C4131" s="2" t="s">
        <v>4318</v>
      </c>
      <c r="D4131" s="2" t="s">
        <v>2735</v>
      </c>
      <c r="E4131" s="2" t="s">
        <v>2736</v>
      </c>
    </row>
    <row r="4132">
      <c r="A4132" s="2">
        <v>9445461.0</v>
      </c>
      <c r="B4132" s="2" t="s">
        <v>4327</v>
      </c>
      <c r="C4132" s="2" t="s">
        <v>4328</v>
      </c>
      <c r="D4132" s="2" t="s">
        <v>3640</v>
      </c>
      <c r="E4132" s="2" t="s">
        <v>3635</v>
      </c>
    </row>
    <row r="4133">
      <c r="A4133" s="2">
        <v>9445460.0</v>
      </c>
      <c r="B4133" s="2" t="s">
        <v>4329</v>
      </c>
      <c r="C4133" s="2" t="s">
        <v>4328</v>
      </c>
      <c r="D4133" s="2" t="s">
        <v>3640</v>
      </c>
      <c r="E4133" s="2" t="s">
        <v>3635</v>
      </c>
    </row>
    <row r="4134">
      <c r="A4134" s="2">
        <v>9445186.0</v>
      </c>
      <c r="B4134" s="2" t="s">
        <v>4330</v>
      </c>
      <c r="C4134" s="2" t="s">
        <v>4331</v>
      </c>
      <c r="D4134" s="2" t="s">
        <v>17</v>
      </c>
      <c r="E4134" s="2" t="s">
        <v>1286</v>
      </c>
    </row>
    <row r="4135">
      <c r="A4135" s="2">
        <v>9468212.0</v>
      </c>
      <c r="B4135" s="2" t="s">
        <v>4332</v>
      </c>
      <c r="C4135" s="2" t="s">
        <v>4331</v>
      </c>
      <c r="D4135" s="2" t="s">
        <v>17</v>
      </c>
      <c r="E4135" s="2" t="s">
        <v>1286</v>
      </c>
    </row>
    <row r="4136">
      <c r="A4136" s="2">
        <v>9468208.0</v>
      </c>
      <c r="B4136" s="2" t="s">
        <v>4333</v>
      </c>
      <c r="C4136" s="2" t="s">
        <v>4331</v>
      </c>
      <c r="D4136" s="2" t="s">
        <v>17</v>
      </c>
      <c r="E4136" s="2" t="s">
        <v>1286</v>
      </c>
    </row>
    <row r="4137">
      <c r="A4137" s="2">
        <v>9468181.0</v>
      </c>
      <c r="B4137" s="2" t="s">
        <v>4334</v>
      </c>
      <c r="C4137" s="2" t="s">
        <v>4331</v>
      </c>
      <c r="D4137" s="2" t="s">
        <v>17</v>
      </c>
      <c r="E4137" s="2" t="s">
        <v>1286</v>
      </c>
    </row>
    <row r="4138">
      <c r="A4138" s="2">
        <v>9468182.0</v>
      </c>
      <c r="B4138" s="2" t="s">
        <v>4335</v>
      </c>
      <c r="C4138" s="2" t="s">
        <v>4331</v>
      </c>
      <c r="D4138" s="2" t="s">
        <v>17</v>
      </c>
      <c r="E4138" s="2" t="s">
        <v>1286</v>
      </c>
    </row>
    <row r="4139">
      <c r="A4139" s="2">
        <v>9466667.0</v>
      </c>
      <c r="B4139" s="2" t="s">
        <v>4336</v>
      </c>
      <c r="C4139" s="2" t="s">
        <v>4331</v>
      </c>
      <c r="D4139" s="2" t="s">
        <v>17</v>
      </c>
      <c r="E4139" s="2" t="s">
        <v>1286</v>
      </c>
    </row>
    <row r="4140">
      <c r="A4140" s="2">
        <v>9468195.0</v>
      </c>
      <c r="B4140" s="2" t="s">
        <v>4337</v>
      </c>
      <c r="C4140" s="2" t="s">
        <v>4331</v>
      </c>
      <c r="D4140" s="2" t="s">
        <v>17</v>
      </c>
      <c r="E4140" s="2" t="s">
        <v>1286</v>
      </c>
    </row>
    <row r="4141">
      <c r="A4141" s="2">
        <v>9466565.0</v>
      </c>
      <c r="B4141" s="2" t="s">
        <v>4338</v>
      </c>
      <c r="C4141" s="2" t="s">
        <v>4331</v>
      </c>
      <c r="D4141" s="2" t="s">
        <v>17</v>
      </c>
      <c r="E4141" s="2" t="s">
        <v>1286</v>
      </c>
    </row>
    <row r="4142">
      <c r="A4142" s="2">
        <v>9468267.0</v>
      </c>
      <c r="B4142" s="2" t="s">
        <v>4339</v>
      </c>
      <c r="C4142" s="2" t="s">
        <v>4331</v>
      </c>
      <c r="D4142" s="2" t="s">
        <v>17</v>
      </c>
      <c r="E4142" s="2" t="s">
        <v>1286</v>
      </c>
    </row>
    <row r="4143">
      <c r="A4143" s="2">
        <v>9466566.0</v>
      </c>
      <c r="B4143" s="2" t="s">
        <v>4340</v>
      </c>
      <c r="C4143" s="2" t="s">
        <v>4331</v>
      </c>
      <c r="D4143" s="2" t="s">
        <v>17</v>
      </c>
      <c r="E4143" s="2" t="s">
        <v>1286</v>
      </c>
    </row>
    <row r="4144">
      <c r="A4144" s="2">
        <v>9468730.0</v>
      </c>
      <c r="B4144" s="2" t="s">
        <v>4341</v>
      </c>
      <c r="C4144" s="2" t="s">
        <v>4331</v>
      </c>
      <c r="D4144" s="2" t="s">
        <v>17</v>
      </c>
      <c r="E4144" s="2" t="s">
        <v>1286</v>
      </c>
    </row>
    <row r="4145">
      <c r="A4145" s="2">
        <v>9466668.0</v>
      </c>
      <c r="B4145" s="2" t="s">
        <v>4342</v>
      </c>
      <c r="C4145" s="2" t="s">
        <v>4331</v>
      </c>
      <c r="D4145" s="2" t="s">
        <v>17</v>
      </c>
      <c r="E4145" s="2" t="s">
        <v>1286</v>
      </c>
    </row>
    <row r="4146">
      <c r="A4146" s="2">
        <v>9466814.0</v>
      </c>
      <c r="B4146" s="2" t="s">
        <v>4343</v>
      </c>
      <c r="C4146" s="2" t="s">
        <v>4331</v>
      </c>
      <c r="D4146" s="2" t="s">
        <v>17</v>
      </c>
      <c r="E4146" s="2" t="s">
        <v>1286</v>
      </c>
    </row>
    <row r="4147">
      <c r="A4147" s="2">
        <v>9468192.0</v>
      </c>
      <c r="B4147" s="2" t="s">
        <v>4344</v>
      </c>
      <c r="C4147" s="2" t="s">
        <v>4331</v>
      </c>
      <c r="D4147" s="2" t="s">
        <v>17</v>
      </c>
      <c r="E4147" s="2" t="s">
        <v>1286</v>
      </c>
    </row>
    <row r="4148">
      <c r="A4148" s="2">
        <v>9468731.0</v>
      </c>
      <c r="B4148" s="2" t="s">
        <v>4345</v>
      </c>
      <c r="C4148" s="2" t="s">
        <v>4331</v>
      </c>
      <c r="D4148" s="2" t="s">
        <v>17</v>
      </c>
      <c r="E4148" s="2" t="s">
        <v>1286</v>
      </c>
    </row>
    <row r="4149">
      <c r="A4149" s="2">
        <v>9466742.0</v>
      </c>
      <c r="B4149" s="2" t="s">
        <v>4346</v>
      </c>
      <c r="C4149" s="2" t="s">
        <v>4331</v>
      </c>
      <c r="D4149" s="2" t="s">
        <v>17</v>
      </c>
      <c r="E4149" s="2" t="s">
        <v>1286</v>
      </c>
    </row>
    <row r="4150">
      <c r="A4150" s="2">
        <v>9468194.0</v>
      </c>
      <c r="B4150" s="2" t="s">
        <v>4347</v>
      </c>
      <c r="C4150" s="2" t="s">
        <v>4331</v>
      </c>
      <c r="D4150" s="2" t="s">
        <v>17</v>
      </c>
      <c r="E4150" s="2" t="s">
        <v>1286</v>
      </c>
    </row>
    <row r="4151">
      <c r="A4151" s="2">
        <v>9468788.0</v>
      </c>
      <c r="B4151" s="2" t="s">
        <v>4348</v>
      </c>
      <c r="C4151" s="2" t="s">
        <v>4331</v>
      </c>
      <c r="D4151" s="2" t="s">
        <v>17</v>
      </c>
      <c r="E4151" s="2" t="s">
        <v>1286</v>
      </c>
    </row>
    <row r="4152">
      <c r="A4152" s="2">
        <v>9438704.0</v>
      </c>
      <c r="B4152" s="2" t="s">
        <v>4349</v>
      </c>
      <c r="C4152" s="2" t="s">
        <v>4350</v>
      </c>
      <c r="D4152" s="2" t="s">
        <v>17</v>
      </c>
      <c r="E4152" s="2" t="s">
        <v>1286</v>
      </c>
    </row>
    <row r="4153">
      <c r="A4153" s="2">
        <v>9469371.0</v>
      </c>
      <c r="B4153" s="2" t="s">
        <v>4351</v>
      </c>
      <c r="C4153" s="2" t="s">
        <v>4350</v>
      </c>
      <c r="D4153" s="2" t="s">
        <v>17</v>
      </c>
      <c r="E4153" s="2" t="s">
        <v>1286</v>
      </c>
    </row>
    <row r="4154">
      <c r="A4154" s="2">
        <v>9469376.0</v>
      </c>
      <c r="B4154" s="2" t="s">
        <v>4352</v>
      </c>
      <c r="C4154" s="2" t="s">
        <v>4350</v>
      </c>
      <c r="D4154" s="2" t="s">
        <v>17</v>
      </c>
      <c r="E4154" s="2" t="s">
        <v>1286</v>
      </c>
    </row>
    <row r="4155">
      <c r="A4155" s="2">
        <v>9469375.0</v>
      </c>
      <c r="B4155" s="2" t="s">
        <v>4353</v>
      </c>
      <c r="C4155" s="2" t="s">
        <v>4350</v>
      </c>
      <c r="D4155" s="2" t="s">
        <v>17</v>
      </c>
      <c r="E4155" s="2" t="s">
        <v>1286</v>
      </c>
    </row>
    <row r="4156">
      <c r="A4156" s="2">
        <v>9469378.0</v>
      </c>
      <c r="B4156" s="2" t="s">
        <v>4354</v>
      </c>
      <c r="C4156" s="2" t="s">
        <v>4350</v>
      </c>
      <c r="D4156" s="2" t="s">
        <v>17</v>
      </c>
      <c r="E4156" s="2" t="s">
        <v>1286</v>
      </c>
    </row>
    <row r="4157">
      <c r="A4157" s="2">
        <v>9466773.0</v>
      </c>
      <c r="B4157" s="2" t="s">
        <v>4355</v>
      </c>
      <c r="C4157" s="2" t="s">
        <v>4350</v>
      </c>
      <c r="D4157" s="2" t="s">
        <v>17</v>
      </c>
      <c r="E4157" s="2" t="s">
        <v>1286</v>
      </c>
    </row>
    <row r="4158">
      <c r="A4158" s="2">
        <v>9469365.0</v>
      </c>
      <c r="B4158" s="2" t="s">
        <v>4356</v>
      </c>
      <c r="C4158" s="2" t="s">
        <v>4350</v>
      </c>
      <c r="D4158" s="2" t="s">
        <v>17</v>
      </c>
      <c r="E4158" s="2" t="s">
        <v>1286</v>
      </c>
    </row>
    <row r="4159">
      <c r="A4159" s="2">
        <v>9466772.0</v>
      </c>
      <c r="B4159" s="2" t="s">
        <v>4357</v>
      </c>
      <c r="C4159" s="2" t="s">
        <v>4350</v>
      </c>
      <c r="D4159" s="2" t="s">
        <v>17</v>
      </c>
      <c r="E4159" s="2" t="s">
        <v>1286</v>
      </c>
    </row>
    <row r="4160">
      <c r="A4160" s="2">
        <v>9469353.0</v>
      </c>
      <c r="B4160" s="2" t="s">
        <v>4358</v>
      </c>
      <c r="C4160" s="2" t="s">
        <v>4350</v>
      </c>
      <c r="D4160" s="2" t="s">
        <v>17</v>
      </c>
      <c r="E4160" s="2" t="s">
        <v>1286</v>
      </c>
    </row>
    <row r="4161">
      <c r="A4161" s="2">
        <v>9445181.0</v>
      </c>
      <c r="B4161" s="2" t="s">
        <v>4359</v>
      </c>
      <c r="C4161" s="2" t="s">
        <v>4350</v>
      </c>
      <c r="D4161" s="2" t="s">
        <v>17</v>
      </c>
      <c r="E4161" s="2" t="s">
        <v>1286</v>
      </c>
    </row>
    <row r="4162">
      <c r="A4162" s="2">
        <v>9445180.0</v>
      </c>
      <c r="B4162" s="2" t="s">
        <v>4360</v>
      </c>
      <c r="C4162" s="2" t="s">
        <v>4350</v>
      </c>
      <c r="D4162" s="2" t="s">
        <v>17</v>
      </c>
      <c r="E4162" s="2" t="s">
        <v>1286</v>
      </c>
    </row>
    <row r="4163">
      <c r="A4163" s="2">
        <v>9445178.0</v>
      </c>
      <c r="B4163" s="2" t="s">
        <v>4361</v>
      </c>
      <c r="C4163" s="2" t="s">
        <v>4350</v>
      </c>
      <c r="D4163" s="2" t="s">
        <v>17</v>
      </c>
      <c r="E4163" s="2" t="s">
        <v>1286</v>
      </c>
    </row>
    <row r="4164">
      <c r="A4164" s="2">
        <v>9445179.0</v>
      </c>
      <c r="B4164" s="2" t="s">
        <v>4362</v>
      </c>
      <c r="C4164" s="2" t="s">
        <v>4350</v>
      </c>
      <c r="D4164" s="2" t="s">
        <v>17</v>
      </c>
      <c r="E4164" s="2" t="s">
        <v>1286</v>
      </c>
    </row>
    <row r="4165">
      <c r="A4165" s="2">
        <v>9466836.0</v>
      </c>
      <c r="B4165" s="2" t="s">
        <v>4363</v>
      </c>
      <c r="C4165" s="2" t="s">
        <v>4350</v>
      </c>
      <c r="D4165" s="2" t="s">
        <v>17</v>
      </c>
      <c r="E4165" s="2" t="s">
        <v>1286</v>
      </c>
    </row>
    <row r="4166">
      <c r="A4166" s="2">
        <v>9468740.0</v>
      </c>
      <c r="B4166" s="2" t="s">
        <v>4364</v>
      </c>
      <c r="C4166" s="2" t="s">
        <v>4350</v>
      </c>
      <c r="D4166" s="2" t="s">
        <v>17</v>
      </c>
      <c r="E4166" s="2" t="s">
        <v>1286</v>
      </c>
    </row>
    <row r="4167">
      <c r="A4167" s="2">
        <v>9445709.0</v>
      </c>
      <c r="B4167" s="2" t="s">
        <v>4365</v>
      </c>
      <c r="C4167" s="2" t="s">
        <v>4350</v>
      </c>
      <c r="D4167" s="2" t="s">
        <v>17</v>
      </c>
      <c r="E4167" s="2" t="s">
        <v>1286</v>
      </c>
    </row>
    <row r="4168">
      <c r="A4168" s="2">
        <v>9469360.0</v>
      </c>
      <c r="B4168" s="2" t="s">
        <v>4366</v>
      </c>
      <c r="C4168" s="2" t="s">
        <v>4350</v>
      </c>
      <c r="D4168" s="2" t="s">
        <v>17</v>
      </c>
      <c r="E4168" s="2" t="s">
        <v>1286</v>
      </c>
    </row>
    <row r="4169">
      <c r="A4169" s="2">
        <v>9469361.0</v>
      </c>
      <c r="B4169" s="2" t="s">
        <v>4367</v>
      </c>
      <c r="C4169" s="2" t="s">
        <v>4350</v>
      </c>
      <c r="D4169" s="2" t="s">
        <v>17</v>
      </c>
      <c r="E4169" s="2" t="s">
        <v>1286</v>
      </c>
    </row>
    <row r="4170">
      <c r="A4170" s="2">
        <v>9466839.0</v>
      </c>
      <c r="B4170" s="2" t="s">
        <v>4368</v>
      </c>
      <c r="C4170" s="2" t="s">
        <v>4350</v>
      </c>
      <c r="D4170" s="2" t="s">
        <v>17</v>
      </c>
      <c r="E4170" s="2" t="s">
        <v>1286</v>
      </c>
    </row>
    <row r="4171">
      <c r="A4171" s="2">
        <v>9468790.0</v>
      </c>
      <c r="B4171" s="2" t="s">
        <v>4369</v>
      </c>
      <c r="C4171" s="2" t="s">
        <v>4350</v>
      </c>
      <c r="D4171" s="2" t="s">
        <v>17</v>
      </c>
      <c r="E4171" s="2" t="s">
        <v>1286</v>
      </c>
    </row>
    <row r="4172">
      <c r="A4172" s="2">
        <v>9469373.0</v>
      </c>
      <c r="B4172" s="2" t="s">
        <v>4370</v>
      </c>
      <c r="C4172" s="2" t="s">
        <v>4350</v>
      </c>
      <c r="D4172" s="2" t="s">
        <v>17</v>
      </c>
      <c r="E4172" s="2" t="s">
        <v>1286</v>
      </c>
    </row>
    <row r="4173">
      <c r="A4173" s="2">
        <v>9469997.0</v>
      </c>
      <c r="B4173" s="2" t="s">
        <v>4371</v>
      </c>
      <c r="C4173" s="2" t="s">
        <v>4372</v>
      </c>
      <c r="D4173" s="2" t="s">
        <v>17</v>
      </c>
      <c r="E4173" s="2" t="s">
        <v>4373</v>
      </c>
    </row>
    <row r="4174">
      <c r="A4174" s="2">
        <v>9445246.0</v>
      </c>
      <c r="B4174" s="2" t="s">
        <v>4374</v>
      </c>
      <c r="C4174" s="2" t="s">
        <v>4373</v>
      </c>
      <c r="D4174" s="2" t="s">
        <v>17</v>
      </c>
      <c r="E4174" s="2" t="s">
        <v>1286</v>
      </c>
    </row>
    <row r="4175">
      <c r="A4175" s="2">
        <v>9466774.0</v>
      </c>
      <c r="B4175" s="2" t="s">
        <v>4375</v>
      </c>
      <c r="C4175" s="2" t="s">
        <v>4373</v>
      </c>
      <c r="D4175" s="2" t="s">
        <v>17</v>
      </c>
      <c r="E4175" s="2" t="s">
        <v>1286</v>
      </c>
    </row>
    <row r="4176">
      <c r="A4176" s="2">
        <v>9466775.0</v>
      </c>
      <c r="B4176" s="2" t="s">
        <v>4376</v>
      </c>
      <c r="C4176" s="2" t="s">
        <v>4373</v>
      </c>
      <c r="D4176" s="2" t="s">
        <v>17</v>
      </c>
      <c r="E4176" s="2" t="s">
        <v>1286</v>
      </c>
    </row>
    <row r="4177">
      <c r="A4177" s="2">
        <v>9466826.0</v>
      </c>
      <c r="B4177" s="2" t="s">
        <v>4377</v>
      </c>
      <c r="C4177" s="2" t="s">
        <v>4373</v>
      </c>
      <c r="D4177" s="2" t="s">
        <v>3668</v>
      </c>
      <c r="E4177" s="2" t="s">
        <v>1286</v>
      </c>
    </row>
    <row r="4178">
      <c r="A4178" s="2">
        <v>9466805.0</v>
      </c>
      <c r="B4178" s="2" t="s">
        <v>4378</v>
      </c>
      <c r="C4178" s="2" t="s">
        <v>4373</v>
      </c>
      <c r="D4178" s="2" t="s">
        <v>3668</v>
      </c>
      <c r="E4178" s="2" t="s">
        <v>1286</v>
      </c>
    </row>
    <row r="4179">
      <c r="A4179" s="2">
        <v>9469564.0</v>
      </c>
      <c r="B4179" s="2" t="s">
        <v>4379</v>
      </c>
      <c r="C4179" s="2" t="s">
        <v>4373</v>
      </c>
      <c r="D4179" s="2" t="s">
        <v>3668</v>
      </c>
      <c r="E4179" s="2" t="s">
        <v>1286</v>
      </c>
    </row>
    <row r="4180">
      <c r="A4180" s="2">
        <v>9466824.0</v>
      </c>
      <c r="B4180" s="2" t="s">
        <v>4380</v>
      </c>
      <c r="C4180" s="2" t="s">
        <v>4373</v>
      </c>
      <c r="D4180" s="2" t="s">
        <v>3668</v>
      </c>
      <c r="E4180" s="2" t="s">
        <v>1286</v>
      </c>
    </row>
    <row r="4181">
      <c r="A4181" s="2">
        <v>9466802.0</v>
      </c>
      <c r="B4181" s="2" t="s">
        <v>4381</v>
      </c>
      <c r="C4181" s="2" t="s">
        <v>4373</v>
      </c>
      <c r="D4181" s="2" t="s">
        <v>3668</v>
      </c>
      <c r="E4181" s="2" t="s">
        <v>1286</v>
      </c>
    </row>
    <row r="4182">
      <c r="A4182" s="2">
        <v>9466804.0</v>
      </c>
      <c r="B4182" s="2" t="s">
        <v>4382</v>
      </c>
      <c r="C4182" s="2" t="s">
        <v>4373</v>
      </c>
      <c r="D4182" s="2" t="s">
        <v>3668</v>
      </c>
      <c r="E4182" s="2" t="s">
        <v>1286</v>
      </c>
    </row>
    <row r="4183">
      <c r="A4183" s="2">
        <v>9466803.0</v>
      </c>
      <c r="B4183" s="2" t="s">
        <v>4383</v>
      </c>
      <c r="C4183" s="2" t="s">
        <v>4373</v>
      </c>
      <c r="D4183" s="2" t="s">
        <v>3668</v>
      </c>
      <c r="E4183" s="2" t="s">
        <v>1286</v>
      </c>
    </row>
    <row r="4184">
      <c r="A4184" s="2">
        <v>9469149.0</v>
      </c>
      <c r="B4184" s="2" t="s">
        <v>4384</v>
      </c>
      <c r="C4184" s="2" t="s">
        <v>4373</v>
      </c>
      <c r="D4184" s="2" t="s">
        <v>3668</v>
      </c>
      <c r="E4184" s="2" t="s">
        <v>1286</v>
      </c>
    </row>
    <row r="4185">
      <c r="A4185" s="2">
        <v>9468962.0</v>
      </c>
      <c r="B4185" s="2" t="s">
        <v>4385</v>
      </c>
      <c r="C4185" s="2" t="s">
        <v>4373</v>
      </c>
      <c r="D4185" s="2" t="s">
        <v>3668</v>
      </c>
      <c r="E4185" s="2" t="s">
        <v>1286</v>
      </c>
    </row>
    <row r="4186">
      <c r="A4186" s="2">
        <v>9443820.0</v>
      </c>
      <c r="B4186" s="2" t="s">
        <v>4386</v>
      </c>
      <c r="C4186" s="2" t="s">
        <v>4373</v>
      </c>
      <c r="D4186" s="2" t="s">
        <v>3668</v>
      </c>
      <c r="E4186" s="2" t="s">
        <v>1286</v>
      </c>
    </row>
    <row r="4187">
      <c r="A4187" s="2">
        <v>9466828.0</v>
      </c>
      <c r="B4187" s="2" t="s">
        <v>4387</v>
      </c>
      <c r="C4187" s="2" t="s">
        <v>4373</v>
      </c>
      <c r="D4187" s="2" t="s">
        <v>3668</v>
      </c>
      <c r="E4187" s="2" t="s">
        <v>1286</v>
      </c>
    </row>
    <row r="4188">
      <c r="A4188" s="2">
        <v>9443824.0</v>
      </c>
      <c r="B4188" s="2" t="s">
        <v>4388</v>
      </c>
      <c r="C4188" s="2" t="s">
        <v>4373</v>
      </c>
      <c r="D4188" s="2" t="s">
        <v>3668</v>
      </c>
      <c r="E4188" s="2" t="s">
        <v>1286</v>
      </c>
    </row>
    <row r="4189">
      <c r="A4189" s="2">
        <v>9466827.0</v>
      </c>
      <c r="B4189" s="2" t="s">
        <v>4389</v>
      </c>
      <c r="C4189" s="2" t="s">
        <v>4373</v>
      </c>
      <c r="D4189" s="2" t="s">
        <v>3668</v>
      </c>
      <c r="E4189" s="2" t="s">
        <v>1286</v>
      </c>
    </row>
    <row r="4190">
      <c r="A4190" s="2">
        <v>9468961.0</v>
      </c>
      <c r="B4190" s="2" t="s">
        <v>4390</v>
      </c>
      <c r="C4190" s="2" t="s">
        <v>4373</v>
      </c>
      <c r="D4190" s="2" t="s">
        <v>3668</v>
      </c>
      <c r="E4190" s="2" t="s">
        <v>1286</v>
      </c>
    </row>
    <row r="4191">
      <c r="A4191" s="2">
        <v>9468960.0</v>
      </c>
      <c r="B4191" s="2" t="s">
        <v>4391</v>
      </c>
      <c r="C4191" s="2" t="s">
        <v>4373</v>
      </c>
      <c r="D4191" s="2" t="s">
        <v>3668</v>
      </c>
      <c r="E4191" s="2" t="s">
        <v>1286</v>
      </c>
    </row>
    <row r="4192">
      <c r="A4192" s="2">
        <v>9466825.0</v>
      </c>
      <c r="B4192" s="2" t="s">
        <v>4392</v>
      </c>
      <c r="C4192" s="2" t="s">
        <v>4373</v>
      </c>
      <c r="D4192" s="2" t="s">
        <v>3668</v>
      </c>
      <c r="E4192" s="2" t="s">
        <v>1286</v>
      </c>
    </row>
    <row r="4193">
      <c r="A4193" s="2">
        <v>9444159.0</v>
      </c>
      <c r="B4193" s="2" t="s">
        <v>4393</v>
      </c>
      <c r="C4193" s="2" t="s">
        <v>4373</v>
      </c>
      <c r="D4193" s="2" t="s">
        <v>3668</v>
      </c>
      <c r="E4193" s="2" t="s">
        <v>1286</v>
      </c>
    </row>
    <row r="4194">
      <c r="A4194" s="2">
        <v>9468963.0</v>
      </c>
      <c r="B4194" s="2" t="s">
        <v>4394</v>
      </c>
      <c r="C4194" s="2" t="s">
        <v>4373</v>
      </c>
      <c r="D4194" s="2" t="s">
        <v>3668</v>
      </c>
      <c r="E4194" s="2" t="s">
        <v>1286</v>
      </c>
    </row>
    <row r="4195">
      <c r="A4195" s="2">
        <v>9468964.0</v>
      </c>
      <c r="B4195" s="2" t="s">
        <v>4395</v>
      </c>
      <c r="C4195" s="2" t="s">
        <v>4373</v>
      </c>
      <c r="D4195" s="2" t="s">
        <v>3668</v>
      </c>
      <c r="E4195" s="2" t="s">
        <v>1286</v>
      </c>
    </row>
    <row r="4196">
      <c r="A4196" s="2">
        <v>9445535.0</v>
      </c>
      <c r="B4196" s="2" t="s">
        <v>4396</v>
      </c>
      <c r="C4196" s="2" t="s">
        <v>4373</v>
      </c>
      <c r="D4196" s="2" t="s">
        <v>3668</v>
      </c>
      <c r="E4196" s="2" t="s">
        <v>1286</v>
      </c>
    </row>
    <row r="4197">
      <c r="A4197" s="2">
        <v>9468097.0</v>
      </c>
      <c r="B4197" s="2" t="s">
        <v>4397</v>
      </c>
      <c r="C4197" s="2" t="s">
        <v>4373</v>
      </c>
      <c r="D4197" s="2" t="s">
        <v>3668</v>
      </c>
      <c r="E4197" s="2" t="s">
        <v>1286</v>
      </c>
    </row>
    <row r="4198">
      <c r="A4198" s="2">
        <v>9469150.0</v>
      </c>
      <c r="B4198" s="2" t="s">
        <v>4398</v>
      </c>
      <c r="C4198" s="2" t="s">
        <v>4373</v>
      </c>
      <c r="D4198" s="2" t="s">
        <v>3668</v>
      </c>
      <c r="E4198" s="2" t="s">
        <v>1286</v>
      </c>
    </row>
    <row r="4199">
      <c r="A4199" s="2">
        <v>9469846.0</v>
      </c>
      <c r="B4199" s="2" t="s">
        <v>4399</v>
      </c>
      <c r="C4199" s="2" t="s">
        <v>4373</v>
      </c>
      <c r="D4199" s="2" t="s">
        <v>3668</v>
      </c>
      <c r="E4199" s="2" t="s">
        <v>1286</v>
      </c>
    </row>
    <row r="4200">
      <c r="A4200" s="2">
        <v>9469996.0</v>
      </c>
      <c r="B4200" s="2" t="s">
        <v>4400</v>
      </c>
      <c r="C4200" s="2" t="s">
        <v>4373</v>
      </c>
      <c r="D4200" s="2" t="s">
        <v>17</v>
      </c>
      <c r="E4200" s="2" t="s">
        <v>3828</v>
      </c>
    </row>
    <row r="4201">
      <c r="A4201" s="2">
        <v>9445459.0</v>
      </c>
      <c r="B4201" s="2" t="s">
        <v>4401</v>
      </c>
      <c r="C4201" s="2" t="s">
        <v>4402</v>
      </c>
      <c r="D4201" s="2" t="s">
        <v>3640</v>
      </c>
      <c r="E4201" s="2" t="s">
        <v>3635</v>
      </c>
    </row>
    <row r="4202">
      <c r="A4202" s="2">
        <v>9470219.0</v>
      </c>
      <c r="B4202" s="2" t="s">
        <v>4403</v>
      </c>
      <c r="C4202" s="2" t="s">
        <v>4402</v>
      </c>
      <c r="D4202" s="2" t="s">
        <v>3640</v>
      </c>
      <c r="E4202" s="2" t="s">
        <v>3635</v>
      </c>
    </row>
    <row r="4203">
      <c r="A4203" s="2">
        <v>9441287.0</v>
      </c>
      <c r="B4203" s="2" t="s">
        <v>4404</v>
      </c>
      <c r="C4203" s="2" t="s">
        <v>4402</v>
      </c>
      <c r="D4203" s="2" t="s">
        <v>3640</v>
      </c>
      <c r="E4203" s="2" t="s">
        <v>3635</v>
      </c>
    </row>
    <row r="4204">
      <c r="A4204" s="2">
        <v>9441288.0</v>
      </c>
      <c r="B4204" s="2" t="s">
        <v>4405</v>
      </c>
      <c r="C4204" s="2" t="s">
        <v>4402</v>
      </c>
      <c r="D4204" s="2" t="s">
        <v>3640</v>
      </c>
      <c r="E4204" s="2" t="s">
        <v>3635</v>
      </c>
    </row>
    <row r="4205">
      <c r="A4205" s="2">
        <v>9445458.0</v>
      </c>
      <c r="B4205" s="2" t="s">
        <v>4406</v>
      </c>
      <c r="C4205" s="2" t="s">
        <v>4402</v>
      </c>
      <c r="D4205" s="2" t="s">
        <v>3640</v>
      </c>
      <c r="E4205" s="2" t="s">
        <v>3635</v>
      </c>
    </row>
    <row r="4206">
      <c r="A4206" s="2">
        <v>9470220.0</v>
      </c>
      <c r="B4206" s="2" t="s">
        <v>4407</v>
      </c>
      <c r="C4206" s="2" t="s">
        <v>4402</v>
      </c>
      <c r="D4206" s="2" t="s">
        <v>3640</v>
      </c>
      <c r="E4206" s="2" t="s">
        <v>3635</v>
      </c>
    </row>
    <row r="4207">
      <c r="A4207" s="2">
        <v>9445457.0</v>
      </c>
      <c r="B4207" s="2" t="s">
        <v>4408</v>
      </c>
      <c r="C4207" s="2" t="s">
        <v>4402</v>
      </c>
      <c r="D4207" s="2" t="s">
        <v>3640</v>
      </c>
      <c r="E4207" s="2" t="s">
        <v>3635</v>
      </c>
    </row>
    <row r="4208">
      <c r="A4208" s="2">
        <v>9467662.0</v>
      </c>
      <c r="B4208" s="2" t="s">
        <v>4409</v>
      </c>
      <c r="C4208" s="2" t="s">
        <v>10</v>
      </c>
      <c r="D4208" s="2" t="s">
        <v>11</v>
      </c>
      <c r="E4208" s="2" t="s">
        <v>103</v>
      </c>
    </row>
    <row r="4209">
      <c r="A4209" s="2">
        <v>9469629.0</v>
      </c>
      <c r="B4209" s="2" t="s">
        <v>4410</v>
      </c>
      <c r="C4209" s="2" t="s">
        <v>10</v>
      </c>
      <c r="D4209" s="2" t="s">
        <v>11</v>
      </c>
      <c r="E4209" s="2" t="s">
        <v>26</v>
      </c>
    </row>
    <row r="4210">
      <c r="A4210" s="2">
        <v>8231314.0</v>
      </c>
      <c r="B4210" s="2" t="s">
        <v>4411</v>
      </c>
      <c r="C4210" s="2" t="s">
        <v>10</v>
      </c>
      <c r="D4210" s="2" t="s">
        <v>11</v>
      </c>
      <c r="E4210" s="2" t="s">
        <v>26</v>
      </c>
    </row>
    <row r="4211">
      <c r="A4211" s="2">
        <v>9440610.0</v>
      </c>
      <c r="B4211" s="2" t="s">
        <v>4412</v>
      </c>
      <c r="C4211" s="2" t="s">
        <v>10</v>
      </c>
      <c r="D4211" s="2" t="s">
        <v>11</v>
      </c>
      <c r="E4211" s="2" t="s">
        <v>26</v>
      </c>
    </row>
    <row r="4212">
      <c r="A4212" s="2">
        <v>9469526.0</v>
      </c>
      <c r="B4212" s="2" t="s">
        <v>4413</v>
      </c>
      <c r="C4212" s="2" t="s">
        <v>10</v>
      </c>
      <c r="D4212" s="2" t="s">
        <v>11</v>
      </c>
      <c r="E4212" s="2" t="s">
        <v>26</v>
      </c>
    </row>
    <row r="4213">
      <c r="A4213" s="2">
        <v>9440752.0</v>
      </c>
      <c r="B4213" s="2" t="s">
        <v>4414</v>
      </c>
      <c r="C4213" s="2" t="s">
        <v>10</v>
      </c>
      <c r="D4213" s="2" t="s">
        <v>11</v>
      </c>
      <c r="E4213" s="2" t="s">
        <v>26</v>
      </c>
    </row>
    <row r="4214">
      <c r="A4214" s="2">
        <v>9444039.0</v>
      </c>
      <c r="B4214" s="2" t="s">
        <v>4415</v>
      </c>
      <c r="C4214" s="2" t="s">
        <v>10</v>
      </c>
      <c r="D4214" s="2" t="s">
        <v>11</v>
      </c>
      <c r="E4214" s="2" t="s">
        <v>26</v>
      </c>
    </row>
    <row r="4215">
      <c r="A4215" s="2">
        <v>9445390.0</v>
      </c>
      <c r="B4215" s="2" t="s">
        <v>4416</v>
      </c>
      <c r="C4215" s="2" t="s">
        <v>20</v>
      </c>
      <c r="D4215" s="2" t="s">
        <v>11</v>
      </c>
      <c r="E4215" s="2" t="s">
        <v>1326</v>
      </c>
    </row>
    <row r="4216">
      <c r="A4216" s="2">
        <v>9443291.0</v>
      </c>
      <c r="B4216" s="2" t="s">
        <v>4417</v>
      </c>
      <c r="C4216" s="2" t="s">
        <v>20</v>
      </c>
      <c r="D4216" s="2" t="s">
        <v>11</v>
      </c>
      <c r="E4216" s="2" t="s">
        <v>1326</v>
      </c>
    </row>
    <row r="4217">
      <c r="A4217" s="2">
        <v>9278907.0</v>
      </c>
      <c r="B4217" s="2" t="s">
        <v>4418</v>
      </c>
      <c r="C4217" s="2" t="s">
        <v>71</v>
      </c>
      <c r="D4217" s="2" t="s">
        <v>72</v>
      </c>
      <c r="E4217" s="2" t="s">
        <v>254</v>
      </c>
    </row>
    <row r="4218">
      <c r="A4218" s="2">
        <v>8120601.0</v>
      </c>
      <c r="B4218" s="2" t="s">
        <v>4419</v>
      </c>
      <c r="C4218" s="2" t="s">
        <v>71</v>
      </c>
      <c r="D4218" s="2" t="s">
        <v>72</v>
      </c>
      <c r="E4218" s="2" t="s">
        <v>254</v>
      </c>
    </row>
    <row r="4219">
      <c r="A4219" s="2">
        <v>9445036.0</v>
      </c>
      <c r="B4219" s="2" t="s">
        <v>4420</v>
      </c>
      <c r="C4219" s="2" t="s">
        <v>71</v>
      </c>
      <c r="D4219" s="2" t="s">
        <v>72</v>
      </c>
      <c r="E4219" s="2" t="s">
        <v>254</v>
      </c>
    </row>
    <row r="4220">
      <c r="A4220" s="2">
        <v>9442974.0</v>
      </c>
      <c r="B4220" s="2" t="s">
        <v>4421</v>
      </c>
      <c r="C4220" s="2" t="s">
        <v>105</v>
      </c>
      <c r="D4220" s="2" t="s">
        <v>7</v>
      </c>
      <c r="E4220" s="2" t="s">
        <v>26</v>
      </c>
    </row>
    <row r="4221">
      <c r="A4221" s="2">
        <v>9467654.0</v>
      </c>
      <c r="B4221" s="2" t="s">
        <v>4422</v>
      </c>
      <c r="C4221" s="2" t="s">
        <v>105</v>
      </c>
      <c r="D4221" s="2" t="s">
        <v>7</v>
      </c>
      <c r="E4221" s="2" t="s">
        <v>26</v>
      </c>
    </row>
    <row r="4222">
      <c r="A4222" s="2">
        <v>9466950.0</v>
      </c>
      <c r="B4222" s="2" t="s">
        <v>4423</v>
      </c>
      <c r="C4222" s="2" t="s">
        <v>105</v>
      </c>
      <c r="D4222" s="2" t="s">
        <v>7</v>
      </c>
      <c r="E4222" s="2" t="s">
        <v>26</v>
      </c>
    </row>
    <row r="4223">
      <c r="A4223" s="2">
        <v>9468501.0</v>
      </c>
      <c r="B4223" s="2" t="s">
        <v>4424</v>
      </c>
      <c r="C4223" s="2" t="s">
        <v>10</v>
      </c>
      <c r="D4223" s="2" t="s">
        <v>11</v>
      </c>
      <c r="E4223" s="2" t="s">
        <v>26</v>
      </c>
    </row>
    <row r="4224">
      <c r="A4224" s="2">
        <v>9445665.0</v>
      </c>
      <c r="B4224" s="2" t="s">
        <v>4425</v>
      </c>
      <c r="C4224" s="2" t="s">
        <v>10</v>
      </c>
      <c r="D4224" s="2" t="s">
        <v>11</v>
      </c>
      <c r="E4224" s="2" t="s">
        <v>26</v>
      </c>
    </row>
    <row r="4225">
      <c r="A4225" s="2">
        <v>9469015.0</v>
      </c>
      <c r="B4225" s="2" t="s">
        <v>4426</v>
      </c>
      <c r="C4225" s="2" t="s">
        <v>10</v>
      </c>
      <c r="D4225" s="2" t="s">
        <v>11</v>
      </c>
      <c r="E4225" s="2" t="s">
        <v>26</v>
      </c>
    </row>
    <row r="4226">
      <c r="A4226" s="2">
        <v>9468347.0</v>
      </c>
      <c r="B4226" s="2" t="s">
        <v>4427</v>
      </c>
      <c r="C4226" s="2" t="s">
        <v>10</v>
      </c>
      <c r="D4226" s="2" t="s">
        <v>11</v>
      </c>
      <c r="E4226" s="2" t="s">
        <v>26</v>
      </c>
    </row>
    <row r="4227">
      <c r="A4227" s="2">
        <v>9444410.0</v>
      </c>
      <c r="B4227" s="2" t="s">
        <v>4428</v>
      </c>
      <c r="C4227" s="2" t="s">
        <v>10</v>
      </c>
      <c r="D4227" s="2" t="s">
        <v>11</v>
      </c>
      <c r="E4227" s="2" t="s">
        <v>26</v>
      </c>
    </row>
    <row r="4228">
      <c r="A4228" s="2">
        <v>9444411.0</v>
      </c>
      <c r="B4228" s="2" t="s">
        <v>4429</v>
      </c>
      <c r="C4228" s="2" t="s">
        <v>10</v>
      </c>
      <c r="D4228" s="2" t="s">
        <v>11</v>
      </c>
      <c r="E4228" s="2" t="s">
        <v>26</v>
      </c>
    </row>
    <row r="4229">
      <c r="A4229" s="2">
        <v>9445674.0</v>
      </c>
      <c r="B4229" s="2" t="s">
        <v>4430</v>
      </c>
      <c r="C4229" s="2" t="s">
        <v>10</v>
      </c>
      <c r="D4229" s="2" t="s">
        <v>11</v>
      </c>
      <c r="E4229" s="2" t="s">
        <v>26</v>
      </c>
    </row>
    <row r="4230">
      <c r="A4230" s="2">
        <v>9466472.0</v>
      </c>
      <c r="B4230" s="2" t="s">
        <v>4431</v>
      </c>
      <c r="C4230" s="2" t="s">
        <v>10</v>
      </c>
      <c r="D4230" s="2" t="s">
        <v>11</v>
      </c>
      <c r="E4230" s="2" t="s">
        <v>26</v>
      </c>
    </row>
    <row r="4231">
      <c r="A4231" s="2">
        <v>9441061.0</v>
      </c>
      <c r="B4231" s="2" t="s">
        <v>4432</v>
      </c>
      <c r="C4231" s="2" t="s">
        <v>10</v>
      </c>
      <c r="D4231" s="2" t="s">
        <v>11</v>
      </c>
      <c r="E4231" s="2" t="s">
        <v>26</v>
      </c>
    </row>
    <row r="4232">
      <c r="A4232" s="2">
        <v>9468399.0</v>
      </c>
      <c r="B4232" s="2" t="s">
        <v>4433</v>
      </c>
      <c r="C4232" s="2" t="s">
        <v>10</v>
      </c>
      <c r="D4232" s="2" t="s">
        <v>11</v>
      </c>
      <c r="E4232" s="2" t="s">
        <v>26</v>
      </c>
    </row>
    <row r="4233">
      <c r="A4233" s="2">
        <v>9468668.0</v>
      </c>
      <c r="B4233" s="2" t="s">
        <v>4434</v>
      </c>
      <c r="C4233" s="2" t="s">
        <v>10</v>
      </c>
      <c r="D4233" s="2" t="s">
        <v>11</v>
      </c>
      <c r="E4233" s="2" t="s">
        <v>26</v>
      </c>
    </row>
    <row r="4234">
      <c r="A4234" s="2">
        <v>9441361.0</v>
      </c>
      <c r="B4234" s="2" t="s">
        <v>4435</v>
      </c>
      <c r="C4234" s="2" t="s">
        <v>88</v>
      </c>
      <c r="D4234" s="2" t="s">
        <v>72</v>
      </c>
      <c r="E4234" s="2" t="s">
        <v>26</v>
      </c>
    </row>
    <row r="4235">
      <c r="A4235" s="2">
        <v>9267467.0</v>
      </c>
      <c r="B4235" s="2" t="s">
        <v>4436</v>
      </c>
      <c r="C4235" s="2" t="s">
        <v>10</v>
      </c>
      <c r="D4235" s="2" t="s">
        <v>11</v>
      </c>
      <c r="E4235" s="2" t="s">
        <v>26</v>
      </c>
    </row>
    <row r="4236">
      <c r="A4236" s="2">
        <v>9443668.0</v>
      </c>
      <c r="B4236" s="2" t="s">
        <v>4437</v>
      </c>
      <c r="C4236" s="2" t="s">
        <v>10</v>
      </c>
      <c r="D4236" s="2" t="s">
        <v>11</v>
      </c>
      <c r="E4236" s="2" t="s">
        <v>26</v>
      </c>
    </row>
    <row r="4237">
      <c r="A4237" s="2">
        <v>8210324.0</v>
      </c>
      <c r="B4237" s="2" t="s">
        <v>4438</v>
      </c>
      <c r="C4237" s="2" t="s">
        <v>10</v>
      </c>
      <c r="D4237" s="2" t="s">
        <v>11</v>
      </c>
      <c r="E4237" s="2" t="s">
        <v>26</v>
      </c>
    </row>
    <row r="4238">
      <c r="A4238" s="2">
        <v>8118581.0</v>
      </c>
      <c r="B4238" s="2" t="s">
        <v>4439</v>
      </c>
      <c r="C4238" s="2" t="s">
        <v>10</v>
      </c>
      <c r="D4238" s="2" t="s">
        <v>11</v>
      </c>
      <c r="E4238" s="2" t="s">
        <v>26</v>
      </c>
    </row>
    <row r="4239">
      <c r="A4239" s="2">
        <v>9319866.0</v>
      </c>
      <c r="B4239" s="2" t="s">
        <v>4440</v>
      </c>
      <c r="C4239" s="2" t="s">
        <v>10</v>
      </c>
      <c r="D4239" s="2" t="s">
        <v>11</v>
      </c>
      <c r="E4239" s="2" t="s">
        <v>26</v>
      </c>
    </row>
    <row r="4240">
      <c r="A4240" s="2">
        <v>9440605.0</v>
      </c>
      <c r="B4240" s="2" t="s">
        <v>4441</v>
      </c>
      <c r="C4240" s="2" t="s">
        <v>10</v>
      </c>
      <c r="D4240" s="2" t="s">
        <v>11</v>
      </c>
      <c r="E4240" s="2" t="s">
        <v>26</v>
      </c>
    </row>
    <row r="4241">
      <c r="A4241" s="2">
        <v>9445424.0</v>
      </c>
      <c r="B4241" s="2" t="s">
        <v>4442</v>
      </c>
      <c r="C4241" s="2" t="s">
        <v>10</v>
      </c>
      <c r="D4241" s="2" t="s">
        <v>11</v>
      </c>
      <c r="E4241" s="2" t="s">
        <v>26</v>
      </c>
    </row>
    <row r="4242">
      <c r="A4242" s="2">
        <v>8216863.0</v>
      </c>
      <c r="B4242" s="2" t="s">
        <v>4443</v>
      </c>
      <c r="C4242" s="2" t="s">
        <v>10</v>
      </c>
      <c r="D4242" s="2" t="s">
        <v>11</v>
      </c>
      <c r="E4242" s="2" t="s">
        <v>26</v>
      </c>
    </row>
    <row r="4243">
      <c r="A4243" s="2">
        <v>8221353.0</v>
      </c>
      <c r="B4243" s="2" t="s">
        <v>4444</v>
      </c>
      <c r="C4243" s="2" t="s">
        <v>10</v>
      </c>
      <c r="D4243" s="2" t="s">
        <v>11</v>
      </c>
      <c r="E4243" s="2" t="s">
        <v>26</v>
      </c>
    </row>
    <row r="4244">
      <c r="A4244" s="2">
        <v>9259578.0</v>
      </c>
      <c r="B4244" s="2" t="s">
        <v>4445</v>
      </c>
      <c r="C4244" s="2" t="s">
        <v>10</v>
      </c>
      <c r="D4244" s="2" t="s">
        <v>11</v>
      </c>
      <c r="E4244" s="2" t="s">
        <v>26</v>
      </c>
    </row>
    <row r="4245">
      <c r="A4245" s="2">
        <v>8051953.0</v>
      </c>
      <c r="B4245" s="2" t="s">
        <v>4446</v>
      </c>
      <c r="C4245" s="2" t="s">
        <v>10</v>
      </c>
      <c r="D4245" s="2" t="s">
        <v>11</v>
      </c>
      <c r="E4245" s="2" t="s">
        <v>26</v>
      </c>
    </row>
    <row r="4246">
      <c r="A4246" s="2">
        <v>9278874.0</v>
      </c>
      <c r="B4246" s="2" t="s">
        <v>4447</v>
      </c>
      <c r="C4246" s="2" t="s">
        <v>10</v>
      </c>
      <c r="D4246" s="2" t="s">
        <v>11</v>
      </c>
      <c r="E4246" s="2" t="s">
        <v>26</v>
      </c>
    </row>
    <row r="4247">
      <c r="A4247" s="2">
        <v>9445154.0</v>
      </c>
      <c r="B4247" s="2" t="s">
        <v>4448</v>
      </c>
      <c r="C4247" s="2" t="s">
        <v>10</v>
      </c>
      <c r="D4247" s="2" t="s">
        <v>11</v>
      </c>
      <c r="E4247" s="2" t="s">
        <v>26</v>
      </c>
    </row>
    <row r="4248">
      <c r="A4248" s="2">
        <v>9259581.0</v>
      </c>
      <c r="B4248" s="2" t="s">
        <v>4449</v>
      </c>
      <c r="C4248" s="2" t="s">
        <v>10</v>
      </c>
      <c r="D4248" s="2" t="s">
        <v>11</v>
      </c>
      <c r="E4248" s="2" t="s">
        <v>26</v>
      </c>
    </row>
    <row r="4249">
      <c r="A4249" s="2">
        <v>9466530.0</v>
      </c>
      <c r="B4249" s="2" t="s">
        <v>4450</v>
      </c>
      <c r="C4249" s="2" t="s">
        <v>10</v>
      </c>
      <c r="D4249" s="2" t="s">
        <v>11</v>
      </c>
      <c r="E4249" s="2" t="s">
        <v>26</v>
      </c>
    </row>
    <row r="4250">
      <c r="A4250" s="2">
        <v>9444058.0</v>
      </c>
      <c r="B4250" s="2" t="s">
        <v>4451</v>
      </c>
      <c r="C4250" s="2" t="s">
        <v>10</v>
      </c>
      <c r="D4250" s="2" t="s">
        <v>11</v>
      </c>
      <c r="E4250" s="2" t="s">
        <v>26</v>
      </c>
    </row>
    <row r="4251">
      <c r="A4251" s="2">
        <v>9316896.0</v>
      </c>
      <c r="B4251" s="2" t="s">
        <v>4452</v>
      </c>
      <c r="C4251" s="2" t="s">
        <v>10</v>
      </c>
      <c r="D4251" s="2" t="s">
        <v>11</v>
      </c>
      <c r="E4251" s="2" t="s">
        <v>26</v>
      </c>
    </row>
    <row r="4252">
      <c r="A4252" s="2">
        <v>9468429.0</v>
      </c>
      <c r="B4252" s="2" t="s">
        <v>4453</v>
      </c>
      <c r="C4252" s="2" t="s">
        <v>10</v>
      </c>
      <c r="D4252" s="2" t="s">
        <v>11</v>
      </c>
      <c r="E4252" s="2" t="s">
        <v>26</v>
      </c>
    </row>
    <row r="4253">
      <c r="A4253" s="2">
        <v>9445205.0</v>
      </c>
      <c r="B4253" s="2" t="s">
        <v>4454</v>
      </c>
      <c r="C4253" s="2" t="s">
        <v>10</v>
      </c>
      <c r="D4253" s="2" t="s">
        <v>11</v>
      </c>
      <c r="E4253" s="2" t="s">
        <v>26</v>
      </c>
    </row>
    <row r="4254">
      <c r="A4254" s="2">
        <v>9440903.0</v>
      </c>
      <c r="B4254" s="2" t="s">
        <v>4455</v>
      </c>
      <c r="C4254" s="2" t="s">
        <v>10</v>
      </c>
      <c r="D4254" s="2" t="s">
        <v>11</v>
      </c>
      <c r="E4254" s="2" t="s">
        <v>26</v>
      </c>
    </row>
    <row r="4255">
      <c r="A4255" s="2">
        <v>9443774.0</v>
      </c>
      <c r="B4255" s="2" t="s">
        <v>4456</v>
      </c>
      <c r="C4255" s="2" t="s">
        <v>10</v>
      </c>
      <c r="D4255" s="2" t="s">
        <v>11</v>
      </c>
      <c r="E4255" s="2" t="s">
        <v>26</v>
      </c>
    </row>
    <row r="4256">
      <c r="A4256" s="2">
        <v>9441116.0</v>
      </c>
      <c r="B4256" s="2" t="s">
        <v>4457</v>
      </c>
      <c r="C4256" s="2" t="s">
        <v>10</v>
      </c>
      <c r="D4256" s="2" t="s">
        <v>11</v>
      </c>
      <c r="E4256" s="2" t="s">
        <v>26</v>
      </c>
    </row>
    <row r="4257">
      <c r="A4257" s="2">
        <v>9435502.0</v>
      </c>
      <c r="B4257" s="2" t="s">
        <v>4458</v>
      </c>
      <c r="C4257" s="2" t="s">
        <v>10</v>
      </c>
      <c r="D4257" s="2" t="s">
        <v>11</v>
      </c>
      <c r="E4257" s="2" t="s">
        <v>26</v>
      </c>
    </row>
    <row r="4258">
      <c r="A4258" s="2">
        <v>9441202.0</v>
      </c>
      <c r="B4258" s="2" t="s">
        <v>4459</v>
      </c>
      <c r="C4258" s="2" t="s">
        <v>10</v>
      </c>
      <c r="D4258" s="2" t="s">
        <v>11</v>
      </c>
      <c r="E4258" s="2" t="s">
        <v>26</v>
      </c>
    </row>
    <row r="4259">
      <c r="A4259" s="2">
        <v>9440522.0</v>
      </c>
      <c r="B4259" s="2" t="s">
        <v>4460</v>
      </c>
      <c r="C4259" s="2" t="s">
        <v>10</v>
      </c>
      <c r="D4259" s="2" t="s">
        <v>11</v>
      </c>
      <c r="E4259" s="2" t="s">
        <v>26</v>
      </c>
    </row>
    <row r="4260">
      <c r="A4260" s="2">
        <v>9444184.0</v>
      </c>
      <c r="B4260" s="2" t="s">
        <v>4461</v>
      </c>
      <c r="C4260" s="2" t="s">
        <v>10</v>
      </c>
      <c r="D4260" s="2" t="s">
        <v>11</v>
      </c>
      <c r="E4260" s="2" t="s">
        <v>26</v>
      </c>
    </row>
    <row r="4261">
      <c r="A4261" s="2">
        <v>9443773.0</v>
      </c>
      <c r="B4261" s="2" t="s">
        <v>4462</v>
      </c>
      <c r="C4261" s="2" t="s">
        <v>10</v>
      </c>
      <c r="D4261" s="2" t="s">
        <v>11</v>
      </c>
      <c r="E4261" s="2" t="s">
        <v>26</v>
      </c>
    </row>
    <row r="4262">
      <c r="A4262" s="2">
        <v>9444002.0</v>
      </c>
      <c r="B4262" s="2" t="s">
        <v>4463</v>
      </c>
      <c r="C4262" s="2" t="s">
        <v>10</v>
      </c>
      <c r="D4262" s="2" t="s">
        <v>11</v>
      </c>
      <c r="E4262" s="2" t="s">
        <v>26</v>
      </c>
    </row>
    <row r="4263">
      <c r="A4263" s="2">
        <v>9445296.0</v>
      </c>
      <c r="B4263" s="2" t="s">
        <v>4464</v>
      </c>
      <c r="C4263" s="2" t="s">
        <v>10</v>
      </c>
      <c r="D4263" s="2" t="s">
        <v>11</v>
      </c>
      <c r="E4263" s="2" t="s">
        <v>26</v>
      </c>
    </row>
    <row r="4264">
      <c r="A4264" s="2">
        <v>9468567.0</v>
      </c>
      <c r="B4264" s="2" t="s">
        <v>4465</v>
      </c>
      <c r="C4264" s="2" t="s">
        <v>10</v>
      </c>
      <c r="D4264" s="2" t="s">
        <v>11</v>
      </c>
      <c r="E4264" s="2" t="s">
        <v>26</v>
      </c>
    </row>
    <row r="4265">
      <c r="A4265" s="2">
        <v>9451047.0</v>
      </c>
      <c r="B4265" s="2" t="s">
        <v>4466</v>
      </c>
      <c r="C4265" s="2" t="s">
        <v>94</v>
      </c>
      <c r="D4265" s="2" t="s">
        <v>11</v>
      </c>
      <c r="E4265" s="2" t="s">
        <v>95</v>
      </c>
    </row>
    <row r="4266">
      <c r="A4266" s="2">
        <v>9469044.0</v>
      </c>
      <c r="B4266" s="2" t="s">
        <v>4467</v>
      </c>
      <c r="C4266" s="2" t="s">
        <v>10</v>
      </c>
      <c r="D4266" s="2" t="s">
        <v>11</v>
      </c>
      <c r="E4266" s="2" t="s">
        <v>916</v>
      </c>
    </row>
    <row r="4267">
      <c r="A4267" s="2">
        <v>9468704.0</v>
      </c>
      <c r="B4267" s="2" t="s">
        <v>4468</v>
      </c>
      <c r="C4267" s="2" t="s">
        <v>10</v>
      </c>
      <c r="D4267" s="2" t="s">
        <v>11</v>
      </c>
      <c r="E4267" s="2" t="s">
        <v>916</v>
      </c>
    </row>
    <row r="4268">
      <c r="A4268" s="2">
        <v>9441965.0</v>
      </c>
      <c r="B4268" s="2" t="s">
        <v>4469</v>
      </c>
      <c r="C4268" s="2" t="s">
        <v>20</v>
      </c>
      <c r="D4268" s="2" t="s">
        <v>11</v>
      </c>
      <c r="E4268" s="2" t="s">
        <v>916</v>
      </c>
    </row>
    <row r="4269">
      <c r="A4269" s="2">
        <v>9467426.0</v>
      </c>
      <c r="B4269" s="2" t="s">
        <v>4470</v>
      </c>
      <c r="C4269" s="2" t="s">
        <v>10</v>
      </c>
      <c r="D4269" s="2" t="s">
        <v>11</v>
      </c>
      <c r="E4269" s="2" t="s">
        <v>916</v>
      </c>
    </row>
    <row r="4270">
      <c r="A4270" s="2">
        <v>9444527.0</v>
      </c>
      <c r="B4270" s="2" t="s">
        <v>4471</v>
      </c>
      <c r="C4270" s="2" t="s">
        <v>100</v>
      </c>
      <c r="D4270" s="2" t="s">
        <v>11</v>
      </c>
      <c r="E4270" s="2" t="s">
        <v>8</v>
      </c>
    </row>
    <row r="4271">
      <c r="A4271" s="2">
        <v>9440562.0</v>
      </c>
      <c r="B4271" s="2" t="s">
        <v>4472</v>
      </c>
      <c r="C4271" s="2" t="s">
        <v>20</v>
      </c>
      <c r="D4271" s="2" t="s">
        <v>11</v>
      </c>
      <c r="E4271" s="2" t="s">
        <v>8</v>
      </c>
    </row>
    <row r="4272">
      <c r="A4272" s="2">
        <v>9440563.0</v>
      </c>
      <c r="B4272" s="2" t="s">
        <v>4473</v>
      </c>
      <c r="C4272" s="2" t="s">
        <v>20</v>
      </c>
      <c r="D4272" s="2" t="s">
        <v>11</v>
      </c>
      <c r="E4272" s="2" t="s">
        <v>8</v>
      </c>
    </row>
    <row r="4273">
      <c r="A4273" s="2">
        <v>9440986.0</v>
      </c>
      <c r="B4273" s="2" t="s">
        <v>4474</v>
      </c>
      <c r="C4273" s="2" t="s">
        <v>20</v>
      </c>
      <c r="D4273" s="2" t="s">
        <v>11</v>
      </c>
      <c r="E4273" s="2" t="s">
        <v>8</v>
      </c>
    </row>
    <row r="4274">
      <c r="A4274" s="2">
        <v>9442285.0</v>
      </c>
      <c r="B4274" s="2" t="s">
        <v>4475</v>
      </c>
      <c r="C4274" s="2" t="s">
        <v>10</v>
      </c>
      <c r="D4274" s="2" t="s">
        <v>11</v>
      </c>
      <c r="E4274" s="2" t="s">
        <v>103</v>
      </c>
    </row>
    <row r="4275">
      <c r="A4275" s="2">
        <v>9442286.0</v>
      </c>
      <c r="B4275" s="2" t="s">
        <v>4476</v>
      </c>
      <c r="C4275" s="2" t="s">
        <v>10</v>
      </c>
      <c r="D4275" s="2" t="s">
        <v>11</v>
      </c>
      <c r="E4275" s="2" t="s">
        <v>103</v>
      </c>
    </row>
    <row r="4276">
      <c r="A4276" s="2">
        <v>9470021.0</v>
      </c>
      <c r="B4276" s="2" t="s">
        <v>4477</v>
      </c>
      <c r="C4276" s="2" t="s">
        <v>10</v>
      </c>
      <c r="D4276" s="2" t="s">
        <v>11</v>
      </c>
      <c r="E4276" s="2" t="s">
        <v>103</v>
      </c>
    </row>
    <row r="4277">
      <c r="A4277" s="2">
        <v>9443298.0</v>
      </c>
      <c r="B4277" s="2" t="s">
        <v>4478</v>
      </c>
      <c r="C4277" s="2" t="s">
        <v>10</v>
      </c>
      <c r="D4277" s="2" t="s">
        <v>11</v>
      </c>
      <c r="E4277" s="2" t="s">
        <v>103</v>
      </c>
    </row>
    <row r="4278">
      <c r="A4278" s="2">
        <v>9468352.0</v>
      </c>
      <c r="B4278" s="2" t="s">
        <v>4479</v>
      </c>
      <c r="C4278" s="2" t="s">
        <v>20</v>
      </c>
      <c r="D4278" s="2" t="s">
        <v>11</v>
      </c>
      <c r="E4278" s="2" t="s">
        <v>136</v>
      </c>
    </row>
    <row r="4279">
      <c r="A4279" s="2">
        <v>9466490.0</v>
      </c>
      <c r="B4279" s="2" t="s">
        <v>4480</v>
      </c>
      <c r="C4279" s="2" t="s">
        <v>20</v>
      </c>
      <c r="D4279" s="2" t="s">
        <v>11</v>
      </c>
      <c r="E4279" s="2" t="s">
        <v>136</v>
      </c>
    </row>
    <row r="4280">
      <c r="A4280" s="2">
        <v>9441847.0</v>
      </c>
      <c r="B4280" s="2" t="s">
        <v>4481</v>
      </c>
      <c r="C4280" s="2" t="s">
        <v>528</v>
      </c>
      <c r="D4280" s="2" t="s">
        <v>72</v>
      </c>
      <c r="E4280" s="2" t="s">
        <v>18</v>
      </c>
    </row>
    <row r="4281">
      <c r="A4281" s="2">
        <v>9443294.0</v>
      </c>
      <c r="B4281" s="2" t="s">
        <v>4482</v>
      </c>
      <c r="C4281" s="2" t="s">
        <v>528</v>
      </c>
      <c r="D4281" s="2" t="s">
        <v>72</v>
      </c>
      <c r="E4281" s="2" t="s">
        <v>18</v>
      </c>
    </row>
    <row r="4282">
      <c r="A4282" s="2">
        <v>9443295.0</v>
      </c>
      <c r="B4282" s="2" t="s">
        <v>4483</v>
      </c>
      <c r="C4282" s="2" t="s">
        <v>528</v>
      </c>
      <c r="D4282" s="2" t="s">
        <v>72</v>
      </c>
      <c r="E4282" s="2" t="s">
        <v>18</v>
      </c>
    </row>
    <row r="4283">
      <c r="A4283" s="2">
        <v>9401071.0</v>
      </c>
      <c r="B4283" s="2" t="s">
        <v>4484</v>
      </c>
      <c r="C4283" s="2" t="s">
        <v>94</v>
      </c>
      <c r="D4283" s="2" t="s">
        <v>11</v>
      </c>
      <c r="E4283" s="2" t="s">
        <v>95</v>
      </c>
    </row>
    <row r="4284">
      <c r="A4284" s="2">
        <v>9468864.0</v>
      </c>
      <c r="B4284" s="2" t="s">
        <v>4485</v>
      </c>
      <c r="C4284" s="2" t="s">
        <v>94</v>
      </c>
      <c r="D4284" s="2" t="s">
        <v>11</v>
      </c>
      <c r="E4284" s="2" t="s">
        <v>95</v>
      </c>
    </row>
    <row r="4285">
      <c r="A4285" s="2">
        <v>9468836.0</v>
      </c>
      <c r="B4285" s="2" t="s">
        <v>4486</v>
      </c>
      <c r="C4285" s="2" t="s">
        <v>94</v>
      </c>
      <c r="D4285" s="2" t="s">
        <v>11</v>
      </c>
      <c r="E4285" s="2" t="s">
        <v>95</v>
      </c>
    </row>
    <row r="4286">
      <c r="A4286" s="2">
        <v>9468482.0</v>
      </c>
      <c r="B4286" s="2" t="s">
        <v>4487</v>
      </c>
      <c r="C4286" s="2" t="s">
        <v>536</v>
      </c>
      <c r="D4286" s="2" t="s">
        <v>11</v>
      </c>
      <c r="E4286" s="2" t="s">
        <v>95</v>
      </c>
    </row>
    <row r="4287">
      <c r="A4287" s="2">
        <v>9468947.0</v>
      </c>
      <c r="B4287" s="2" t="s">
        <v>4488</v>
      </c>
      <c r="C4287" s="2" t="s">
        <v>680</v>
      </c>
      <c r="D4287" s="2" t="s">
        <v>11</v>
      </c>
      <c r="E4287" s="2" t="s">
        <v>95</v>
      </c>
    </row>
    <row r="4288">
      <c r="A4288" s="2">
        <v>9468949.0</v>
      </c>
      <c r="B4288" s="2" t="s">
        <v>4489</v>
      </c>
      <c r="C4288" s="2" t="s">
        <v>680</v>
      </c>
      <c r="D4288" s="2" t="s">
        <v>11</v>
      </c>
      <c r="E4288" s="2" t="s">
        <v>95</v>
      </c>
    </row>
    <row r="4289">
      <c r="A4289" s="2">
        <v>9438085.0</v>
      </c>
      <c r="B4289" s="2" t="s">
        <v>4490</v>
      </c>
      <c r="C4289" s="2" t="s">
        <v>20</v>
      </c>
      <c r="D4289" s="2" t="s">
        <v>11</v>
      </c>
      <c r="E4289" s="2" t="s">
        <v>284</v>
      </c>
    </row>
    <row r="4290">
      <c r="A4290" s="2">
        <v>9441605.0</v>
      </c>
      <c r="B4290" s="2" t="s">
        <v>4491</v>
      </c>
      <c r="C4290" s="2" t="s">
        <v>20</v>
      </c>
      <c r="D4290" s="2" t="s">
        <v>11</v>
      </c>
      <c r="E4290" s="2" t="s">
        <v>284</v>
      </c>
    </row>
    <row r="4291">
      <c r="A4291" s="2">
        <v>9467956.0</v>
      </c>
      <c r="B4291" s="2" t="s">
        <v>4492</v>
      </c>
      <c r="C4291" s="2" t="s">
        <v>20</v>
      </c>
      <c r="D4291" s="2" t="s">
        <v>11</v>
      </c>
      <c r="E4291" s="2" t="s">
        <v>103</v>
      </c>
    </row>
    <row r="4292">
      <c r="A4292" s="2">
        <v>9466900.0</v>
      </c>
      <c r="B4292" s="2" t="s">
        <v>4493</v>
      </c>
      <c r="C4292" s="2" t="s">
        <v>76</v>
      </c>
      <c r="D4292" s="2" t="s">
        <v>7</v>
      </c>
      <c r="E4292" s="2" t="s">
        <v>103</v>
      </c>
    </row>
    <row r="4293">
      <c r="A4293" s="2">
        <v>8225408.0</v>
      </c>
      <c r="B4293" s="2" t="s">
        <v>4494</v>
      </c>
      <c r="C4293" s="2" t="s">
        <v>400</v>
      </c>
      <c r="D4293" s="2" t="s">
        <v>11</v>
      </c>
      <c r="E4293" s="2" t="s">
        <v>103</v>
      </c>
    </row>
    <row r="4294">
      <c r="A4294" s="2">
        <v>8118917.0</v>
      </c>
      <c r="B4294" s="2" t="s">
        <v>4495</v>
      </c>
      <c r="C4294" s="2" t="s">
        <v>10</v>
      </c>
      <c r="D4294" s="2" t="s">
        <v>11</v>
      </c>
      <c r="E4294" s="2" t="s">
        <v>103</v>
      </c>
    </row>
    <row r="4295">
      <c r="A4295" s="2">
        <v>8052065.0</v>
      </c>
      <c r="B4295" s="2" t="s">
        <v>4496</v>
      </c>
      <c r="C4295" s="2" t="s">
        <v>10</v>
      </c>
      <c r="D4295" s="2" t="s">
        <v>11</v>
      </c>
      <c r="E4295" s="2" t="s">
        <v>103</v>
      </c>
    </row>
    <row r="4296">
      <c r="A4296" s="2">
        <v>8118919.0</v>
      </c>
      <c r="B4296" s="2" t="s">
        <v>4497</v>
      </c>
      <c r="C4296" s="2" t="s">
        <v>10</v>
      </c>
      <c r="D4296" s="2" t="s">
        <v>11</v>
      </c>
      <c r="E4296" s="2" t="s">
        <v>103</v>
      </c>
    </row>
    <row r="4297">
      <c r="A4297" s="2">
        <v>9440908.0</v>
      </c>
      <c r="B4297" s="2" t="s">
        <v>4498</v>
      </c>
      <c r="C4297" s="2" t="s">
        <v>10</v>
      </c>
      <c r="D4297" s="2" t="s">
        <v>11</v>
      </c>
      <c r="E4297" s="2" t="s">
        <v>103</v>
      </c>
    </row>
    <row r="4298">
      <c r="A4298" s="2">
        <v>9444512.0</v>
      </c>
      <c r="B4298" s="2" t="s">
        <v>4499</v>
      </c>
      <c r="C4298" s="2" t="s">
        <v>10</v>
      </c>
      <c r="D4298" s="2" t="s">
        <v>11</v>
      </c>
      <c r="E4298" s="2" t="s">
        <v>103</v>
      </c>
    </row>
    <row r="4299">
      <c r="A4299" s="2">
        <v>9445081.0</v>
      </c>
      <c r="B4299" s="2" t="s">
        <v>4500</v>
      </c>
      <c r="C4299" s="2" t="s">
        <v>10</v>
      </c>
      <c r="D4299" s="2" t="s">
        <v>11</v>
      </c>
      <c r="E4299" s="2" t="s">
        <v>103</v>
      </c>
    </row>
    <row r="4300">
      <c r="A4300" s="2">
        <v>9441344.0</v>
      </c>
      <c r="B4300" s="2" t="s">
        <v>4501</v>
      </c>
      <c r="C4300" s="2" t="s">
        <v>10</v>
      </c>
      <c r="D4300" s="2" t="s">
        <v>11</v>
      </c>
      <c r="E4300" s="2" t="s">
        <v>103</v>
      </c>
    </row>
    <row r="4301">
      <c r="A4301" s="2">
        <v>9467955.0</v>
      </c>
      <c r="B4301" s="2" t="s">
        <v>4492</v>
      </c>
      <c r="C4301" s="2" t="s">
        <v>10</v>
      </c>
      <c r="D4301" s="2" t="s">
        <v>11</v>
      </c>
      <c r="E4301" s="2" t="s">
        <v>103</v>
      </c>
    </row>
    <row r="4302">
      <c r="A4302" s="2">
        <v>9470234.0</v>
      </c>
      <c r="B4302" s="2" t="s">
        <v>4502</v>
      </c>
      <c r="C4302" s="2" t="s">
        <v>10</v>
      </c>
      <c r="D4302" s="2" t="s">
        <v>11</v>
      </c>
      <c r="E4302" s="2" t="s">
        <v>103</v>
      </c>
    </row>
    <row r="4303">
      <c r="A4303" s="2">
        <v>9442620.0</v>
      </c>
      <c r="B4303" s="2" t="s">
        <v>4503</v>
      </c>
      <c r="C4303" s="2" t="s">
        <v>10</v>
      </c>
      <c r="D4303" s="2" t="s">
        <v>11</v>
      </c>
      <c r="E4303" s="2" t="s">
        <v>103</v>
      </c>
    </row>
    <row r="4304">
      <c r="A4304" s="2">
        <v>9443853.0</v>
      </c>
      <c r="B4304" s="2" t="s">
        <v>4504</v>
      </c>
      <c r="C4304" s="2" t="s">
        <v>10</v>
      </c>
      <c r="D4304" s="2" t="s">
        <v>11</v>
      </c>
      <c r="E4304" s="2" t="s">
        <v>103</v>
      </c>
    </row>
    <row r="4305">
      <c r="A4305" s="2">
        <v>9443621.0</v>
      </c>
      <c r="B4305" s="2" t="s">
        <v>4505</v>
      </c>
      <c r="C4305" s="2" t="s">
        <v>528</v>
      </c>
      <c r="D4305" s="2" t="s">
        <v>72</v>
      </c>
      <c r="E4305" s="2" t="s">
        <v>103</v>
      </c>
    </row>
    <row r="4306">
      <c r="A4306" s="2">
        <v>9444517.0</v>
      </c>
      <c r="B4306" s="2" t="s">
        <v>4506</v>
      </c>
      <c r="C4306" s="2" t="s">
        <v>10</v>
      </c>
      <c r="D4306" s="2" t="s">
        <v>11</v>
      </c>
      <c r="E4306" s="2" t="s">
        <v>129</v>
      </c>
    </row>
    <row r="4307">
      <c r="A4307" s="2">
        <v>9445121.0</v>
      </c>
      <c r="B4307" s="2" t="s">
        <v>4507</v>
      </c>
      <c r="C4307" s="2" t="s">
        <v>10</v>
      </c>
      <c r="D4307" s="2" t="s">
        <v>11</v>
      </c>
      <c r="E4307" s="2" t="s">
        <v>129</v>
      </c>
    </row>
    <row r="4308">
      <c r="A4308" s="2">
        <v>9444050.0</v>
      </c>
      <c r="B4308" s="2" t="s">
        <v>4507</v>
      </c>
      <c r="C4308" s="2" t="s">
        <v>10</v>
      </c>
      <c r="D4308" s="2" t="s">
        <v>11</v>
      </c>
      <c r="E4308" s="2" t="s">
        <v>129</v>
      </c>
    </row>
    <row r="4309">
      <c r="A4309" s="2">
        <v>9445502.0</v>
      </c>
      <c r="B4309" s="2" t="s">
        <v>4508</v>
      </c>
      <c r="C4309" s="2" t="s">
        <v>20</v>
      </c>
      <c r="D4309" s="2" t="s">
        <v>11</v>
      </c>
      <c r="E4309" s="2" t="s">
        <v>109</v>
      </c>
    </row>
    <row r="4310">
      <c r="A4310" s="2">
        <v>9445501.0</v>
      </c>
      <c r="B4310" s="2" t="s">
        <v>4509</v>
      </c>
      <c r="C4310" s="2" t="s">
        <v>20</v>
      </c>
      <c r="D4310" s="2" t="s">
        <v>11</v>
      </c>
      <c r="E4310" s="2" t="s">
        <v>109</v>
      </c>
    </row>
    <row r="4311">
      <c r="A4311" s="2">
        <v>9316827.0</v>
      </c>
      <c r="B4311" s="2" t="s">
        <v>4510</v>
      </c>
      <c r="C4311" s="2" t="s">
        <v>10</v>
      </c>
      <c r="D4311" s="2" t="s">
        <v>11</v>
      </c>
      <c r="E4311" s="2" t="s">
        <v>109</v>
      </c>
    </row>
    <row r="4312">
      <c r="A4312" s="2">
        <v>9442705.0</v>
      </c>
      <c r="B4312" s="2" t="s">
        <v>4511</v>
      </c>
      <c r="C4312" s="2" t="s">
        <v>80</v>
      </c>
      <c r="D4312" s="2" t="s">
        <v>11</v>
      </c>
      <c r="E4312" s="2" t="s">
        <v>254</v>
      </c>
    </row>
    <row r="4313">
      <c r="A4313" s="2">
        <v>9443970.0</v>
      </c>
      <c r="B4313" s="2" t="s">
        <v>4512</v>
      </c>
      <c r="C4313" s="2" t="s">
        <v>10</v>
      </c>
      <c r="D4313" s="2" t="s">
        <v>11</v>
      </c>
      <c r="E4313" s="2" t="s">
        <v>167</v>
      </c>
    </row>
    <row r="4314">
      <c r="A4314" s="2">
        <v>9443648.0</v>
      </c>
      <c r="B4314" s="2" t="s">
        <v>4513</v>
      </c>
      <c r="C4314" s="2" t="s">
        <v>10</v>
      </c>
      <c r="D4314" s="2" t="s">
        <v>11</v>
      </c>
      <c r="E4314" s="2" t="s">
        <v>167</v>
      </c>
    </row>
    <row r="4315">
      <c r="A4315" s="2">
        <v>9443971.0</v>
      </c>
      <c r="B4315" s="2" t="s">
        <v>4514</v>
      </c>
      <c r="C4315" s="2" t="s">
        <v>10</v>
      </c>
      <c r="D4315" s="2" t="s">
        <v>11</v>
      </c>
      <c r="E4315" s="2" t="s">
        <v>167</v>
      </c>
    </row>
    <row r="4316">
      <c r="A4316" s="2">
        <v>9444386.0</v>
      </c>
      <c r="B4316" s="2" t="s">
        <v>4515</v>
      </c>
      <c r="C4316" s="2" t="s">
        <v>71</v>
      </c>
      <c r="D4316" s="2" t="s">
        <v>72</v>
      </c>
      <c r="E4316" s="2" t="s">
        <v>167</v>
      </c>
    </row>
    <row r="4317">
      <c r="A4317" s="2">
        <v>9443332.0</v>
      </c>
      <c r="B4317" s="2" t="s">
        <v>4516</v>
      </c>
      <c r="C4317" s="2" t="s">
        <v>10</v>
      </c>
      <c r="D4317" s="2" t="s">
        <v>11</v>
      </c>
      <c r="E4317" s="2" t="s">
        <v>1326</v>
      </c>
    </row>
    <row r="4318">
      <c r="A4318" s="2">
        <v>8118774.0</v>
      </c>
      <c r="B4318" s="2" t="s">
        <v>4517</v>
      </c>
      <c r="C4318" s="2" t="s">
        <v>10</v>
      </c>
      <c r="D4318" s="2" t="s">
        <v>11</v>
      </c>
      <c r="E4318" s="2" t="s">
        <v>1326</v>
      </c>
    </row>
    <row r="4319">
      <c r="A4319" s="2">
        <v>9467320.0</v>
      </c>
      <c r="B4319" s="2" t="s">
        <v>4518</v>
      </c>
      <c r="C4319" s="2" t="s">
        <v>10</v>
      </c>
      <c r="D4319" s="2" t="s">
        <v>11</v>
      </c>
      <c r="E4319" s="2" t="s">
        <v>1326</v>
      </c>
    </row>
    <row r="4320">
      <c r="A4320" s="2">
        <v>9469270.0</v>
      </c>
      <c r="B4320" s="2" t="s">
        <v>4519</v>
      </c>
      <c r="C4320" s="2" t="s">
        <v>10</v>
      </c>
      <c r="D4320" s="2" t="s">
        <v>11</v>
      </c>
      <c r="E4320" s="2" t="s">
        <v>1326</v>
      </c>
    </row>
    <row r="4321">
      <c r="A4321" s="2">
        <v>9469271.0</v>
      </c>
      <c r="B4321" s="2" t="s">
        <v>4520</v>
      </c>
      <c r="C4321" s="2" t="s">
        <v>10</v>
      </c>
      <c r="D4321" s="2" t="s">
        <v>11</v>
      </c>
      <c r="E4321" s="2" t="s">
        <v>1326</v>
      </c>
    </row>
    <row r="4322">
      <c r="A4322" s="2">
        <v>9467705.0</v>
      </c>
      <c r="B4322" s="2" t="s">
        <v>4521</v>
      </c>
      <c r="C4322" s="2" t="s">
        <v>10</v>
      </c>
      <c r="D4322" s="2" t="s">
        <v>11</v>
      </c>
      <c r="E4322" s="2" t="s">
        <v>21</v>
      </c>
    </row>
    <row r="4323">
      <c r="A4323" s="2">
        <v>9444861.0</v>
      </c>
      <c r="B4323" s="2" t="s">
        <v>4522</v>
      </c>
      <c r="C4323" s="2" t="s">
        <v>10</v>
      </c>
      <c r="D4323" s="2" t="s">
        <v>11</v>
      </c>
      <c r="E4323" s="2" t="s">
        <v>1326</v>
      </c>
    </row>
    <row r="4324">
      <c r="A4324" s="2">
        <v>9444407.0</v>
      </c>
      <c r="B4324" s="2" t="s">
        <v>4523</v>
      </c>
      <c r="C4324" s="2" t="s">
        <v>10</v>
      </c>
      <c r="D4324" s="2" t="s">
        <v>11</v>
      </c>
      <c r="E4324" s="2" t="s">
        <v>103</v>
      </c>
    </row>
    <row r="4325">
      <c r="A4325" s="2">
        <v>9469956.0</v>
      </c>
      <c r="B4325" s="2" t="s">
        <v>4524</v>
      </c>
      <c r="C4325" s="2" t="s">
        <v>10</v>
      </c>
      <c r="D4325" s="2" t="s">
        <v>11</v>
      </c>
      <c r="E4325" s="2" t="s">
        <v>103</v>
      </c>
    </row>
    <row r="4326">
      <c r="A4326" s="2">
        <v>9468814.0</v>
      </c>
      <c r="B4326" s="2" t="s">
        <v>4525</v>
      </c>
      <c r="C4326" s="2" t="s">
        <v>10</v>
      </c>
      <c r="D4326" s="2" t="s">
        <v>11</v>
      </c>
      <c r="E4326" s="2" t="s">
        <v>103</v>
      </c>
    </row>
    <row r="4327">
      <c r="A4327" s="2">
        <v>8051775.0</v>
      </c>
      <c r="B4327" s="2" t="s">
        <v>4526</v>
      </c>
      <c r="C4327" s="2" t="s">
        <v>10</v>
      </c>
      <c r="D4327" s="2" t="s">
        <v>11</v>
      </c>
      <c r="E4327" s="2" t="s">
        <v>103</v>
      </c>
    </row>
    <row r="4328">
      <c r="A4328" s="2">
        <v>8170738.0</v>
      </c>
      <c r="B4328" s="2" t="s">
        <v>4527</v>
      </c>
      <c r="C4328" s="2" t="s">
        <v>10</v>
      </c>
      <c r="D4328" s="2" t="s">
        <v>11</v>
      </c>
      <c r="E4328" s="2" t="s">
        <v>103</v>
      </c>
    </row>
    <row r="4329">
      <c r="A4329" s="2">
        <v>9468253.0</v>
      </c>
      <c r="B4329" s="2" t="s">
        <v>4528</v>
      </c>
      <c r="C4329" s="2" t="s">
        <v>10</v>
      </c>
      <c r="D4329" s="2" t="s">
        <v>11</v>
      </c>
      <c r="E4329" s="2" t="s">
        <v>103</v>
      </c>
    </row>
    <row r="4330">
      <c r="A4330" s="2">
        <v>9469274.0</v>
      </c>
      <c r="B4330" s="2" t="s">
        <v>4529</v>
      </c>
      <c r="C4330" s="2" t="s">
        <v>10</v>
      </c>
      <c r="D4330" s="2" t="s">
        <v>11</v>
      </c>
      <c r="E4330" s="2" t="s">
        <v>103</v>
      </c>
    </row>
    <row r="4331">
      <c r="A4331" s="2">
        <v>9466525.0</v>
      </c>
      <c r="B4331" s="2" t="s">
        <v>4530</v>
      </c>
      <c r="C4331" s="2" t="s">
        <v>10</v>
      </c>
      <c r="D4331" s="2" t="s">
        <v>11</v>
      </c>
      <c r="E4331" s="2" t="s">
        <v>103</v>
      </c>
    </row>
    <row r="4332">
      <c r="A4332" s="2">
        <v>9443358.0</v>
      </c>
      <c r="B4332" s="2" t="s">
        <v>4531</v>
      </c>
      <c r="C4332" s="2" t="s">
        <v>10</v>
      </c>
      <c r="D4332" s="2" t="s">
        <v>11</v>
      </c>
      <c r="E4332" s="2" t="s">
        <v>103</v>
      </c>
    </row>
    <row r="4333">
      <c r="A4333" s="2">
        <v>9470235.0</v>
      </c>
      <c r="B4333" s="2" t="s">
        <v>4532</v>
      </c>
      <c r="C4333" s="2" t="s">
        <v>10</v>
      </c>
      <c r="D4333" s="2" t="s">
        <v>11</v>
      </c>
      <c r="E4333" s="2" t="s">
        <v>103</v>
      </c>
    </row>
    <row r="4334">
      <c r="A4334" s="2">
        <v>9443363.0</v>
      </c>
      <c r="B4334" s="2" t="s">
        <v>4533</v>
      </c>
      <c r="C4334" s="2" t="s">
        <v>10</v>
      </c>
      <c r="D4334" s="2" t="s">
        <v>11</v>
      </c>
      <c r="E4334" s="2" t="s">
        <v>103</v>
      </c>
    </row>
    <row r="4335">
      <c r="A4335" s="2">
        <v>9443364.0</v>
      </c>
      <c r="B4335" s="2" t="s">
        <v>4534</v>
      </c>
      <c r="C4335" s="2" t="s">
        <v>10</v>
      </c>
      <c r="D4335" s="2" t="s">
        <v>11</v>
      </c>
      <c r="E4335" s="2" t="s">
        <v>103</v>
      </c>
    </row>
    <row r="4336">
      <c r="A4336" s="2">
        <v>9466459.0</v>
      </c>
      <c r="B4336" s="2" t="s">
        <v>4535</v>
      </c>
      <c r="C4336" s="2" t="s">
        <v>10</v>
      </c>
      <c r="D4336" s="2" t="s">
        <v>11</v>
      </c>
      <c r="E4336" s="2" t="s">
        <v>103</v>
      </c>
    </row>
    <row r="4337">
      <c r="A4337" s="2">
        <v>9443959.0</v>
      </c>
      <c r="B4337" s="2" t="s">
        <v>4536</v>
      </c>
      <c r="C4337" s="2" t="s">
        <v>10</v>
      </c>
      <c r="D4337" s="2" t="s">
        <v>11</v>
      </c>
      <c r="E4337" s="2" t="s">
        <v>103</v>
      </c>
    </row>
    <row r="4338">
      <c r="A4338" s="2">
        <v>9467415.0</v>
      </c>
      <c r="B4338" s="2" t="s">
        <v>4537</v>
      </c>
      <c r="C4338" s="2" t="s">
        <v>10</v>
      </c>
      <c r="D4338" s="2" t="s">
        <v>11</v>
      </c>
      <c r="E4338" s="2" t="s">
        <v>103</v>
      </c>
    </row>
    <row r="4339">
      <c r="A4339" s="2">
        <v>7947323.0</v>
      </c>
      <c r="B4339" s="2" t="s">
        <v>4538</v>
      </c>
      <c r="C4339" s="2" t="s">
        <v>10</v>
      </c>
      <c r="D4339" s="2" t="s">
        <v>11</v>
      </c>
      <c r="E4339" s="2" t="s">
        <v>103</v>
      </c>
    </row>
    <row r="4340">
      <c r="A4340" s="2">
        <v>9468707.0</v>
      </c>
      <c r="B4340" s="2" t="s">
        <v>4539</v>
      </c>
      <c r="C4340" s="2" t="s">
        <v>10</v>
      </c>
      <c r="D4340" s="2" t="s">
        <v>11</v>
      </c>
      <c r="E4340" s="2" t="s">
        <v>103</v>
      </c>
    </row>
    <row r="4341">
      <c r="A4341" s="2">
        <v>9466647.0</v>
      </c>
      <c r="B4341" s="2" t="s">
        <v>4540</v>
      </c>
      <c r="C4341" s="2" t="s">
        <v>10</v>
      </c>
      <c r="D4341" s="2" t="s">
        <v>11</v>
      </c>
      <c r="E4341" s="2" t="s">
        <v>103</v>
      </c>
    </row>
    <row r="4342">
      <c r="A4342" s="2">
        <v>9441889.0</v>
      </c>
      <c r="B4342" s="2" t="s">
        <v>4541</v>
      </c>
      <c r="C4342" s="2" t="s">
        <v>10</v>
      </c>
      <c r="D4342" s="2" t="s">
        <v>11</v>
      </c>
      <c r="E4342" s="2" t="s">
        <v>103</v>
      </c>
    </row>
    <row r="4343">
      <c r="A4343" s="2">
        <v>9443366.0</v>
      </c>
      <c r="B4343" s="2" t="s">
        <v>4542</v>
      </c>
      <c r="C4343" s="2" t="s">
        <v>10</v>
      </c>
      <c r="D4343" s="2" t="s">
        <v>11</v>
      </c>
      <c r="E4343" s="2" t="s">
        <v>103</v>
      </c>
    </row>
    <row r="4344">
      <c r="A4344" s="2">
        <v>9443960.0</v>
      </c>
      <c r="B4344" s="2" t="s">
        <v>4543</v>
      </c>
      <c r="C4344" s="2" t="s">
        <v>10</v>
      </c>
      <c r="D4344" s="2" t="s">
        <v>11</v>
      </c>
      <c r="E4344" s="2" t="s">
        <v>103</v>
      </c>
    </row>
    <row r="4345">
      <c r="A4345" s="2">
        <v>9468577.0</v>
      </c>
      <c r="B4345" s="2" t="s">
        <v>4544</v>
      </c>
      <c r="C4345" s="2" t="s">
        <v>94</v>
      </c>
      <c r="D4345" s="2" t="s">
        <v>11</v>
      </c>
      <c r="E4345" s="2" t="s">
        <v>600</v>
      </c>
    </row>
    <row r="4346">
      <c r="A4346" s="2">
        <v>9468943.0</v>
      </c>
      <c r="B4346" s="2" t="s">
        <v>4545</v>
      </c>
      <c r="C4346" s="2" t="s">
        <v>94</v>
      </c>
      <c r="D4346" s="2" t="s">
        <v>11</v>
      </c>
      <c r="E4346" s="2" t="s">
        <v>600</v>
      </c>
    </row>
    <row r="4347">
      <c r="A4347" s="2">
        <v>9468876.0</v>
      </c>
      <c r="B4347" s="2" t="s">
        <v>4546</v>
      </c>
      <c r="C4347" s="2" t="s">
        <v>94</v>
      </c>
      <c r="D4347" s="2" t="s">
        <v>11</v>
      </c>
      <c r="E4347" s="2" t="s">
        <v>600</v>
      </c>
    </row>
    <row r="4348">
      <c r="A4348" s="2">
        <v>9468834.0</v>
      </c>
      <c r="B4348" s="2" t="s">
        <v>4547</v>
      </c>
      <c r="C4348" s="2" t="s">
        <v>94</v>
      </c>
      <c r="D4348" s="2" t="s">
        <v>11</v>
      </c>
      <c r="E4348" s="2" t="s">
        <v>600</v>
      </c>
    </row>
    <row r="4349">
      <c r="A4349" s="2">
        <v>9468845.0</v>
      </c>
      <c r="B4349" s="2" t="s">
        <v>4548</v>
      </c>
      <c r="C4349" s="2" t="s">
        <v>94</v>
      </c>
      <c r="D4349" s="2" t="s">
        <v>11</v>
      </c>
      <c r="E4349" s="2" t="s">
        <v>600</v>
      </c>
    </row>
    <row r="4350">
      <c r="A4350" s="2">
        <v>9468942.0</v>
      </c>
      <c r="B4350" s="2" t="s">
        <v>4549</v>
      </c>
      <c r="C4350" s="2" t="s">
        <v>94</v>
      </c>
      <c r="D4350" s="2" t="s">
        <v>11</v>
      </c>
      <c r="E4350" s="2" t="s">
        <v>600</v>
      </c>
    </row>
    <row r="4351">
      <c r="A4351" s="2">
        <v>9468838.0</v>
      </c>
      <c r="B4351" s="2" t="s">
        <v>4550</v>
      </c>
      <c r="C4351" s="2" t="s">
        <v>94</v>
      </c>
      <c r="D4351" s="2" t="s">
        <v>11</v>
      </c>
      <c r="E4351" s="2" t="s">
        <v>600</v>
      </c>
    </row>
    <row r="4352">
      <c r="A4352" s="2">
        <v>9468883.0</v>
      </c>
      <c r="B4352" s="2" t="s">
        <v>4551</v>
      </c>
      <c r="C4352" s="2" t="s">
        <v>536</v>
      </c>
      <c r="D4352" s="2" t="s">
        <v>11</v>
      </c>
      <c r="E4352" s="2" t="s">
        <v>600</v>
      </c>
    </row>
    <row r="4353">
      <c r="A4353" s="2">
        <v>9451882.0</v>
      </c>
      <c r="B4353" s="2" t="s">
        <v>4552</v>
      </c>
      <c r="C4353" s="2" t="s">
        <v>94</v>
      </c>
      <c r="D4353" s="2" t="s">
        <v>11</v>
      </c>
      <c r="E4353" s="2" t="s">
        <v>600</v>
      </c>
    </row>
    <row r="4354">
      <c r="A4354" s="2">
        <v>9455094.0</v>
      </c>
      <c r="B4354" s="2" t="s">
        <v>4553</v>
      </c>
      <c r="C4354" s="2" t="s">
        <v>94</v>
      </c>
      <c r="D4354" s="2" t="s">
        <v>11</v>
      </c>
      <c r="E4354" s="2" t="s">
        <v>600</v>
      </c>
    </row>
    <row r="4355">
      <c r="A4355" s="2">
        <v>9468367.0</v>
      </c>
      <c r="B4355" s="2" t="s">
        <v>4554</v>
      </c>
      <c r="C4355" s="2" t="s">
        <v>94</v>
      </c>
      <c r="D4355" s="2" t="s">
        <v>11</v>
      </c>
      <c r="E4355" s="2" t="s">
        <v>600</v>
      </c>
    </row>
    <row r="4356">
      <c r="A4356" s="2">
        <v>9399803.0</v>
      </c>
      <c r="B4356" s="2" t="s">
        <v>4555</v>
      </c>
      <c r="C4356" s="2" t="s">
        <v>94</v>
      </c>
      <c r="D4356" s="2" t="s">
        <v>11</v>
      </c>
      <c r="E4356" s="2" t="s">
        <v>600</v>
      </c>
    </row>
    <row r="4357">
      <c r="A4357" s="2">
        <v>9399688.0</v>
      </c>
      <c r="B4357" s="2" t="s">
        <v>4556</v>
      </c>
      <c r="C4357" s="2" t="s">
        <v>94</v>
      </c>
      <c r="D4357" s="2" t="s">
        <v>11</v>
      </c>
      <c r="E4357" s="2" t="s">
        <v>600</v>
      </c>
    </row>
    <row r="4358">
      <c r="A4358" s="2">
        <v>9399785.0</v>
      </c>
      <c r="B4358" s="2" t="s">
        <v>4557</v>
      </c>
      <c r="C4358" s="2" t="s">
        <v>94</v>
      </c>
      <c r="D4358" s="2" t="s">
        <v>11</v>
      </c>
      <c r="E4358" s="2" t="s">
        <v>600</v>
      </c>
    </row>
    <row r="4359">
      <c r="A4359" s="2">
        <v>9401206.0</v>
      </c>
      <c r="B4359" s="2" t="s">
        <v>4558</v>
      </c>
      <c r="C4359" s="2" t="s">
        <v>94</v>
      </c>
      <c r="D4359" s="2" t="s">
        <v>11</v>
      </c>
      <c r="E4359" s="2" t="s">
        <v>600</v>
      </c>
    </row>
    <row r="4360">
      <c r="A4360" s="2">
        <v>9441340.0</v>
      </c>
      <c r="B4360" s="2" t="s">
        <v>4559</v>
      </c>
      <c r="C4360" s="2" t="s">
        <v>94</v>
      </c>
      <c r="D4360" s="2" t="s">
        <v>11</v>
      </c>
      <c r="E4360" s="2" t="s">
        <v>600</v>
      </c>
    </row>
    <row r="4361">
      <c r="A4361" s="2">
        <v>9441035.0</v>
      </c>
      <c r="B4361" s="2" t="s">
        <v>4560</v>
      </c>
      <c r="C4361" s="2" t="s">
        <v>94</v>
      </c>
      <c r="D4361" s="2" t="s">
        <v>11</v>
      </c>
      <c r="E4361" s="2" t="s">
        <v>600</v>
      </c>
    </row>
    <row r="4362">
      <c r="A4362" s="2">
        <v>9442564.0</v>
      </c>
      <c r="B4362" s="2" t="s">
        <v>4561</v>
      </c>
      <c r="C4362" s="2" t="s">
        <v>94</v>
      </c>
      <c r="D4362" s="2" t="s">
        <v>11</v>
      </c>
      <c r="E4362" s="2" t="s">
        <v>600</v>
      </c>
    </row>
    <row r="4363">
      <c r="A4363" s="2">
        <v>9442565.0</v>
      </c>
      <c r="B4363" s="2" t="s">
        <v>4562</v>
      </c>
      <c r="C4363" s="2" t="s">
        <v>94</v>
      </c>
      <c r="D4363" s="2" t="s">
        <v>11</v>
      </c>
      <c r="E4363" s="2" t="s">
        <v>600</v>
      </c>
    </row>
    <row r="4364">
      <c r="A4364" s="2">
        <v>9466967.0</v>
      </c>
      <c r="B4364" s="2" t="s">
        <v>4563</v>
      </c>
      <c r="C4364" s="2" t="s">
        <v>94</v>
      </c>
      <c r="D4364" s="2" t="s">
        <v>11</v>
      </c>
      <c r="E4364" s="2" t="s">
        <v>600</v>
      </c>
    </row>
    <row r="4365">
      <c r="A4365" s="2">
        <v>9441443.0</v>
      </c>
      <c r="B4365" s="2" t="s">
        <v>4564</v>
      </c>
      <c r="C4365" s="2" t="s">
        <v>20</v>
      </c>
      <c r="D4365" s="2" t="s">
        <v>11</v>
      </c>
      <c r="E4365" s="2" t="s">
        <v>737</v>
      </c>
    </row>
    <row r="4366">
      <c r="A4366" s="2">
        <v>9469779.0</v>
      </c>
      <c r="B4366" s="2" t="s">
        <v>4565</v>
      </c>
      <c r="C4366" s="2" t="s">
        <v>20</v>
      </c>
      <c r="D4366" s="2" t="s">
        <v>11</v>
      </c>
      <c r="E4366" s="2" t="s">
        <v>737</v>
      </c>
    </row>
    <row r="4367">
      <c r="A4367" s="2">
        <v>9470121.0</v>
      </c>
      <c r="B4367" s="2" t="s">
        <v>4566</v>
      </c>
      <c r="C4367" s="2" t="s">
        <v>20</v>
      </c>
      <c r="D4367" s="2" t="s">
        <v>11</v>
      </c>
      <c r="E4367" s="2" t="s">
        <v>737</v>
      </c>
    </row>
    <row r="4368">
      <c r="A4368" s="2">
        <v>9466464.0</v>
      </c>
      <c r="B4368" s="2" t="s">
        <v>4567</v>
      </c>
      <c r="C4368" s="2" t="s">
        <v>20</v>
      </c>
      <c r="D4368" s="2" t="s">
        <v>11</v>
      </c>
      <c r="E4368" s="2" t="s">
        <v>737</v>
      </c>
    </row>
    <row r="4369">
      <c r="A4369" s="2">
        <v>7773161.0</v>
      </c>
      <c r="B4369" s="2" t="s">
        <v>4568</v>
      </c>
      <c r="C4369" s="2" t="s">
        <v>20</v>
      </c>
      <c r="D4369" s="2" t="s">
        <v>11</v>
      </c>
      <c r="E4369" s="2" t="s">
        <v>144</v>
      </c>
    </row>
    <row r="4370">
      <c r="A4370" s="2">
        <v>9402262.0</v>
      </c>
      <c r="B4370" s="2" t="s">
        <v>4569</v>
      </c>
      <c r="C4370" s="2" t="s">
        <v>20</v>
      </c>
      <c r="D4370" s="2" t="s">
        <v>11</v>
      </c>
      <c r="E4370" s="2" t="s">
        <v>144</v>
      </c>
    </row>
    <row r="4371">
      <c r="A4371" s="2">
        <v>9434257.0</v>
      </c>
      <c r="B4371" s="2" t="s">
        <v>4570</v>
      </c>
      <c r="C4371" s="2" t="s">
        <v>20</v>
      </c>
      <c r="D4371" s="2" t="s">
        <v>11</v>
      </c>
      <c r="E4371" s="2" t="s">
        <v>144</v>
      </c>
    </row>
    <row r="4372">
      <c r="A4372" s="2">
        <v>8203765.0</v>
      </c>
      <c r="B4372" s="2" t="s">
        <v>4571</v>
      </c>
      <c r="C4372" s="2" t="s">
        <v>20</v>
      </c>
      <c r="D4372" s="2" t="s">
        <v>11</v>
      </c>
      <c r="E4372" s="2" t="s">
        <v>144</v>
      </c>
    </row>
    <row r="4373">
      <c r="A4373" s="2">
        <v>7772529.0</v>
      </c>
      <c r="B4373" s="2" t="s">
        <v>4572</v>
      </c>
      <c r="C4373" s="2" t="s">
        <v>20</v>
      </c>
      <c r="D4373" s="2" t="s">
        <v>11</v>
      </c>
      <c r="E4373" s="2" t="s">
        <v>144</v>
      </c>
    </row>
    <row r="4374">
      <c r="A4374" s="2">
        <v>9441550.0</v>
      </c>
      <c r="B4374" s="2" t="s">
        <v>4573</v>
      </c>
      <c r="C4374" s="2" t="s">
        <v>20</v>
      </c>
      <c r="D4374" s="2" t="s">
        <v>11</v>
      </c>
      <c r="E4374" s="2" t="s">
        <v>144</v>
      </c>
    </row>
    <row r="4375">
      <c r="A4375" s="2">
        <v>9441038.0</v>
      </c>
      <c r="B4375" s="2" t="s">
        <v>4574</v>
      </c>
      <c r="C4375" s="2" t="s">
        <v>20</v>
      </c>
      <c r="D4375" s="2" t="s">
        <v>11</v>
      </c>
      <c r="E4375" s="2" t="s">
        <v>144</v>
      </c>
    </row>
    <row r="4376">
      <c r="A4376" s="2">
        <v>9402260.0</v>
      </c>
      <c r="B4376" s="2" t="s">
        <v>4575</v>
      </c>
      <c r="C4376" s="2" t="s">
        <v>20</v>
      </c>
      <c r="D4376" s="2" t="s">
        <v>11</v>
      </c>
      <c r="E4376" s="2" t="s">
        <v>144</v>
      </c>
    </row>
    <row r="4377">
      <c r="A4377" s="2">
        <v>9230867.0</v>
      </c>
      <c r="B4377" s="2" t="s">
        <v>4576</v>
      </c>
      <c r="C4377" s="2" t="s">
        <v>20</v>
      </c>
      <c r="D4377" s="2" t="s">
        <v>11</v>
      </c>
      <c r="E4377" s="2" t="s">
        <v>144</v>
      </c>
    </row>
    <row r="4378">
      <c r="A4378" s="2">
        <v>9434289.0</v>
      </c>
      <c r="B4378" s="2" t="s">
        <v>4577</v>
      </c>
      <c r="C4378" s="2" t="s">
        <v>20</v>
      </c>
      <c r="D4378" s="2" t="s">
        <v>11</v>
      </c>
      <c r="E4378" s="2" t="s">
        <v>144</v>
      </c>
    </row>
    <row r="4379">
      <c r="A4379" s="2">
        <v>8203763.0</v>
      </c>
      <c r="B4379" s="2" t="s">
        <v>4578</v>
      </c>
      <c r="C4379" s="2" t="s">
        <v>20</v>
      </c>
      <c r="D4379" s="2" t="s">
        <v>11</v>
      </c>
      <c r="E4379" s="2" t="s">
        <v>144</v>
      </c>
    </row>
    <row r="4380">
      <c r="A4380" s="2">
        <v>9469022.0</v>
      </c>
      <c r="B4380" s="2" t="s">
        <v>4579</v>
      </c>
      <c r="C4380" s="2" t="s">
        <v>20</v>
      </c>
      <c r="D4380" s="2" t="s">
        <v>11</v>
      </c>
      <c r="E4380" s="2" t="s">
        <v>144</v>
      </c>
    </row>
    <row r="4381">
      <c r="A4381" s="2">
        <v>9319830.0</v>
      </c>
      <c r="B4381" s="2" t="s">
        <v>4580</v>
      </c>
      <c r="C4381" s="2" t="s">
        <v>20</v>
      </c>
      <c r="D4381" s="2" t="s">
        <v>11</v>
      </c>
      <c r="E4381" s="2" t="s">
        <v>144</v>
      </c>
    </row>
    <row r="4382">
      <c r="A4382" s="2">
        <v>9434256.0</v>
      </c>
      <c r="B4382" s="2" t="s">
        <v>4581</v>
      </c>
      <c r="C4382" s="2" t="s">
        <v>20</v>
      </c>
      <c r="D4382" s="2" t="s">
        <v>11</v>
      </c>
      <c r="E4382" s="2" t="s">
        <v>144</v>
      </c>
    </row>
    <row r="4383">
      <c r="A4383" s="2">
        <v>8123545.0</v>
      </c>
      <c r="B4383" s="2" t="s">
        <v>4582</v>
      </c>
      <c r="C4383" s="2" t="s">
        <v>20</v>
      </c>
      <c r="D4383" s="2" t="s">
        <v>11</v>
      </c>
      <c r="E4383" s="2" t="s">
        <v>144</v>
      </c>
    </row>
    <row r="4384">
      <c r="A4384" s="2">
        <v>7772684.0</v>
      </c>
      <c r="B4384" s="2" t="s">
        <v>4583</v>
      </c>
      <c r="C4384" s="2" t="s">
        <v>20</v>
      </c>
      <c r="D4384" s="2" t="s">
        <v>11</v>
      </c>
      <c r="E4384" s="2" t="s">
        <v>144</v>
      </c>
    </row>
    <row r="4385">
      <c r="A4385" s="2">
        <v>9440627.0</v>
      </c>
      <c r="B4385" s="2" t="s">
        <v>4584</v>
      </c>
      <c r="C4385" s="2" t="s">
        <v>20</v>
      </c>
      <c r="D4385" s="2" t="s">
        <v>11</v>
      </c>
      <c r="E4385" s="2" t="s">
        <v>144</v>
      </c>
    </row>
    <row r="4386">
      <c r="A4386" s="2">
        <v>9440698.0</v>
      </c>
      <c r="B4386" s="2" t="s">
        <v>4585</v>
      </c>
      <c r="C4386" s="2" t="s">
        <v>20</v>
      </c>
      <c r="D4386" s="2" t="s">
        <v>11</v>
      </c>
      <c r="E4386" s="2" t="s">
        <v>144</v>
      </c>
    </row>
    <row r="4387">
      <c r="A4387" s="2">
        <v>9443707.0</v>
      </c>
      <c r="B4387" s="2" t="s">
        <v>4586</v>
      </c>
      <c r="C4387" s="2" t="s">
        <v>20</v>
      </c>
      <c r="D4387" s="2" t="s">
        <v>11</v>
      </c>
      <c r="E4387" s="2" t="s">
        <v>144</v>
      </c>
    </row>
    <row r="4388">
      <c r="A4388" s="2">
        <v>9439038.0</v>
      </c>
      <c r="B4388" s="2" t="s">
        <v>4587</v>
      </c>
      <c r="C4388" s="2" t="s">
        <v>20</v>
      </c>
      <c r="D4388" s="2" t="s">
        <v>11</v>
      </c>
      <c r="E4388" s="2" t="s">
        <v>144</v>
      </c>
    </row>
    <row r="4389">
      <c r="A4389" s="2">
        <v>9441247.0</v>
      </c>
      <c r="B4389" s="2" t="s">
        <v>4588</v>
      </c>
      <c r="C4389" s="2" t="s">
        <v>20</v>
      </c>
      <c r="D4389" s="2" t="s">
        <v>11</v>
      </c>
      <c r="E4389" s="2" t="s">
        <v>144</v>
      </c>
    </row>
    <row r="4390">
      <c r="A4390" s="2">
        <v>9444581.0</v>
      </c>
      <c r="B4390" s="2" t="s">
        <v>4589</v>
      </c>
      <c r="C4390" s="2" t="s">
        <v>20</v>
      </c>
      <c r="D4390" s="2" t="s">
        <v>11</v>
      </c>
      <c r="E4390" s="2" t="s">
        <v>144</v>
      </c>
    </row>
    <row r="4391">
      <c r="A4391" s="2">
        <v>9444118.0</v>
      </c>
      <c r="B4391" s="2" t="s">
        <v>4590</v>
      </c>
      <c r="C4391" s="2" t="s">
        <v>20</v>
      </c>
      <c r="D4391" s="2" t="s">
        <v>11</v>
      </c>
      <c r="E4391" s="2" t="s">
        <v>144</v>
      </c>
    </row>
    <row r="4392">
      <c r="A4392" s="2">
        <v>9468683.0</v>
      </c>
      <c r="B4392" s="2" t="s">
        <v>4591</v>
      </c>
      <c r="C4392" s="2" t="s">
        <v>20</v>
      </c>
      <c r="D4392" s="2" t="s">
        <v>11</v>
      </c>
      <c r="E4392" s="2" t="s">
        <v>144</v>
      </c>
    </row>
    <row r="4393">
      <c r="A4393" s="2">
        <v>7772531.0</v>
      </c>
      <c r="B4393" s="2" t="s">
        <v>4592</v>
      </c>
      <c r="C4393" s="2" t="s">
        <v>20</v>
      </c>
      <c r="D4393" s="2" t="s">
        <v>11</v>
      </c>
      <c r="E4393" s="2" t="s">
        <v>144</v>
      </c>
    </row>
    <row r="4394">
      <c r="A4394" s="2">
        <v>9402259.0</v>
      </c>
      <c r="B4394" s="2" t="s">
        <v>4593</v>
      </c>
      <c r="C4394" s="2" t="s">
        <v>20</v>
      </c>
      <c r="D4394" s="2" t="s">
        <v>11</v>
      </c>
      <c r="E4394" s="2" t="s">
        <v>144</v>
      </c>
    </row>
    <row r="4395">
      <c r="A4395" s="2">
        <v>9470084.0</v>
      </c>
      <c r="B4395" s="2" t="s">
        <v>4594</v>
      </c>
      <c r="C4395" s="2" t="s">
        <v>20</v>
      </c>
      <c r="D4395" s="2" t="s">
        <v>11</v>
      </c>
      <c r="E4395" s="2" t="s">
        <v>144</v>
      </c>
    </row>
    <row r="4396">
      <c r="A4396" s="2">
        <v>9319824.0</v>
      </c>
      <c r="B4396" s="2" t="s">
        <v>4595</v>
      </c>
      <c r="C4396" s="2" t="s">
        <v>20</v>
      </c>
      <c r="D4396" s="2" t="s">
        <v>11</v>
      </c>
      <c r="E4396" s="2" t="s">
        <v>144</v>
      </c>
    </row>
    <row r="4397">
      <c r="A4397" s="2">
        <v>9445256.0</v>
      </c>
      <c r="B4397" s="2" t="s">
        <v>4596</v>
      </c>
      <c r="C4397" s="2" t="s">
        <v>20</v>
      </c>
      <c r="D4397" s="2" t="s">
        <v>11</v>
      </c>
      <c r="E4397" s="2" t="s">
        <v>144</v>
      </c>
    </row>
    <row r="4398">
      <c r="A4398" s="2">
        <v>9470237.0</v>
      </c>
      <c r="B4398" s="2" t="s">
        <v>4597</v>
      </c>
      <c r="C4398" s="2" t="s">
        <v>20</v>
      </c>
      <c r="D4398" s="2" t="s">
        <v>11</v>
      </c>
      <c r="E4398" s="2" t="s">
        <v>144</v>
      </c>
    </row>
    <row r="4399">
      <c r="A4399" s="2">
        <v>9470110.0</v>
      </c>
      <c r="B4399" s="2" t="s">
        <v>4598</v>
      </c>
      <c r="C4399" s="2" t="s">
        <v>20</v>
      </c>
      <c r="D4399" s="2" t="s">
        <v>11</v>
      </c>
      <c r="E4399" s="2" t="s">
        <v>144</v>
      </c>
    </row>
    <row r="4400">
      <c r="A4400" s="2">
        <v>9444128.0</v>
      </c>
      <c r="B4400" s="2" t="s">
        <v>4599</v>
      </c>
      <c r="C4400" s="2" t="s">
        <v>20</v>
      </c>
      <c r="D4400" s="2" t="s">
        <v>11</v>
      </c>
      <c r="E4400" s="2" t="s">
        <v>144</v>
      </c>
    </row>
    <row r="4401">
      <c r="A4401" s="2">
        <v>9441016.0</v>
      </c>
      <c r="B4401" s="2" t="s">
        <v>4600</v>
      </c>
      <c r="C4401" s="2" t="s">
        <v>20</v>
      </c>
      <c r="D4401" s="2" t="s">
        <v>11</v>
      </c>
      <c r="E4401" s="2" t="s">
        <v>144</v>
      </c>
    </row>
    <row r="4402">
      <c r="A4402" s="2">
        <v>9440910.0</v>
      </c>
      <c r="B4402" s="2" t="s">
        <v>4601</v>
      </c>
      <c r="C4402" s="2" t="s">
        <v>20</v>
      </c>
      <c r="D4402" s="2" t="s">
        <v>11</v>
      </c>
      <c r="E4402" s="2" t="s">
        <v>144</v>
      </c>
    </row>
    <row r="4403">
      <c r="A4403" s="2">
        <v>9439677.0</v>
      </c>
      <c r="B4403" s="2" t="s">
        <v>4602</v>
      </c>
      <c r="C4403" s="2" t="s">
        <v>20</v>
      </c>
      <c r="D4403" s="2" t="s">
        <v>11</v>
      </c>
      <c r="E4403" s="2" t="s">
        <v>144</v>
      </c>
    </row>
    <row r="4404">
      <c r="A4404" s="2">
        <v>9468533.0</v>
      </c>
      <c r="B4404" s="2" t="s">
        <v>4603</v>
      </c>
      <c r="C4404" s="2" t="s">
        <v>20</v>
      </c>
      <c r="D4404" s="2" t="s">
        <v>11</v>
      </c>
      <c r="E4404" s="2" t="s">
        <v>144</v>
      </c>
    </row>
    <row r="4405">
      <c r="A4405" s="2">
        <v>9466615.0</v>
      </c>
      <c r="B4405" s="2" t="s">
        <v>4604</v>
      </c>
      <c r="C4405" s="2" t="s">
        <v>20</v>
      </c>
      <c r="D4405" s="2" t="s">
        <v>11</v>
      </c>
      <c r="E4405" s="2" t="s">
        <v>144</v>
      </c>
    </row>
    <row r="4406">
      <c r="A4406" s="2">
        <v>9468553.0</v>
      </c>
      <c r="B4406" s="2" t="s">
        <v>4605</v>
      </c>
      <c r="C4406" s="2" t="s">
        <v>20</v>
      </c>
      <c r="D4406" s="2" t="s">
        <v>11</v>
      </c>
      <c r="E4406" s="2" t="s">
        <v>144</v>
      </c>
    </row>
    <row r="4407">
      <c r="A4407" s="2">
        <v>9451506.0</v>
      </c>
      <c r="B4407" s="2" t="s">
        <v>4606</v>
      </c>
      <c r="C4407" s="2" t="s">
        <v>20</v>
      </c>
      <c r="D4407" s="2" t="s">
        <v>11</v>
      </c>
      <c r="E4407" s="2" t="s">
        <v>144</v>
      </c>
    </row>
    <row r="4408">
      <c r="A4408" s="2">
        <v>9466631.0</v>
      </c>
      <c r="B4408" s="2" t="s">
        <v>4607</v>
      </c>
      <c r="C4408" s="2" t="s">
        <v>20</v>
      </c>
      <c r="D4408" s="2" t="s">
        <v>11</v>
      </c>
      <c r="E4408" s="2" t="s">
        <v>144</v>
      </c>
    </row>
    <row r="4409">
      <c r="A4409" s="2">
        <v>9468529.0</v>
      </c>
      <c r="B4409" s="2" t="s">
        <v>4608</v>
      </c>
      <c r="C4409" s="2" t="s">
        <v>20</v>
      </c>
      <c r="D4409" s="2" t="s">
        <v>11</v>
      </c>
      <c r="E4409" s="2" t="s">
        <v>144</v>
      </c>
    </row>
    <row r="4410">
      <c r="A4410" s="2">
        <v>9434594.0</v>
      </c>
      <c r="B4410" s="2" t="s">
        <v>4609</v>
      </c>
      <c r="C4410" s="2" t="s">
        <v>20</v>
      </c>
      <c r="D4410" s="2" t="s">
        <v>11</v>
      </c>
      <c r="E4410" s="2" t="s">
        <v>144</v>
      </c>
    </row>
    <row r="4411">
      <c r="A4411" s="2">
        <v>9468646.0</v>
      </c>
      <c r="B4411" s="2" t="s">
        <v>4610</v>
      </c>
      <c r="C4411" s="2" t="s">
        <v>20</v>
      </c>
      <c r="D4411" s="2" t="s">
        <v>11</v>
      </c>
      <c r="E4411" s="2" t="s">
        <v>144</v>
      </c>
    </row>
    <row r="4412">
      <c r="A4412" s="2">
        <v>9469555.0</v>
      </c>
      <c r="B4412" s="2" t="s">
        <v>4611</v>
      </c>
      <c r="C4412" s="2" t="s">
        <v>20</v>
      </c>
      <c r="D4412" s="2" t="s">
        <v>11</v>
      </c>
      <c r="E4412" s="2" t="s">
        <v>144</v>
      </c>
    </row>
    <row r="4413">
      <c r="A4413" s="2">
        <v>8052056.0</v>
      </c>
      <c r="B4413" s="2" t="s">
        <v>4612</v>
      </c>
      <c r="C4413" s="2" t="s">
        <v>20</v>
      </c>
      <c r="D4413" s="2" t="s">
        <v>11</v>
      </c>
      <c r="E4413" s="2" t="s">
        <v>144</v>
      </c>
    </row>
    <row r="4414">
      <c r="A4414" s="2">
        <v>9468639.0</v>
      </c>
      <c r="B4414" s="2" t="s">
        <v>4613</v>
      </c>
      <c r="C4414" s="2" t="s">
        <v>20</v>
      </c>
      <c r="D4414" s="2" t="s">
        <v>11</v>
      </c>
      <c r="E4414" s="2" t="s">
        <v>144</v>
      </c>
    </row>
    <row r="4415">
      <c r="A4415" s="2">
        <v>8052103.0</v>
      </c>
      <c r="B4415" s="2" t="s">
        <v>4614</v>
      </c>
      <c r="C4415" s="2" t="s">
        <v>20</v>
      </c>
      <c r="D4415" s="2" t="s">
        <v>11</v>
      </c>
      <c r="E4415" s="2" t="s">
        <v>144</v>
      </c>
    </row>
    <row r="4416">
      <c r="A4416" s="2">
        <v>9469014.0</v>
      </c>
      <c r="B4416" s="2" t="s">
        <v>4615</v>
      </c>
      <c r="C4416" s="2" t="s">
        <v>20</v>
      </c>
      <c r="D4416" s="2" t="s">
        <v>11</v>
      </c>
      <c r="E4416" s="2" t="s">
        <v>144</v>
      </c>
    </row>
    <row r="4417">
      <c r="A4417" s="2">
        <v>9441497.0</v>
      </c>
      <c r="B4417" s="2" t="s">
        <v>4616</v>
      </c>
      <c r="C4417" s="2" t="s">
        <v>20</v>
      </c>
      <c r="D4417" s="2" t="s">
        <v>11</v>
      </c>
      <c r="E4417" s="2" t="s">
        <v>144</v>
      </c>
    </row>
    <row r="4418">
      <c r="A4418" s="2">
        <v>9470271.0</v>
      </c>
      <c r="B4418" s="2" t="s">
        <v>4617</v>
      </c>
      <c r="C4418" s="2" t="s">
        <v>20</v>
      </c>
      <c r="D4418" s="2" t="s">
        <v>11</v>
      </c>
      <c r="E4418" s="2" t="s">
        <v>144</v>
      </c>
    </row>
    <row r="4419">
      <c r="A4419" s="2">
        <v>9469982.0</v>
      </c>
      <c r="B4419" s="2" t="s">
        <v>4618</v>
      </c>
      <c r="C4419" s="2" t="s">
        <v>20</v>
      </c>
      <c r="D4419" s="2" t="s">
        <v>11</v>
      </c>
      <c r="E4419" s="2" t="s">
        <v>144</v>
      </c>
    </row>
    <row r="4420">
      <c r="A4420" s="2">
        <v>8225714.0</v>
      </c>
      <c r="B4420" s="2" t="s">
        <v>4619</v>
      </c>
      <c r="C4420" s="2" t="s">
        <v>20</v>
      </c>
      <c r="D4420" s="2" t="s">
        <v>11</v>
      </c>
      <c r="E4420" s="2" t="s">
        <v>144</v>
      </c>
    </row>
    <row r="4421">
      <c r="A4421" s="2">
        <v>9439667.0</v>
      </c>
      <c r="B4421" s="2" t="s">
        <v>4620</v>
      </c>
      <c r="C4421" s="2" t="s">
        <v>20</v>
      </c>
      <c r="D4421" s="2" t="s">
        <v>11</v>
      </c>
      <c r="E4421" s="2" t="s">
        <v>144</v>
      </c>
    </row>
    <row r="4422">
      <c r="A4422" s="2">
        <v>7772691.0</v>
      </c>
      <c r="B4422" s="2" t="s">
        <v>4621</v>
      </c>
      <c r="C4422" s="2" t="s">
        <v>20</v>
      </c>
      <c r="D4422" s="2" t="s">
        <v>11</v>
      </c>
      <c r="E4422" s="2" t="s">
        <v>144</v>
      </c>
    </row>
    <row r="4423">
      <c r="A4423" s="2">
        <v>9435528.0</v>
      </c>
      <c r="B4423" s="2" t="s">
        <v>4622</v>
      </c>
      <c r="C4423" s="2" t="s">
        <v>20</v>
      </c>
      <c r="D4423" s="2" t="s">
        <v>11</v>
      </c>
      <c r="E4423" s="2" t="s">
        <v>144</v>
      </c>
    </row>
    <row r="4424">
      <c r="A4424" s="2">
        <v>9440669.0</v>
      </c>
      <c r="B4424" s="2" t="s">
        <v>4623</v>
      </c>
      <c r="C4424" s="2" t="s">
        <v>20</v>
      </c>
      <c r="D4424" s="2" t="s">
        <v>11</v>
      </c>
      <c r="E4424" s="2" t="s">
        <v>144</v>
      </c>
    </row>
    <row r="4425">
      <c r="A4425" s="2">
        <v>9469020.0</v>
      </c>
      <c r="B4425" s="2" t="s">
        <v>4624</v>
      </c>
      <c r="C4425" s="2" t="s">
        <v>20</v>
      </c>
      <c r="D4425" s="2" t="s">
        <v>11</v>
      </c>
      <c r="E4425" s="2" t="s">
        <v>144</v>
      </c>
    </row>
    <row r="4426">
      <c r="A4426" s="2">
        <v>9469549.0</v>
      </c>
      <c r="B4426" s="2" t="s">
        <v>4625</v>
      </c>
      <c r="C4426" s="2" t="s">
        <v>20</v>
      </c>
      <c r="D4426" s="2" t="s">
        <v>11</v>
      </c>
      <c r="E4426" s="2" t="s">
        <v>144</v>
      </c>
    </row>
    <row r="4427">
      <c r="A4427" s="2">
        <v>9440826.0</v>
      </c>
      <c r="B4427" s="2" t="s">
        <v>4626</v>
      </c>
      <c r="C4427" s="2" t="s">
        <v>20</v>
      </c>
      <c r="D4427" s="2" t="s">
        <v>11</v>
      </c>
      <c r="E4427" s="2" t="s">
        <v>144</v>
      </c>
    </row>
    <row r="4428">
      <c r="A4428" s="2">
        <v>9436423.0</v>
      </c>
      <c r="B4428" s="2" t="s">
        <v>4627</v>
      </c>
      <c r="C4428" s="2" t="s">
        <v>20</v>
      </c>
      <c r="D4428" s="2" t="s">
        <v>11</v>
      </c>
      <c r="E4428" s="2" t="s">
        <v>144</v>
      </c>
    </row>
    <row r="4429">
      <c r="A4429" s="2">
        <v>9440809.0</v>
      </c>
      <c r="B4429" s="2" t="s">
        <v>4628</v>
      </c>
      <c r="C4429" s="2" t="s">
        <v>20</v>
      </c>
      <c r="D4429" s="2" t="s">
        <v>11</v>
      </c>
      <c r="E4429" s="2" t="s">
        <v>144</v>
      </c>
    </row>
    <row r="4430">
      <c r="A4430" s="2">
        <v>9441803.0</v>
      </c>
      <c r="B4430" s="2" t="s">
        <v>4629</v>
      </c>
      <c r="C4430" s="2" t="s">
        <v>20</v>
      </c>
      <c r="D4430" s="2" t="s">
        <v>11</v>
      </c>
      <c r="E4430" s="2" t="s">
        <v>144</v>
      </c>
    </row>
    <row r="4431">
      <c r="A4431" s="2">
        <v>7947866.0</v>
      </c>
      <c r="B4431" s="2" t="s">
        <v>4630</v>
      </c>
      <c r="C4431" s="2" t="s">
        <v>20</v>
      </c>
      <c r="D4431" s="2" t="s">
        <v>11</v>
      </c>
      <c r="E4431" s="2" t="s">
        <v>144</v>
      </c>
    </row>
    <row r="4432">
      <c r="A4432" s="2">
        <v>9440760.0</v>
      </c>
      <c r="B4432" s="2" t="s">
        <v>4631</v>
      </c>
      <c r="C4432" s="2" t="s">
        <v>20</v>
      </c>
      <c r="D4432" s="2" t="s">
        <v>11</v>
      </c>
      <c r="E4432" s="2" t="s">
        <v>144</v>
      </c>
    </row>
    <row r="4433">
      <c r="A4433" s="2">
        <v>9436010.0</v>
      </c>
      <c r="B4433" s="2" t="s">
        <v>4632</v>
      </c>
      <c r="C4433" s="2" t="s">
        <v>20</v>
      </c>
      <c r="D4433" s="2" t="s">
        <v>11</v>
      </c>
      <c r="E4433" s="2" t="s">
        <v>144</v>
      </c>
    </row>
    <row r="4434">
      <c r="A4434" s="2">
        <v>9321799.0</v>
      </c>
      <c r="B4434" s="2" t="s">
        <v>4633</v>
      </c>
      <c r="C4434" s="2" t="s">
        <v>20</v>
      </c>
      <c r="D4434" s="2" t="s">
        <v>11</v>
      </c>
      <c r="E4434" s="2" t="s">
        <v>144</v>
      </c>
    </row>
    <row r="4435">
      <c r="A4435" s="2">
        <v>9440011.0</v>
      </c>
      <c r="B4435" s="2" t="s">
        <v>4634</v>
      </c>
      <c r="C4435" s="2" t="s">
        <v>20</v>
      </c>
      <c r="D4435" s="2" t="s">
        <v>11</v>
      </c>
      <c r="E4435" s="2" t="s">
        <v>144</v>
      </c>
    </row>
    <row r="4436">
      <c r="A4436" s="2">
        <v>9440802.0</v>
      </c>
      <c r="B4436" s="2" t="s">
        <v>4635</v>
      </c>
      <c r="C4436" s="2" t="s">
        <v>20</v>
      </c>
      <c r="D4436" s="2" t="s">
        <v>11</v>
      </c>
      <c r="E4436" s="2" t="s">
        <v>144</v>
      </c>
    </row>
    <row r="4437">
      <c r="A4437" s="2">
        <v>9440827.0</v>
      </c>
      <c r="B4437" s="2" t="s">
        <v>4636</v>
      </c>
      <c r="C4437" s="2" t="s">
        <v>20</v>
      </c>
      <c r="D4437" s="2" t="s">
        <v>11</v>
      </c>
      <c r="E4437" s="2" t="s">
        <v>144</v>
      </c>
    </row>
    <row r="4438">
      <c r="A4438" s="2">
        <v>8119123.0</v>
      </c>
      <c r="B4438" s="2" t="s">
        <v>4637</v>
      </c>
      <c r="C4438" s="2" t="s">
        <v>20</v>
      </c>
      <c r="D4438" s="2" t="s">
        <v>11</v>
      </c>
      <c r="E4438" s="2" t="s">
        <v>144</v>
      </c>
    </row>
    <row r="4439">
      <c r="A4439" s="2">
        <v>9401134.0</v>
      </c>
      <c r="B4439" s="2" t="s">
        <v>4638</v>
      </c>
      <c r="C4439" s="2" t="s">
        <v>20</v>
      </c>
      <c r="D4439" s="2" t="s">
        <v>11</v>
      </c>
      <c r="E4439" s="2" t="s">
        <v>144</v>
      </c>
    </row>
    <row r="4440">
      <c r="A4440" s="2">
        <v>9400891.0</v>
      </c>
      <c r="B4440" s="2" t="s">
        <v>4639</v>
      </c>
      <c r="C4440" s="2" t="s">
        <v>20</v>
      </c>
      <c r="D4440" s="2" t="s">
        <v>11</v>
      </c>
      <c r="E4440" s="2" t="s">
        <v>144</v>
      </c>
    </row>
    <row r="4441">
      <c r="A4441" s="2">
        <v>9441168.0</v>
      </c>
      <c r="B4441" s="2" t="s">
        <v>4640</v>
      </c>
      <c r="C4441" s="2" t="s">
        <v>20</v>
      </c>
      <c r="D4441" s="2" t="s">
        <v>11</v>
      </c>
      <c r="E4441" s="2" t="s">
        <v>144</v>
      </c>
    </row>
    <row r="4442">
      <c r="A4442" s="2">
        <v>9435042.0</v>
      </c>
      <c r="B4442" s="2" t="s">
        <v>4641</v>
      </c>
      <c r="C4442" s="2" t="s">
        <v>20</v>
      </c>
      <c r="D4442" s="2" t="s">
        <v>11</v>
      </c>
      <c r="E4442" s="2" t="s">
        <v>144</v>
      </c>
    </row>
    <row r="4443">
      <c r="A4443" s="2">
        <v>9441553.0</v>
      </c>
      <c r="B4443" s="2" t="s">
        <v>4642</v>
      </c>
      <c r="C4443" s="2" t="s">
        <v>20</v>
      </c>
      <c r="D4443" s="2" t="s">
        <v>11</v>
      </c>
      <c r="E4443" s="2" t="s">
        <v>144</v>
      </c>
    </row>
    <row r="4444">
      <c r="A4444" s="2">
        <v>9440575.0</v>
      </c>
      <c r="B4444" s="2" t="s">
        <v>4643</v>
      </c>
      <c r="C4444" s="2" t="s">
        <v>20</v>
      </c>
      <c r="D4444" s="2" t="s">
        <v>11</v>
      </c>
      <c r="E4444" s="2" t="s">
        <v>144</v>
      </c>
    </row>
    <row r="4445">
      <c r="A4445" s="2">
        <v>9441297.0</v>
      </c>
      <c r="B4445" s="2" t="s">
        <v>4644</v>
      </c>
      <c r="C4445" s="2" t="s">
        <v>20</v>
      </c>
      <c r="D4445" s="2" t="s">
        <v>11</v>
      </c>
      <c r="E4445" s="2" t="s">
        <v>144</v>
      </c>
    </row>
    <row r="4446">
      <c r="A4446" s="2">
        <v>9441183.0</v>
      </c>
      <c r="B4446" s="2" t="s">
        <v>4645</v>
      </c>
      <c r="C4446" s="2" t="s">
        <v>20</v>
      </c>
      <c r="D4446" s="2" t="s">
        <v>11</v>
      </c>
      <c r="E4446" s="2" t="s">
        <v>144</v>
      </c>
    </row>
    <row r="4447">
      <c r="A4447" s="2">
        <v>9441199.0</v>
      </c>
      <c r="B4447" s="2" t="s">
        <v>4646</v>
      </c>
      <c r="C4447" s="2" t="s">
        <v>20</v>
      </c>
      <c r="D4447" s="2" t="s">
        <v>11</v>
      </c>
      <c r="E4447" s="2" t="s">
        <v>144</v>
      </c>
    </row>
    <row r="4448">
      <c r="A4448" s="2">
        <v>9439669.0</v>
      </c>
      <c r="B4448" s="2" t="s">
        <v>4647</v>
      </c>
      <c r="C4448" s="2" t="s">
        <v>20</v>
      </c>
      <c r="D4448" s="2" t="s">
        <v>11</v>
      </c>
      <c r="E4448" s="2" t="s">
        <v>144</v>
      </c>
    </row>
    <row r="4449">
      <c r="A4449" s="2">
        <v>9443793.0</v>
      </c>
      <c r="B4449" s="2" t="s">
        <v>4648</v>
      </c>
      <c r="C4449" s="2" t="s">
        <v>20</v>
      </c>
      <c r="D4449" s="2" t="s">
        <v>11</v>
      </c>
      <c r="E4449" s="2" t="s">
        <v>144</v>
      </c>
    </row>
    <row r="4450">
      <c r="A4450" s="2">
        <v>9444105.0</v>
      </c>
      <c r="B4450" s="2" t="s">
        <v>4649</v>
      </c>
      <c r="C4450" s="2" t="s">
        <v>20</v>
      </c>
      <c r="D4450" s="2" t="s">
        <v>11</v>
      </c>
      <c r="E4450" s="2" t="s">
        <v>144</v>
      </c>
    </row>
    <row r="4451">
      <c r="A4451" s="2">
        <v>9441799.0</v>
      </c>
      <c r="B4451" s="2" t="s">
        <v>4650</v>
      </c>
      <c r="C4451" s="2" t="s">
        <v>20</v>
      </c>
      <c r="D4451" s="2" t="s">
        <v>11</v>
      </c>
      <c r="E4451" s="2" t="s">
        <v>144</v>
      </c>
    </row>
    <row r="4452">
      <c r="A4452" s="2">
        <v>9439671.0</v>
      </c>
      <c r="B4452" s="2" t="s">
        <v>4651</v>
      </c>
      <c r="C4452" s="2" t="s">
        <v>20</v>
      </c>
      <c r="D4452" s="2" t="s">
        <v>11</v>
      </c>
      <c r="E4452" s="2" t="s">
        <v>144</v>
      </c>
    </row>
    <row r="4453">
      <c r="A4453" s="2">
        <v>9441538.0</v>
      </c>
      <c r="B4453" s="2" t="s">
        <v>4652</v>
      </c>
      <c r="C4453" s="2" t="s">
        <v>20</v>
      </c>
      <c r="D4453" s="2" t="s">
        <v>11</v>
      </c>
      <c r="E4453" s="2" t="s">
        <v>144</v>
      </c>
    </row>
    <row r="4454">
      <c r="A4454" s="2">
        <v>9440832.0</v>
      </c>
      <c r="B4454" s="2" t="s">
        <v>4653</v>
      </c>
      <c r="C4454" s="2" t="s">
        <v>20</v>
      </c>
      <c r="D4454" s="2" t="s">
        <v>11</v>
      </c>
      <c r="E4454" s="2" t="s">
        <v>144</v>
      </c>
    </row>
    <row r="4455">
      <c r="A4455" s="2">
        <v>9440861.0</v>
      </c>
      <c r="B4455" s="2" t="s">
        <v>4654</v>
      </c>
      <c r="C4455" s="2" t="s">
        <v>20</v>
      </c>
      <c r="D4455" s="2" t="s">
        <v>11</v>
      </c>
      <c r="E4455" s="2" t="s">
        <v>144</v>
      </c>
    </row>
    <row r="4456">
      <c r="A4456" s="2">
        <v>9441743.0</v>
      </c>
      <c r="B4456" s="2" t="s">
        <v>4655</v>
      </c>
      <c r="C4456" s="2" t="s">
        <v>20</v>
      </c>
      <c r="D4456" s="2" t="s">
        <v>11</v>
      </c>
      <c r="E4456" s="2" t="s">
        <v>144</v>
      </c>
    </row>
    <row r="4457">
      <c r="A4457" s="2">
        <v>9466675.0</v>
      </c>
      <c r="B4457" s="2" t="s">
        <v>4656</v>
      </c>
      <c r="C4457" s="2" t="s">
        <v>20</v>
      </c>
      <c r="D4457" s="2" t="s">
        <v>11</v>
      </c>
      <c r="E4457" s="2" t="s">
        <v>144</v>
      </c>
    </row>
    <row r="4458">
      <c r="A4458" s="2">
        <v>8123568.0</v>
      </c>
      <c r="B4458" s="2" t="s">
        <v>4657</v>
      </c>
      <c r="C4458" s="2" t="s">
        <v>20</v>
      </c>
      <c r="D4458" s="2" t="s">
        <v>11</v>
      </c>
      <c r="E4458" s="2" t="s">
        <v>144</v>
      </c>
    </row>
    <row r="4459">
      <c r="A4459" s="2">
        <v>9444106.0</v>
      </c>
      <c r="B4459" s="2" t="s">
        <v>4658</v>
      </c>
      <c r="C4459" s="2" t="s">
        <v>20</v>
      </c>
      <c r="D4459" s="2" t="s">
        <v>11</v>
      </c>
      <c r="E4459" s="2" t="s">
        <v>144</v>
      </c>
    </row>
    <row r="4460">
      <c r="A4460" s="2">
        <v>9468478.0</v>
      </c>
      <c r="B4460" s="2" t="s">
        <v>4659</v>
      </c>
      <c r="C4460" s="2" t="s">
        <v>20</v>
      </c>
      <c r="D4460" s="2" t="s">
        <v>11</v>
      </c>
      <c r="E4460" s="2" t="s">
        <v>144</v>
      </c>
    </row>
    <row r="4461">
      <c r="A4461" s="2">
        <v>9468471.0</v>
      </c>
      <c r="B4461" s="2" t="s">
        <v>4660</v>
      </c>
      <c r="C4461" s="2" t="s">
        <v>20</v>
      </c>
      <c r="D4461" s="2" t="s">
        <v>11</v>
      </c>
      <c r="E4461" s="2" t="s">
        <v>144</v>
      </c>
    </row>
    <row r="4462">
      <c r="A4462" s="2">
        <v>9469786.0</v>
      </c>
      <c r="B4462" s="2" t="s">
        <v>4661</v>
      </c>
      <c r="C4462" s="2" t="s">
        <v>20</v>
      </c>
      <c r="D4462" s="2" t="s">
        <v>11</v>
      </c>
      <c r="E4462" s="2" t="s">
        <v>144</v>
      </c>
    </row>
    <row r="4463">
      <c r="A4463" s="2">
        <v>9445691.0</v>
      </c>
      <c r="B4463" s="2" t="s">
        <v>4662</v>
      </c>
      <c r="C4463" s="2" t="s">
        <v>20</v>
      </c>
      <c r="D4463" s="2" t="s">
        <v>11</v>
      </c>
      <c r="E4463" s="2" t="s">
        <v>144</v>
      </c>
    </row>
    <row r="4464">
      <c r="A4464" s="2">
        <v>9468937.0</v>
      </c>
      <c r="B4464" s="2" t="s">
        <v>4663</v>
      </c>
      <c r="C4464" s="2" t="s">
        <v>20</v>
      </c>
      <c r="D4464" s="2" t="s">
        <v>11</v>
      </c>
      <c r="E4464" s="2" t="s">
        <v>144</v>
      </c>
    </row>
    <row r="4465">
      <c r="A4465" s="2">
        <v>9445692.0</v>
      </c>
      <c r="B4465" s="2" t="s">
        <v>4664</v>
      </c>
      <c r="C4465" s="2" t="s">
        <v>20</v>
      </c>
      <c r="D4465" s="2" t="s">
        <v>11</v>
      </c>
      <c r="E4465" s="2" t="s">
        <v>144</v>
      </c>
    </row>
    <row r="4466">
      <c r="A4466" s="2">
        <v>9469548.0</v>
      </c>
      <c r="B4466" s="2" t="s">
        <v>4665</v>
      </c>
      <c r="C4466" s="2" t="s">
        <v>20</v>
      </c>
      <c r="D4466" s="2" t="s">
        <v>11</v>
      </c>
      <c r="E4466" s="2" t="s">
        <v>144</v>
      </c>
    </row>
    <row r="4467">
      <c r="A4467" s="2">
        <v>9469948.0</v>
      </c>
      <c r="B4467" s="2" t="s">
        <v>4666</v>
      </c>
      <c r="C4467" s="2" t="s">
        <v>20</v>
      </c>
      <c r="D4467" s="2" t="s">
        <v>11</v>
      </c>
      <c r="E4467" s="2" t="s">
        <v>144</v>
      </c>
    </row>
    <row r="4468">
      <c r="A4468" s="2">
        <v>9470259.0</v>
      </c>
      <c r="B4468" s="2" t="s">
        <v>4667</v>
      </c>
      <c r="C4468" s="2" t="s">
        <v>20</v>
      </c>
      <c r="D4468" s="2" t="s">
        <v>11</v>
      </c>
      <c r="E4468" s="2" t="s">
        <v>144</v>
      </c>
    </row>
    <row r="4469">
      <c r="A4469" s="2">
        <v>9442561.0</v>
      </c>
      <c r="B4469" s="2" t="s">
        <v>4668</v>
      </c>
      <c r="C4469" s="2" t="s">
        <v>76</v>
      </c>
      <c r="D4469" s="2" t="s">
        <v>7</v>
      </c>
      <c r="E4469" s="2" t="s">
        <v>144</v>
      </c>
    </row>
    <row r="4470">
      <c r="A4470" s="2">
        <v>9443264.0</v>
      </c>
      <c r="B4470" s="2" t="s">
        <v>4669</v>
      </c>
      <c r="C4470" s="2" t="s">
        <v>76</v>
      </c>
      <c r="D4470" s="2" t="s">
        <v>7</v>
      </c>
      <c r="E4470" s="2" t="s">
        <v>144</v>
      </c>
    </row>
    <row r="4471">
      <c r="A4471" s="2">
        <v>9443259.0</v>
      </c>
      <c r="B4471" s="2" t="s">
        <v>4670</v>
      </c>
      <c r="C4471" s="2" t="s">
        <v>76</v>
      </c>
      <c r="D4471" s="2" t="s">
        <v>7</v>
      </c>
      <c r="E4471" s="2" t="s">
        <v>144</v>
      </c>
    </row>
    <row r="4472">
      <c r="A4472" s="2">
        <v>9440601.0</v>
      </c>
      <c r="B4472" s="2" t="s">
        <v>4671</v>
      </c>
      <c r="C4472" s="2" t="s">
        <v>1381</v>
      </c>
      <c r="D4472" s="2" t="s">
        <v>11</v>
      </c>
      <c r="E4472" s="2" t="s">
        <v>144</v>
      </c>
    </row>
    <row r="4473">
      <c r="A4473" s="2">
        <v>9444864.0</v>
      </c>
      <c r="B4473" s="2" t="s">
        <v>4672</v>
      </c>
      <c r="C4473" s="2" t="s">
        <v>265</v>
      </c>
      <c r="D4473" s="2" t="s">
        <v>11</v>
      </c>
      <c r="E4473" s="2" t="s">
        <v>144</v>
      </c>
    </row>
    <row r="4474">
      <c r="A4474" s="2">
        <v>9442348.0</v>
      </c>
      <c r="B4474" s="2" t="s">
        <v>4673</v>
      </c>
      <c r="C4474" s="2" t="s">
        <v>10</v>
      </c>
      <c r="D4474" s="2" t="s">
        <v>11</v>
      </c>
      <c r="E4474" s="2" t="s">
        <v>144</v>
      </c>
    </row>
    <row r="4475">
      <c r="A4475" s="2">
        <v>7772693.0</v>
      </c>
      <c r="B4475" s="2" t="s">
        <v>4674</v>
      </c>
      <c r="C4475" s="2" t="s">
        <v>10</v>
      </c>
      <c r="D4475" s="2" t="s">
        <v>11</v>
      </c>
      <c r="E4475" s="2" t="s">
        <v>144</v>
      </c>
    </row>
    <row r="4476">
      <c r="A4476" s="2">
        <v>9441504.0</v>
      </c>
      <c r="B4476" s="2" t="s">
        <v>4675</v>
      </c>
      <c r="C4476" s="2" t="s">
        <v>10</v>
      </c>
      <c r="D4476" s="2" t="s">
        <v>11</v>
      </c>
      <c r="E4476" s="2" t="s">
        <v>144</v>
      </c>
    </row>
    <row r="4477">
      <c r="A4477" s="2">
        <v>9468396.0</v>
      </c>
      <c r="B4477" s="2" t="s">
        <v>4676</v>
      </c>
      <c r="C4477" s="2" t="s">
        <v>20</v>
      </c>
      <c r="D4477" s="2" t="s">
        <v>11</v>
      </c>
      <c r="E4477" s="2" t="s">
        <v>144</v>
      </c>
    </row>
    <row r="4478">
      <c r="A4478" s="2">
        <v>9445499.0</v>
      </c>
      <c r="B4478" s="2" t="s">
        <v>4677</v>
      </c>
      <c r="C4478" s="2" t="s">
        <v>10</v>
      </c>
      <c r="D4478" s="2" t="s">
        <v>11</v>
      </c>
      <c r="E4478" s="2" t="s">
        <v>144</v>
      </c>
    </row>
    <row r="4479">
      <c r="A4479" s="2">
        <v>9470172.0</v>
      </c>
      <c r="B4479" s="2" t="s">
        <v>4678</v>
      </c>
      <c r="C4479" s="2" t="s">
        <v>10</v>
      </c>
      <c r="D4479" s="2" t="s">
        <v>11</v>
      </c>
      <c r="E4479" s="2" t="s">
        <v>144</v>
      </c>
    </row>
    <row r="4480">
      <c r="A4480" s="2">
        <v>9443350.0</v>
      </c>
      <c r="B4480" s="2" t="s">
        <v>4679</v>
      </c>
      <c r="C4480" s="2" t="s">
        <v>581</v>
      </c>
      <c r="D4480" s="2" t="s">
        <v>11</v>
      </c>
      <c r="E4480" s="2" t="s">
        <v>306</v>
      </c>
    </row>
    <row r="4481">
      <c r="A4481" s="2">
        <v>9468615.0</v>
      </c>
      <c r="B4481" s="2" t="s">
        <v>4680</v>
      </c>
      <c r="C4481" s="2" t="s">
        <v>581</v>
      </c>
      <c r="D4481" s="2" t="s">
        <v>11</v>
      </c>
      <c r="E4481" s="2" t="s">
        <v>306</v>
      </c>
    </row>
    <row r="4482">
      <c r="A4482" s="2">
        <v>9469683.0</v>
      </c>
      <c r="B4482" s="2" t="s">
        <v>4681</v>
      </c>
      <c r="C4482" s="2" t="s">
        <v>10</v>
      </c>
      <c r="D4482" s="2" t="s">
        <v>11</v>
      </c>
      <c r="E4482" s="2" t="s">
        <v>306</v>
      </c>
    </row>
    <row r="4483">
      <c r="A4483" s="2">
        <v>9440637.0</v>
      </c>
      <c r="B4483" s="2" t="s">
        <v>4682</v>
      </c>
      <c r="C4483" s="2" t="s">
        <v>10</v>
      </c>
      <c r="D4483" s="2" t="s">
        <v>11</v>
      </c>
      <c r="E4483" s="2" t="s">
        <v>306</v>
      </c>
    </row>
    <row r="4484">
      <c r="A4484" s="2">
        <v>8231312.0</v>
      </c>
      <c r="B4484" s="2" t="s">
        <v>4683</v>
      </c>
      <c r="C4484" s="2" t="s">
        <v>10</v>
      </c>
      <c r="D4484" s="2" t="s">
        <v>11</v>
      </c>
      <c r="E4484" s="2" t="s">
        <v>306</v>
      </c>
    </row>
    <row r="4485">
      <c r="A4485" s="2">
        <v>9441663.0</v>
      </c>
      <c r="B4485" s="2" t="s">
        <v>4684</v>
      </c>
      <c r="C4485" s="2" t="s">
        <v>10</v>
      </c>
      <c r="D4485" s="2" t="s">
        <v>11</v>
      </c>
      <c r="E4485" s="2" t="s">
        <v>306</v>
      </c>
    </row>
    <row r="4486">
      <c r="A4486" s="2">
        <v>9444095.0</v>
      </c>
      <c r="B4486" s="2" t="s">
        <v>4685</v>
      </c>
      <c r="C4486" s="2" t="s">
        <v>10</v>
      </c>
      <c r="D4486" s="2" t="s">
        <v>11</v>
      </c>
      <c r="E4486" s="2" t="s">
        <v>306</v>
      </c>
    </row>
    <row r="4487">
      <c r="A4487" s="2">
        <v>9441763.0</v>
      </c>
      <c r="B4487" s="2" t="s">
        <v>4686</v>
      </c>
      <c r="C4487" s="2" t="s">
        <v>10</v>
      </c>
      <c r="D4487" s="2" t="s">
        <v>11</v>
      </c>
      <c r="E4487" s="2" t="s">
        <v>306</v>
      </c>
    </row>
    <row r="4488">
      <c r="A4488" s="2">
        <v>9444869.0</v>
      </c>
      <c r="B4488" s="2" t="s">
        <v>4687</v>
      </c>
      <c r="C4488" s="2" t="s">
        <v>10</v>
      </c>
      <c r="D4488" s="2" t="s">
        <v>11</v>
      </c>
      <c r="E4488" s="2" t="s">
        <v>306</v>
      </c>
    </row>
    <row r="4489">
      <c r="A4489" s="2">
        <v>9443958.0</v>
      </c>
      <c r="B4489" s="2" t="s">
        <v>4688</v>
      </c>
      <c r="C4489" s="2" t="s">
        <v>10</v>
      </c>
      <c r="D4489" s="2" t="s">
        <v>11</v>
      </c>
      <c r="E4489" s="2" t="s">
        <v>306</v>
      </c>
    </row>
    <row r="4490">
      <c r="A4490" s="2">
        <v>9445698.0</v>
      </c>
      <c r="B4490" s="2" t="s">
        <v>4689</v>
      </c>
      <c r="C4490" s="2" t="s">
        <v>10</v>
      </c>
      <c r="D4490" s="2" t="s">
        <v>11</v>
      </c>
      <c r="E4490" s="2" t="s">
        <v>306</v>
      </c>
    </row>
    <row r="4491">
      <c r="A4491" s="2">
        <v>9441115.0</v>
      </c>
      <c r="B4491" s="2" t="s">
        <v>4690</v>
      </c>
      <c r="C4491" s="2" t="s">
        <v>20</v>
      </c>
      <c r="D4491" s="2" t="s">
        <v>11</v>
      </c>
      <c r="E4491" s="2" t="s">
        <v>4691</v>
      </c>
    </row>
    <row r="4492">
      <c r="A4492" s="2">
        <v>9443362.0</v>
      </c>
      <c r="B4492" s="2" t="s">
        <v>4692</v>
      </c>
      <c r="C4492" s="2" t="s">
        <v>20</v>
      </c>
      <c r="D4492" s="2" t="s">
        <v>11</v>
      </c>
      <c r="E4492" s="2" t="s">
        <v>4691</v>
      </c>
    </row>
    <row r="4493">
      <c r="A4493" s="2">
        <v>9468631.0</v>
      </c>
      <c r="B4493" s="2" t="s">
        <v>4693</v>
      </c>
      <c r="C4493" s="2" t="s">
        <v>20</v>
      </c>
      <c r="D4493" s="2" t="s">
        <v>11</v>
      </c>
      <c r="E4493" s="2" t="s">
        <v>4691</v>
      </c>
    </row>
    <row r="4494">
      <c r="A4494" s="2">
        <v>9444198.0</v>
      </c>
      <c r="B4494" s="2" t="s">
        <v>4694</v>
      </c>
      <c r="C4494" s="2" t="s">
        <v>20</v>
      </c>
      <c r="D4494" s="2" t="s">
        <v>11</v>
      </c>
      <c r="E4494" s="2" t="s">
        <v>4691</v>
      </c>
    </row>
    <row r="4495">
      <c r="A4495" s="2">
        <v>9443381.0</v>
      </c>
      <c r="B4495" s="2" t="s">
        <v>4695</v>
      </c>
      <c r="C4495" s="2" t="s">
        <v>71</v>
      </c>
      <c r="D4495" s="2" t="s">
        <v>72</v>
      </c>
      <c r="E4495" s="2" t="s">
        <v>18</v>
      </c>
    </row>
    <row r="4496">
      <c r="A4496" s="2">
        <v>9467066.0</v>
      </c>
      <c r="B4496" s="2" t="s">
        <v>4696</v>
      </c>
      <c r="C4496" s="2" t="s">
        <v>4697</v>
      </c>
      <c r="D4496" s="2" t="s">
        <v>11</v>
      </c>
      <c r="E4496" s="2" t="s">
        <v>4698</v>
      </c>
    </row>
    <row r="4497">
      <c r="A4497" s="2">
        <v>9443355.0</v>
      </c>
      <c r="B4497" s="2" t="s">
        <v>4699</v>
      </c>
      <c r="C4497" s="2" t="s">
        <v>4697</v>
      </c>
      <c r="D4497" s="2" t="s">
        <v>11</v>
      </c>
      <c r="E4497" s="2" t="s">
        <v>4698</v>
      </c>
    </row>
    <row r="4498">
      <c r="A4498" s="2">
        <v>9445069.0</v>
      </c>
      <c r="B4498" s="2" t="s">
        <v>4700</v>
      </c>
      <c r="C4498" s="2" t="s">
        <v>4697</v>
      </c>
      <c r="D4498" s="2" t="s">
        <v>11</v>
      </c>
      <c r="E4498" s="2" t="s">
        <v>4698</v>
      </c>
    </row>
    <row r="4499">
      <c r="A4499" s="2">
        <v>9444183.0</v>
      </c>
      <c r="B4499" s="2" t="s">
        <v>4701</v>
      </c>
      <c r="C4499" s="2" t="s">
        <v>400</v>
      </c>
      <c r="D4499" s="2" t="s">
        <v>11</v>
      </c>
      <c r="E4499" s="2" t="s">
        <v>4698</v>
      </c>
    </row>
    <row r="4500">
      <c r="A4500" s="2">
        <v>9444089.0</v>
      </c>
      <c r="B4500" s="2" t="s">
        <v>4702</v>
      </c>
      <c r="C4500" s="2" t="s">
        <v>159</v>
      </c>
      <c r="D4500" s="2" t="s">
        <v>11</v>
      </c>
      <c r="E4500" s="2" t="s">
        <v>4698</v>
      </c>
    </row>
    <row r="4501">
      <c r="A4501" s="2">
        <v>9468264.0</v>
      </c>
      <c r="B4501" s="2" t="s">
        <v>4703</v>
      </c>
      <c r="C4501" s="2" t="s">
        <v>71</v>
      </c>
      <c r="D4501" s="2" t="s">
        <v>72</v>
      </c>
      <c r="E4501" s="2" t="s">
        <v>18</v>
      </c>
    </row>
    <row r="4502">
      <c r="A4502" s="2">
        <v>9444796.0</v>
      </c>
      <c r="B4502" s="2" t="s">
        <v>4704</v>
      </c>
      <c r="C4502" s="2" t="s">
        <v>10</v>
      </c>
      <c r="D4502" s="2" t="s">
        <v>11</v>
      </c>
      <c r="E4502" s="2" t="s">
        <v>1533</v>
      </c>
    </row>
    <row r="4503">
      <c r="A4503" s="2">
        <v>9467626.0</v>
      </c>
      <c r="B4503" s="2" t="s">
        <v>4705</v>
      </c>
      <c r="C4503" s="2" t="s">
        <v>10</v>
      </c>
      <c r="D4503" s="2" t="s">
        <v>11</v>
      </c>
      <c r="E4503" s="2" t="s">
        <v>1533</v>
      </c>
    </row>
    <row r="4504">
      <c r="A4504" s="2">
        <v>9469627.0</v>
      </c>
      <c r="B4504" s="2" t="s">
        <v>4706</v>
      </c>
      <c r="C4504" s="2" t="s">
        <v>20</v>
      </c>
      <c r="D4504" s="2" t="s">
        <v>11</v>
      </c>
      <c r="E4504" s="2" t="s">
        <v>1533</v>
      </c>
    </row>
    <row r="4505">
      <c r="A4505" s="2">
        <v>9435529.0</v>
      </c>
      <c r="B4505" s="2" t="s">
        <v>4707</v>
      </c>
      <c r="C4505" s="2" t="s">
        <v>10</v>
      </c>
      <c r="D4505" s="2" t="s">
        <v>11</v>
      </c>
      <c r="E4505" s="2" t="s">
        <v>1533</v>
      </c>
    </row>
    <row r="4506">
      <c r="A4506" s="2">
        <v>9443120.0</v>
      </c>
      <c r="B4506" s="2" t="s">
        <v>4708</v>
      </c>
      <c r="C4506" s="2" t="s">
        <v>10</v>
      </c>
      <c r="D4506" s="2" t="s">
        <v>11</v>
      </c>
      <c r="E4506" s="2" t="s">
        <v>1533</v>
      </c>
    </row>
    <row r="4507">
      <c r="A4507" s="2">
        <v>9466945.0</v>
      </c>
      <c r="B4507" s="2" t="s">
        <v>4709</v>
      </c>
      <c r="C4507" s="2" t="s">
        <v>76</v>
      </c>
      <c r="D4507" s="2" t="s">
        <v>7</v>
      </c>
      <c r="E4507" s="2" t="s">
        <v>1533</v>
      </c>
    </row>
    <row r="4508">
      <c r="A4508" s="2">
        <v>9466946.0</v>
      </c>
      <c r="B4508" s="2" t="s">
        <v>4710</v>
      </c>
      <c r="C4508" s="2" t="s">
        <v>76</v>
      </c>
      <c r="D4508" s="2" t="s">
        <v>7</v>
      </c>
      <c r="E4508" s="2" t="s">
        <v>1533</v>
      </c>
    </row>
    <row r="4509">
      <c r="A4509" s="2">
        <v>9443385.0</v>
      </c>
      <c r="B4509" s="2" t="s">
        <v>4711</v>
      </c>
      <c r="C4509" s="2" t="s">
        <v>10</v>
      </c>
      <c r="D4509" s="2" t="s">
        <v>11</v>
      </c>
      <c r="E4509" s="2" t="s">
        <v>1533</v>
      </c>
    </row>
    <row r="4510">
      <c r="A4510" s="2">
        <v>9444893.0</v>
      </c>
      <c r="B4510" s="2" t="s">
        <v>4712</v>
      </c>
      <c r="C4510" s="2" t="s">
        <v>10</v>
      </c>
      <c r="D4510" s="2" t="s">
        <v>11</v>
      </c>
      <c r="E4510" s="2" t="s">
        <v>1533</v>
      </c>
    </row>
    <row r="4511">
      <c r="A4511" s="2">
        <v>9443962.0</v>
      </c>
      <c r="B4511" s="2" t="s">
        <v>4713</v>
      </c>
      <c r="C4511" s="2" t="s">
        <v>10</v>
      </c>
      <c r="D4511" s="2" t="s">
        <v>11</v>
      </c>
      <c r="E4511" s="2" t="s">
        <v>1533</v>
      </c>
    </row>
    <row r="4512">
      <c r="A4512" s="2">
        <v>9443983.0</v>
      </c>
      <c r="B4512" s="2" t="s">
        <v>4714</v>
      </c>
      <c r="C4512" s="2" t="s">
        <v>4284</v>
      </c>
      <c r="D4512" s="2" t="s">
        <v>11</v>
      </c>
      <c r="E4512" s="2" t="s">
        <v>10</v>
      </c>
    </row>
    <row r="4513">
      <c r="A4513" s="2">
        <v>9466892.0</v>
      </c>
      <c r="B4513" s="2" t="s">
        <v>4715</v>
      </c>
      <c r="C4513" s="2" t="s">
        <v>76</v>
      </c>
      <c r="D4513" s="2" t="s">
        <v>7</v>
      </c>
      <c r="E4513" s="2" t="s">
        <v>144</v>
      </c>
    </row>
    <row r="4514">
      <c r="A4514" s="2">
        <v>9402266.0</v>
      </c>
      <c r="B4514" s="2" t="s">
        <v>4716</v>
      </c>
      <c r="C4514" s="2" t="s">
        <v>10</v>
      </c>
      <c r="D4514" s="2" t="s">
        <v>11</v>
      </c>
      <c r="E4514" s="2" t="s">
        <v>144</v>
      </c>
    </row>
    <row r="4515">
      <c r="A4515" s="2">
        <v>7772921.0</v>
      </c>
      <c r="B4515" s="2" t="s">
        <v>4717</v>
      </c>
      <c r="C4515" s="2" t="s">
        <v>10</v>
      </c>
      <c r="D4515" s="2" t="s">
        <v>11</v>
      </c>
      <c r="E4515" s="2" t="s">
        <v>144</v>
      </c>
    </row>
    <row r="4516">
      <c r="A4516" s="2">
        <v>9468681.0</v>
      </c>
      <c r="B4516" s="2" t="s">
        <v>4718</v>
      </c>
      <c r="C4516" s="2" t="s">
        <v>10</v>
      </c>
      <c r="D4516" s="2" t="s">
        <v>11</v>
      </c>
      <c r="E4516" s="2" t="s">
        <v>144</v>
      </c>
    </row>
    <row r="4517">
      <c r="A4517" s="2">
        <v>7772896.0</v>
      </c>
      <c r="B4517" s="2" t="s">
        <v>4719</v>
      </c>
      <c r="C4517" s="2" t="s">
        <v>10</v>
      </c>
      <c r="D4517" s="2" t="s">
        <v>11</v>
      </c>
      <c r="E4517" s="2" t="s">
        <v>144</v>
      </c>
    </row>
    <row r="4518">
      <c r="A4518" s="2">
        <v>9443463.0</v>
      </c>
      <c r="B4518" s="2" t="s">
        <v>4720</v>
      </c>
      <c r="C4518" s="2" t="s">
        <v>10</v>
      </c>
      <c r="D4518" s="2" t="s">
        <v>11</v>
      </c>
      <c r="E4518" s="2" t="s">
        <v>144</v>
      </c>
    </row>
    <row r="4519">
      <c r="A4519" s="2">
        <v>9468793.0</v>
      </c>
      <c r="B4519" s="2" t="s">
        <v>4721</v>
      </c>
      <c r="C4519" s="2" t="s">
        <v>10</v>
      </c>
      <c r="D4519" s="2" t="s">
        <v>11</v>
      </c>
      <c r="E4519" s="2" t="s">
        <v>144</v>
      </c>
    </row>
    <row r="4520">
      <c r="A4520" s="2">
        <v>9264274.0</v>
      </c>
      <c r="B4520" s="2" t="s">
        <v>4722</v>
      </c>
      <c r="C4520" s="2" t="s">
        <v>10</v>
      </c>
      <c r="D4520" s="2" t="s">
        <v>11</v>
      </c>
      <c r="E4520" s="2" t="s">
        <v>144</v>
      </c>
    </row>
    <row r="4521">
      <c r="A4521" s="2">
        <v>9468644.0</v>
      </c>
      <c r="B4521" s="2" t="s">
        <v>4723</v>
      </c>
      <c r="C4521" s="2" t="s">
        <v>10</v>
      </c>
      <c r="D4521" s="2" t="s">
        <v>11</v>
      </c>
      <c r="E4521" s="2" t="s">
        <v>144</v>
      </c>
    </row>
    <row r="4522">
      <c r="A4522" s="2">
        <v>9264081.0</v>
      </c>
      <c r="B4522" s="2" t="s">
        <v>4724</v>
      </c>
      <c r="C4522" s="2" t="s">
        <v>10</v>
      </c>
      <c r="D4522" s="2" t="s">
        <v>11</v>
      </c>
      <c r="E4522" s="2" t="s">
        <v>144</v>
      </c>
    </row>
    <row r="4523">
      <c r="A4523" s="2">
        <v>9441355.0</v>
      </c>
      <c r="B4523" s="2" t="s">
        <v>4725</v>
      </c>
      <c r="C4523" s="2" t="s">
        <v>10</v>
      </c>
      <c r="D4523" s="2" t="s">
        <v>11</v>
      </c>
      <c r="E4523" s="2" t="s">
        <v>144</v>
      </c>
    </row>
    <row r="4524">
      <c r="A4524" s="2">
        <v>9441935.0</v>
      </c>
      <c r="B4524" s="2" t="s">
        <v>4726</v>
      </c>
      <c r="C4524" s="2" t="s">
        <v>10</v>
      </c>
      <c r="D4524" s="2" t="s">
        <v>11</v>
      </c>
      <c r="E4524" s="2" t="s">
        <v>144</v>
      </c>
    </row>
    <row r="4525">
      <c r="A4525" s="2">
        <v>8123547.0</v>
      </c>
      <c r="B4525" s="2" t="s">
        <v>4727</v>
      </c>
      <c r="C4525" s="2" t="s">
        <v>10</v>
      </c>
      <c r="D4525" s="2" t="s">
        <v>11</v>
      </c>
      <c r="E4525" s="2" t="s">
        <v>144</v>
      </c>
    </row>
    <row r="4526">
      <c r="A4526" s="2">
        <v>9441354.0</v>
      </c>
      <c r="B4526" s="2" t="s">
        <v>4728</v>
      </c>
      <c r="C4526" s="2" t="s">
        <v>10</v>
      </c>
      <c r="D4526" s="2" t="s">
        <v>11</v>
      </c>
      <c r="E4526" s="2" t="s">
        <v>144</v>
      </c>
    </row>
    <row r="4527">
      <c r="A4527" s="2">
        <v>9440854.0</v>
      </c>
      <c r="B4527" s="2" t="s">
        <v>4729</v>
      </c>
      <c r="C4527" s="2" t="s">
        <v>10</v>
      </c>
      <c r="D4527" s="2" t="s">
        <v>11</v>
      </c>
      <c r="E4527" s="2" t="s">
        <v>144</v>
      </c>
    </row>
    <row r="4528">
      <c r="A4528" s="2">
        <v>9445640.0</v>
      </c>
      <c r="B4528" s="2" t="s">
        <v>4730</v>
      </c>
      <c r="C4528" s="2" t="s">
        <v>10</v>
      </c>
      <c r="D4528" s="2" t="s">
        <v>11</v>
      </c>
      <c r="E4528" s="2" t="s">
        <v>144</v>
      </c>
    </row>
    <row r="4529">
      <c r="A4529" s="2">
        <v>9468660.0</v>
      </c>
      <c r="B4529" s="2" t="s">
        <v>4731</v>
      </c>
      <c r="C4529" s="2" t="s">
        <v>10</v>
      </c>
      <c r="D4529" s="2" t="s">
        <v>11</v>
      </c>
      <c r="E4529" s="2" t="s">
        <v>144</v>
      </c>
    </row>
    <row r="4530">
      <c r="A4530" s="2">
        <v>9468402.0</v>
      </c>
      <c r="B4530" s="2" t="s">
        <v>4732</v>
      </c>
      <c r="C4530" s="2" t="s">
        <v>10</v>
      </c>
      <c r="D4530" s="2" t="s">
        <v>11</v>
      </c>
      <c r="E4530" s="2" t="s">
        <v>144</v>
      </c>
    </row>
    <row r="4531">
      <c r="A4531" s="2">
        <v>9468678.0</v>
      </c>
      <c r="B4531" s="2" t="s">
        <v>4733</v>
      </c>
      <c r="C4531" s="2" t="s">
        <v>10</v>
      </c>
      <c r="D4531" s="2" t="s">
        <v>11</v>
      </c>
      <c r="E4531" s="2" t="s">
        <v>144</v>
      </c>
    </row>
    <row r="4532">
      <c r="A4532" s="2">
        <v>9444012.0</v>
      </c>
      <c r="B4532" s="2" t="s">
        <v>4734</v>
      </c>
      <c r="C4532" s="2" t="s">
        <v>76</v>
      </c>
      <c r="D4532" s="2" t="s">
        <v>7</v>
      </c>
      <c r="E4532" s="2" t="s">
        <v>144</v>
      </c>
    </row>
    <row r="4533">
      <c r="A4533" s="2">
        <v>9466863.0</v>
      </c>
      <c r="B4533" s="2" t="s">
        <v>4735</v>
      </c>
      <c r="C4533" s="2" t="s">
        <v>76</v>
      </c>
      <c r="D4533" s="2" t="s">
        <v>7</v>
      </c>
      <c r="E4533" s="2" t="s">
        <v>144</v>
      </c>
    </row>
    <row r="4534">
      <c r="A4534" s="2">
        <v>9441602.0</v>
      </c>
      <c r="B4534" s="2" t="s">
        <v>4736</v>
      </c>
      <c r="C4534" s="2" t="s">
        <v>10</v>
      </c>
      <c r="D4534" s="2" t="s">
        <v>11</v>
      </c>
      <c r="E4534" s="2" t="s">
        <v>144</v>
      </c>
    </row>
    <row r="4535">
      <c r="A4535" s="2">
        <v>9319691.0</v>
      </c>
      <c r="B4535" s="2" t="s">
        <v>4737</v>
      </c>
      <c r="C4535" s="2" t="s">
        <v>10</v>
      </c>
      <c r="D4535" s="2" t="s">
        <v>11</v>
      </c>
      <c r="E4535" s="2" t="s">
        <v>144</v>
      </c>
    </row>
    <row r="4536">
      <c r="A4536" s="2">
        <v>9441647.0</v>
      </c>
      <c r="B4536" s="2" t="s">
        <v>4738</v>
      </c>
      <c r="C4536" s="2" t="s">
        <v>10</v>
      </c>
      <c r="D4536" s="2" t="s">
        <v>11</v>
      </c>
      <c r="E4536" s="2" t="s">
        <v>144</v>
      </c>
    </row>
    <row r="4537">
      <c r="A4537" s="2">
        <v>9441601.0</v>
      </c>
      <c r="B4537" s="2" t="s">
        <v>4739</v>
      </c>
      <c r="C4537" s="2" t="s">
        <v>10</v>
      </c>
      <c r="D4537" s="2" t="s">
        <v>11</v>
      </c>
      <c r="E4537" s="2" t="s">
        <v>144</v>
      </c>
    </row>
    <row r="4538">
      <c r="A4538" s="2">
        <v>9469562.0</v>
      </c>
      <c r="B4538" s="2" t="s">
        <v>4740</v>
      </c>
      <c r="C4538" s="2" t="s">
        <v>10</v>
      </c>
      <c r="D4538" s="2" t="s">
        <v>11</v>
      </c>
      <c r="E4538" s="2" t="s">
        <v>144</v>
      </c>
    </row>
    <row r="4539">
      <c r="A4539" s="2">
        <v>9278912.0</v>
      </c>
      <c r="B4539" s="2" t="s">
        <v>4741</v>
      </c>
      <c r="C4539" s="2" t="s">
        <v>10</v>
      </c>
      <c r="D4539" s="2" t="s">
        <v>11</v>
      </c>
      <c r="E4539" s="2" t="s">
        <v>144</v>
      </c>
    </row>
    <row r="4540">
      <c r="A4540" s="2">
        <v>9442243.0</v>
      </c>
      <c r="B4540" s="2" t="s">
        <v>4742</v>
      </c>
      <c r="C4540" s="2" t="s">
        <v>10</v>
      </c>
      <c r="D4540" s="2" t="s">
        <v>11</v>
      </c>
      <c r="E4540" s="2" t="s">
        <v>144</v>
      </c>
    </row>
    <row r="4541">
      <c r="A4541" s="2">
        <v>9435534.0</v>
      </c>
      <c r="B4541" s="2" t="s">
        <v>4743</v>
      </c>
      <c r="C4541" s="2" t="s">
        <v>10</v>
      </c>
      <c r="D4541" s="2" t="s">
        <v>11</v>
      </c>
      <c r="E4541" s="2" t="s">
        <v>144</v>
      </c>
    </row>
    <row r="4542">
      <c r="A4542" s="2">
        <v>9435535.0</v>
      </c>
      <c r="B4542" s="2" t="s">
        <v>4744</v>
      </c>
      <c r="C4542" s="2" t="s">
        <v>10</v>
      </c>
      <c r="D4542" s="2" t="s">
        <v>11</v>
      </c>
      <c r="E4542" s="2" t="s">
        <v>144</v>
      </c>
    </row>
    <row r="4543">
      <c r="A4543" s="2">
        <v>9443102.0</v>
      </c>
      <c r="B4543" s="2" t="s">
        <v>4745</v>
      </c>
      <c r="C4543" s="2" t="s">
        <v>10</v>
      </c>
      <c r="D4543" s="2" t="s">
        <v>11</v>
      </c>
      <c r="E4543" s="2" t="s">
        <v>144</v>
      </c>
    </row>
    <row r="4544">
      <c r="A4544" s="2">
        <v>9445341.0</v>
      </c>
      <c r="B4544" s="2" t="s">
        <v>4746</v>
      </c>
      <c r="C4544" s="2" t="s">
        <v>10</v>
      </c>
      <c r="D4544" s="2" t="s">
        <v>11</v>
      </c>
      <c r="E4544" s="2" t="s">
        <v>144</v>
      </c>
    </row>
    <row r="4545">
      <c r="A4545" s="2">
        <v>9444498.0</v>
      </c>
      <c r="B4545" s="2" t="s">
        <v>4747</v>
      </c>
      <c r="C4545" s="2" t="s">
        <v>10</v>
      </c>
      <c r="D4545" s="2" t="s">
        <v>11</v>
      </c>
      <c r="E4545" s="2" t="s">
        <v>144</v>
      </c>
    </row>
    <row r="4546">
      <c r="A4546" s="2">
        <v>9444072.0</v>
      </c>
      <c r="B4546" s="2" t="s">
        <v>4748</v>
      </c>
      <c r="C4546" s="2" t="s">
        <v>10</v>
      </c>
      <c r="D4546" s="2" t="s">
        <v>11</v>
      </c>
      <c r="E4546" s="2" t="s">
        <v>144</v>
      </c>
    </row>
    <row r="4547">
      <c r="A4547" s="2">
        <v>9444073.0</v>
      </c>
      <c r="B4547" s="2" t="s">
        <v>4749</v>
      </c>
      <c r="C4547" s="2" t="s">
        <v>10</v>
      </c>
      <c r="D4547" s="2" t="s">
        <v>11</v>
      </c>
      <c r="E4547" s="2" t="s">
        <v>144</v>
      </c>
    </row>
    <row r="4548">
      <c r="A4548" s="2">
        <v>7772616.0</v>
      </c>
      <c r="B4548" s="2" t="s">
        <v>4750</v>
      </c>
      <c r="C4548" s="2" t="s">
        <v>10</v>
      </c>
      <c r="D4548" s="2" t="s">
        <v>11</v>
      </c>
      <c r="E4548" s="2" t="s">
        <v>144</v>
      </c>
    </row>
    <row r="4549">
      <c r="A4549" s="2">
        <v>9435497.0</v>
      </c>
      <c r="B4549" s="2" t="s">
        <v>4751</v>
      </c>
      <c r="C4549" s="2" t="s">
        <v>10</v>
      </c>
      <c r="D4549" s="2" t="s">
        <v>11</v>
      </c>
      <c r="E4549" s="2" t="s">
        <v>144</v>
      </c>
    </row>
    <row r="4550">
      <c r="A4550" s="2">
        <v>9443993.0</v>
      </c>
      <c r="B4550" s="2" t="s">
        <v>4752</v>
      </c>
      <c r="C4550" s="2" t="s">
        <v>10</v>
      </c>
      <c r="D4550" s="2" t="s">
        <v>11</v>
      </c>
      <c r="E4550" s="2" t="s">
        <v>144</v>
      </c>
    </row>
    <row r="4551">
      <c r="A4551" s="2">
        <v>9468291.0</v>
      </c>
      <c r="B4551" s="2" t="s">
        <v>4753</v>
      </c>
      <c r="C4551" s="2" t="s">
        <v>20</v>
      </c>
      <c r="D4551" s="2" t="s">
        <v>11</v>
      </c>
      <c r="E4551" s="2" t="s">
        <v>4754</v>
      </c>
    </row>
    <row r="4552">
      <c r="A4552" s="2">
        <v>9466868.0</v>
      </c>
      <c r="B4552" s="2" t="s">
        <v>4755</v>
      </c>
      <c r="C4552" s="2" t="s">
        <v>172</v>
      </c>
      <c r="D4552" s="2" t="s">
        <v>7</v>
      </c>
      <c r="E4552" s="2" t="s">
        <v>26</v>
      </c>
    </row>
    <row r="4553">
      <c r="A4553" s="2">
        <v>9469574.0</v>
      </c>
      <c r="B4553" s="2" t="s">
        <v>4756</v>
      </c>
      <c r="C4553" s="2" t="s">
        <v>159</v>
      </c>
      <c r="D4553" s="2" t="s">
        <v>11</v>
      </c>
      <c r="E4553" s="2" t="s">
        <v>26</v>
      </c>
    </row>
    <row r="4554">
      <c r="A4554" s="2">
        <v>9470287.0</v>
      </c>
      <c r="B4554" s="2" t="s">
        <v>4757</v>
      </c>
      <c r="C4554" s="2" t="s">
        <v>143</v>
      </c>
      <c r="D4554" s="2" t="s">
        <v>11</v>
      </c>
      <c r="E4554" s="2" t="s">
        <v>26</v>
      </c>
    </row>
    <row r="4555">
      <c r="A4555" s="2">
        <v>9469573.0</v>
      </c>
      <c r="B4555" s="2" t="s">
        <v>4758</v>
      </c>
      <c r="C4555" s="2" t="s">
        <v>100</v>
      </c>
      <c r="D4555" s="2" t="s">
        <v>11</v>
      </c>
      <c r="E4555" s="2" t="s">
        <v>26</v>
      </c>
    </row>
    <row r="4556">
      <c r="A4556" s="2">
        <v>9469618.0</v>
      </c>
      <c r="B4556" s="2" t="s">
        <v>4759</v>
      </c>
      <c r="C4556" s="2" t="s">
        <v>10</v>
      </c>
      <c r="D4556" s="2" t="s">
        <v>11</v>
      </c>
      <c r="E4556" s="2" t="s">
        <v>26</v>
      </c>
    </row>
    <row r="4557">
      <c r="A4557" s="2">
        <v>9442904.0</v>
      </c>
      <c r="B4557" s="2" t="s">
        <v>4760</v>
      </c>
      <c r="C4557" s="2" t="s">
        <v>10</v>
      </c>
      <c r="D4557" s="2" t="s">
        <v>11</v>
      </c>
      <c r="E4557" s="2" t="s">
        <v>26</v>
      </c>
    </row>
    <row r="4558">
      <c r="A4558" s="2">
        <v>9444871.0</v>
      </c>
      <c r="B4558" s="2" t="s">
        <v>4761</v>
      </c>
      <c r="C4558" s="2" t="s">
        <v>10</v>
      </c>
      <c r="D4558" s="2" t="s">
        <v>11</v>
      </c>
      <c r="E4558" s="2" t="s">
        <v>26</v>
      </c>
    </row>
    <row r="4559">
      <c r="A4559" s="2">
        <v>9441599.0</v>
      </c>
      <c r="B4559" s="2" t="s">
        <v>4762</v>
      </c>
      <c r="C4559" s="2" t="s">
        <v>10</v>
      </c>
      <c r="D4559" s="2" t="s">
        <v>11</v>
      </c>
      <c r="E4559" s="2" t="s">
        <v>26</v>
      </c>
    </row>
    <row r="4560">
      <c r="A4560" s="2">
        <v>9441425.0</v>
      </c>
      <c r="B4560" s="2" t="s">
        <v>4763</v>
      </c>
      <c r="C4560" s="2" t="s">
        <v>10</v>
      </c>
      <c r="D4560" s="2" t="s">
        <v>11</v>
      </c>
      <c r="E4560" s="2" t="s">
        <v>26</v>
      </c>
    </row>
    <row r="4561">
      <c r="A4561" s="2">
        <v>9442242.0</v>
      </c>
      <c r="B4561" s="2" t="s">
        <v>4764</v>
      </c>
      <c r="C4561" s="2" t="s">
        <v>10</v>
      </c>
      <c r="D4561" s="2" t="s">
        <v>11</v>
      </c>
      <c r="E4561" s="2" t="s">
        <v>26</v>
      </c>
    </row>
    <row r="4562">
      <c r="A4562" s="2">
        <v>9237105.0</v>
      </c>
      <c r="B4562" s="2" t="s">
        <v>4765</v>
      </c>
      <c r="C4562" s="2" t="s">
        <v>10</v>
      </c>
      <c r="D4562" s="2" t="s">
        <v>11</v>
      </c>
      <c r="E4562" s="2" t="s">
        <v>26</v>
      </c>
    </row>
    <row r="4563">
      <c r="A4563" s="2">
        <v>9441598.0</v>
      </c>
      <c r="B4563" s="2" t="s">
        <v>4766</v>
      </c>
      <c r="C4563" s="2" t="s">
        <v>10</v>
      </c>
      <c r="D4563" s="2" t="s">
        <v>11</v>
      </c>
      <c r="E4563" s="2" t="s">
        <v>26</v>
      </c>
    </row>
    <row r="4564">
      <c r="A4564" s="2">
        <v>9444130.0</v>
      </c>
      <c r="B4564" s="2" t="s">
        <v>4767</v>
      </c>
      <c r="C4564" s="2" t="s">
        <v>10</v>
      </c>
      <c r="D4564" s="2" t="s">
        <v>11</v>
      </c>
      <c r="E4564" s="2" t="s">
        <v>26</v>
      </c>
    </row>
    <row r="4565">
      <c r="A4565" s="2">
        <v>9441125.0</v>
      </c>
      <c r="B4565" s="2" t="s">
        <v>4768</v>
      </c>
      <c r="C4565" s="2" t="s">
        <v>10</v>
      </c>
      <c r="D4565" s="2" t="s">
        <v>11</v>
      </c>
      <c r="E4565" s="2" t="s">
        <v>26</v>
      </c>
    </row>
    <row r="4566">
      <c r="A4566" s="2">
        <v>9442427.0</v>
      </c>
      <c r="B4566" s="2" t="s">
        <v>4769</v>
      </c>
      <c r="C4566" s="2" t="s">
        <v>10</v>
      </c>
      <c r="D4566" s="2" t="s">
        <v>11</v>
      </c>
      <c r="E4566" s="2" t="s">
        <v>26</v>
      </c>
    </row>
    <row r="4567">
      <c r="A4567" s="2">
        <v>9442426.0</v>
      </c>
      <c r="B4567" s="2" t="s">
        <v>4770</v>
      </c>
      <c r="C4567" s="2" t="s">
        <v>10</v>
      </c>
      <c r="D4567" s="2" t="s">
        <v>11</v>
      </c>
      <c r="E4567" s="2" t="s">
        <v>26</v>
      </c>
    </row>
    <row r="4568">
      <c r="A4568" s="2">
        <v>9444129.0</v>
      </c>
      <c r="B4568" s="2" t="s">
        <v>4771</v>
      </c>
      <c r="C4568" s="2" t="s">
        <v>10</v>
      </c>
      <c r="D4568" s="2" t="s">
        <v>11</v>
      </c>
      <c r="E4568" s="2" t="s">
        <v>26</v>
      </c>
    </row>
    <row r="4569">
      <c r="A4569" s="2">
        <v>9444971.0</v>
      </c>
      <c r="B4569" s="2" t="s">
        <v>4772</v>
      </c>
      <c r="C4569" s="2" t="s">
        <v>10</v>
      </c>
      <c r="D4569" s="2" t="s">
        <v>11</v>
      </c>
      <c r="E4569" s="2" t="s">
        <v>26</v>
      </c>
    </row>
    <row r="4570">
      <c r="A4570" s="2">
        <v>9466470.0</v>
      </c>
      <c r="B4570" s="2" t="s">
        <v>4773</v>
      </c>
      <c r="C4570" s="2" t="s">
        <v>10</v>
      </c>
      <c r="D4570" s="2" t="s">
        <v>11</v>
      </c>
      <c r="E4570" s="2" t="s">
        <v>26</v>
      </c>
    </row>
    <row r="4571">
      <c r="A4571" s="2">
        <v>9445690.0</v>
      </c>
      <c r="B4571" s="2" t="s">
        <v>4774</v>
      </c>
      <c r="C4571" s="2" t="s">
        <v>10</v>
      </c>
      <c r="D4571" s="2" t="s">
        <v>11</v>
      </c>
      <c r="E4571" s="2" t="s">
        <v>26</v>
      </c>
    </row>
    <row r="4572">
      <c r="A4572" s="2">
        <v>9434250.0</v>
      </c>
      <c r="B4572" s="2" t="s">
        <v>4775</v>
      </c>
      <c r="C4572" s="2" t="s">
        <v>10</v>
      </c>
      <c r="D4572" s="2" t="s">
        <v>11</v>
      </c>
      <c r="E4572" s="2" t="s">
        <v>26</v>
      </c>
    </row>
    <row r="4573">
      <c r="A4573" s="2">
        <v>9441289.0</v>
      </c>
      <c r="B4573" s="2" t="s">
        <v>4776</v>
      </c>
      <c r="C4573" s="2" t="s">
        <v>10</v>
      </c>
      <c r="D4573" s="2" t="s">
        <v>11</v>
      </c>
      <c r="E4573" s="2" t="s">
        <v>26</v>
      </c>
    </row>
    <row r="4574">
      <c r="A4574" s="2">
        <v>9441353.0</v>
      </c>
      <c r="B4574" s="2" t="s">
        <v>4777</v>
      </c>
      <c r="C4574" s="2" t="s">
        <v>10</v>
      </c>
      <c r="D4574" s="2" t="s">
        <v>11</v>
      </c>
      <c r="E4574" s="2" t="s">
        <v>26</v>
      </c>
    </row>
    <row r="4575">
      <c r="A4575" s="2">
        <v>9441216.0</v>
      </c>
      <c r="B4575" s="2" t="s">
        <v>4778</v>
      </c>
      <c r="C4575" s="2" t="s">
        <v>10</v>
      </c>
      <c r="D4575" s="2" t="s">
        <v>11</v>
      </c>
      <c r="E4575" s="2" t="s">
        <v>26</v>
      </c>
    </row>
    <row r="4576">
      <c r="A4576" s="2">
        <v>9469578.0</v>
      </c>
      <c r="B4576" s="2" t="s">
        <v>4779</v>
      </c>
      <c r="C4576" s="2" t="s">
        <v>10</v>
      </c>
      <c r="D4576" s="2" t="s">
        <v>11</v>
      </c>
      <c r="E4576" s="2" t="s">
        <v>26</v>
      </c>
    </row>
    <row r="4577">
      <c r="A4577" s="2">
        <v>9470028.0</v>
      </c>
      <c r="B4577" s="2" t="s">
        <v>4780</v>
      </c>
      <c r="C4577" s="2" t="s">
        <v>10</v>
      </c>
      <c r="D4577" s="2" t="s">
        <v>11</v>
      </c>
      <c r="E4577" s="2" t="s">
        <v>26</v>
      </c>
    </row>
    <row r="4578">
      <c r="A4578" s="2">
        <v>9443844.0</v>
      </c>
      <c r="B4578" s="2" t="s">
        <v>4781</v>
      </c>
      <c r="C4578" s="2" t="s">
        <v>10</v>
      </c>
      <c r="D4578" s="2" t="s">
        <v>11</v>
      </c>
      <c r="E4578" s="2" t="s">
        <v>26</v>
      </c>
    </row>
    <row r="4579">
      <c r="A4579" s="2">
        <v>9444067.0</v>
      </c>
      <c r="B4579" s="2" t="s">
        <v>4782</v>
      </c>
      <c r="C4579" s="2" t="s">
        <v>10</v>
      </c>
      <c r="D4579" s="2" t="s">
        <v>11</v>
      </c>
      <c r="E4579" s="2" t="s">
        <v>26</v>
      </c>
    </row>
    <row r="4580">
      <c r="A4580" s="2">
        <v>9438996.0</v>
      </c>
      <c r="B4580" s="2" t="s">
        <v>4783</v>
      </c>
      <c r="C4580" s="2" t="s">
        <v>10</v>
      </c>
      <c r="D4580" s="2" t="s">
        <v>11</v>
      </c>
      <c r="E4580" s="2" t="s">
        <v>26</v>
      </c>
    </row>
    <row r="4581">
      <c r="A4581" s="2">
        <v>9442005.0</v>
      </c>
      <c r="B4581" s="2" t="s">
        <v>4784</v>
      </c>
      <c r="C4581" s="2" t="s">
        <v>10</v>
      </c>
      <c r="D4581" s="2" t="s">
        <v>11</v>
      </c>
      <c r="E4581" s="2" t="s">
        <v>26</v>
      </c>
    </row>
    <row r="4582">
      <c r="A4582" s="2">
        <v>9466605.0</v>
      </c>
      <c r="B4582" s="2" t="s">
        <v>4785</v>
      </c>
      <c r="C4582" s="2" t="s">
        <v>10</v>
      </c>
      <c r="D4582" s="2" t="s">
        <v>11</v>
      </c>
      <c r="E4582" s="2" t="s">
        <v>26</v>
      </c>
    </row>
    <row r="4583">
      <c r="A4583" s="2">
        <v>9469981.0</v>
      </c>
      <c r="B4583" s="2" t="s">
        <v>4786</v>
      </c>
      <c r="C4583" s="2" t="s">
        <v>10</v>
      </c>
      <c r="D4583" s="2" t="s">
        <v>11</v>
      </c>
      <c r="E4583" s="2" t="s">
        <v>26</v>
      </c>
    </row>
    <row r="4584">
      <c r="A4584" s="2">
        <v>9444967.0</v>
      </c>
      <c r="B4584" s="2" t="s">
        <v>4787</v>
      </c>
      <c r="C4584" s="2" t="s">
        <v>10</v>
      </c>
      <c r="D4584" s="2" t="s">
        <v>11</v>
      </c>
      <c r="E4584" s="2" t="s">
        <v>26</v>
      </c>
    </row>
    <row r="4585">
      <c r="A4585" s="2">
        <v>9469026.0</v>
      </c>
      <c r="B4585" s="2" t="s">
        <v>4788</v>
      </c>
      <c r="C4585" s="2" t="s">
        <v>10</v>
      </c>
      <c r="D4585" s="2" t="s">
        <v>11</v>
      </c>
      <c r="E4585" s="2" t="s">
        <v>26</v>
      </c>
    </row>
    <row r="4586">
      <c r="A4586" s="2">
        <v>9442821.0</v>
      </c>
      <c r="B4586" s="2" t="s">
        <v>4789</v>
      </c>
      <c r="C4586" s="2" t="s">
        <v>80</v>
      </c>
      <c r="D4586" s="2" t="s">
        <v>11</v>
      </c>
      <c r="E4586" s="2" t="s">
        <v>26</v>
      </c>
    </row>
    <row r="4587">
      <c r="A4587" s="2">
        <v>9466975.0</v>
      </c>
      <c r="B4587" s="2" t="s">
        <v>4790</v>
      </c>
      <c r="C4587" s="2" t="s">
        <v>80</v>
      </c>
      <c r="D4587" s="2" t="s">
        <v>11</v>
      </c>
      <c r="E4587" s="2" t="s">
        <v>26</v>
      </c>
    </row>
    <row r="4588">
      <c r="A4588" s="2">
        <v>9470000.0</v>
      </c>
      <c r="B4588" s="2" t="s">
        <v>4790</v>
      </c>
      <c r="C4588" s="2" t="s">
        <v>143</v>
      </c>
      <c r="D4588" s="2" t="s">
        <v>11</v>
      </c>
      <c r="E4588" s="2" t="s">
        <v>26</v>
      </c>
    </row>
    <row r="4589">
      <c r="A4589" s="2">
        <v>9442583.0</v>
      </c>
      <c r="B4589" s="2" t="s">
        <v>4791</v>
      </c>
      <c r="C4589" s="2" t="s">
        <v>100</v>
      </c>
      <c r="D4589" s="2" t="s">
        <v>11</v>
      </c>
      <c r="E4589" s="2" t="s">
        <v>26</v>
      </c>
    </row>
    <row r="4590">
      <c r="A4590" s="2">
        <v>9442584.0</v>
      </c>
      <c r="B4590" s="2" t="s">
        <v>4792</v>
      </c>
      <c r="C4590" s="2" t="s">
        <v>100</v>
      </c>
      <c r="D4590" s="2" t="s">
        <v>11</v>
      </c>
      <c r="E4590" s="2" t="s">
        <v>26</v>
      </c>
    </row>
    <row r="4591">
      <c r="A4591" s="2">
        <v>9468820.0</v>
      </c>
      <c r="B4591" s="2" t="s">
        <v>4793</v>
      </c>
      <c r="C4591" s="2" t="s">
        <v>10</v>
      </c>
      <c r="D4591" s="2" t="s">
        <v>11</v>
      </c>
      <c r="E4591" s="2" t="s">
        <v>26</v>
      </c>
    </row>
    <row r="4592">
      <c r="A4592" s="2">
        <v>9466976.0</v>
      </c>
      <c r="B4592" s="2" t="s">
        <v>4794</v>
      </c>
      <c r="C4592" s="2" t="s">
        <v>10</v>
      </c>
      <c r="D4592" s="2" t="s">
        <v>11</v>
      </c>
      <c r="E4592" s="2" t="s">
        <v>26</v>
      </c>
    </row>
    <row r="4593">
      <c r="A4593" s="2">
        <v>9442582.0</v>
      </c>
      <c r="B4593" s="2" t="s">
        <v>4795</v>
      </c>
      <c r="C4593" s="2" t="s">
        <v>159</v>
      </c>
      <c r="D4593" s="2" t="s">
        <v>11</v>
      </c>
      <c r="E4593" s="2" t="s">
        <v>26</v>
      </c>
    </row>
    <row r="4594">
      <c r="A4594" s="2">
        <v>9466973.0</v>
      </c>
      <c r="B4594" s="2" t="s">
        <v>4796</v>
      </c>
      <c r="C4594" s="2" t="s">
        <v>1738</v>
      </c>
      <c r="D4594" s="2" t="s">
        <v>11</v>
      </c>
      <c r="E4594" s="2" t="s">
        <v>26</v>
      </c>
    </row>
    <row r="4595">
      <c r="A4595" s="2">
        <v>9466974.0</v>
      </c>
      <c r="B4595" s="2" t="s">
        <v>4797</v>
      </c>
      <c r="C4595" s="2" t="s">
        <v>1738</v>
      </c>
      <c r="D4595" s="2" t="s">
        <v>11</v>
      </c>
      <c r="E4595" s="2" t="s">
        <v>26</v>
      </c>
    </row>
    <row r="4596">
      <c r="A4596" s="2">
        <v>9468821.0</v>
      </c>
      <c r="B4596" s="2" t="s">
        <v>4798</v>
      </c>
      <c r="C4596" s="2" t="s">
        <v>100</v>
      </c>
      <c r="D4596" s="2" t="s">
        <v>11</v>
      </c>
      <c r="E4596" s="2" t="s">
        <v>26</v>
      </c>
    </row>
    <row r="4597">
      <c r="A4597" s="2">
        <v>9442587.0</v>
      </c>
      <c r="B4597" s="2" t="s">
        <v>4799</v>
      </c>
      <c r="C4597" s="2" t="s">
        <v>10</v>
      </c>
      <c r="D4597" s="2" t="s">
        <v>11</v>
      </c>
      <c r="E4597" s="2" t="s">
        <v>26</v>
      </c>
    </row>
    <row r="4598">
      <c r="A4598" s="2">
        <v>9443845.0</v>
      </c>
      <c r="B4598" s="2" t="s">
        <v>4800</v>
      </c>
      <c r="C4598" s="2" t="s">
        <v>10</v>
      </c>
      <c r="D4598" s="2" t="s">
        <v>11</v>
      </c>
      <c r="E4598" s="2" t="s">
        <v>26</v>
      </c>
    </row>
    <row r="4599">
      <c r="A4599" s="2">
        <v>9442586.0</v>
      </c>
      <c r="B4599" s="2" t="s">
        <v>4801</v>
      </c>
      <c r="C4599" s="2" t="s">
        <v>10</v>
      </c>
      <c r="D4599" s="2" t="s">
        <v>11</v>
      </c>
      <c r="E4599" s="2" t="s">
        <v>26</v>
      </c>
    </row>
    <row r="4600">
      <c r="A4600" s="2">
        <v>9442308.0</v>
      </c>
      <c r="B4600" s="2" t="s">
        <v>4802</v>
      </c>
      <c r="C4600" s="2" t="s">
        <v>10</v>
      </c>
      <c r="D4600" s="2" t="s">
        <v>11</v>
      </c>
      <c r="E4600" s="2" t="s">
        <v>2444</v>
      </c>
    </row>
    <row r="4601">
      <c r="A4601" s="2">
        <v>9444141.0</v>
      </c>
      <c r="B4601" s="2" t="s">
        <v>4803</v>
      </c>
      <c r="C4601" s="2" t="s">
        <v>10</v>
      </c>
      <c r="D4601" s="2" t="s">
        <v>11</v>
      </c>
      <c r="E4601" s="2" t="s">
        <v>2444</v>
      </c>
    </row>
    <row r="4602">
      <c r="A4602" s="2">
        <v>9444935.0</v>
      </c>
      <c r="B4602" s="2" t="s">
        <v>4804</v>
      </c>
      <c r="C4602" s="2" t="s">
        <v>10</v>
      </c>
      <c r="D4602" s="2" t="s">
        <v>11</v>
      </c>
      <c r="E4602" s="2" t="s">
        <v>2444</v>
      </c>
    </row>
    <row r="4603">
      <c r="A4603" s="2">
        <v>9443228.0</v>
      </c>
      <c r="B4603" s="2" t="s">
        <v>4805</v>
      </c>
      <c r="C4603" s="2" t="s">
        <v>10</v>
      </c>
      <c r="D4603" s="2" t="s">
        <v>11</v>
      </c>
      <c r="E4603" s="2" t="s">
        <v>1326</v>
      </c>
    </row>
    <row r="4604">
      <c r="A4604" s="2">
        <v>9236855.0</v>
      </c>
      <c r="B4604" s="2" t="s">
        <v>4806</v>
      </c>
      <c r="C4604" s="2" t="s">
        <v>10</v>
      </c>
      <c r="D4604" s="2" t="s">
        <v>11</v>
      </c>
      <c r="E4604" s="2" t="s">
        <v>1326</v>
      </c>
    </row>
    <row r="4605">
      <c r="A4605" s="2">
        <v>9435044.0</v>
      </c>
      <c r="B4605" s="2" t="s">
        <v>4807</v>
      </c>
      <c r="C4605" s="2" t="s">
        <v>10</v>
      </c>
      <c r="D4605" s="2" t="s">
        <v>11</v>
      </c>
      <c r="E4605" s="2" t="s">
        <v>1326</v>
      </c>
    </row>
    <row r="4606">
      <c r="A4606" s="2">
        <v>9270132.0</v>
      </c>
      <c r="B4606" s="2" t="s">
        <v>4808</v>
      </c>
      <c r="C4606" s="2" t="s">
        <v>10</v>
      </c>
      <c r="D4606" s="2" t="s">
        <v>11</v>
      </c>
      <c r="E4606" s="2" t="s">
        <v>1326</v>
      </c>
    </row>
    <row r="4607">
      <c r="A4607" s="2">
        <v>9443227.0</v>
      </c>
      <c r="B4607" s="2" t="s">
        <v>4809</v>
      </c>
      <c r="C4607" s="2" t="s">
        <v>10</v>
      </c>
      <c r="D4607" s="2" t="s">
        <v>11</v>
      </c>
      <c r="E4607" s="2" t="s">
        <v>1326</v>
      </c>
    </row>
    <row r="4608">
      <c r="A4608" s="2">
        <v>9467755.0</v>
      </c>
      <c r="B4608" s="2" t="s">
        <v>4810</v>
      </c>
      <c r="C4608" s="2" t="s">
        <v>10</v>
      </c>
      <c r="D4608" s="2" t="s">
        <v>11</v>
      </c>
      <c r="E4608" s="2" t="s">
        <v>1326</v>
      </c>
    </row>
    <row r="4609">
      <c r="A4609" s="2">
        <v>9468875.0</v>
      </c>
      <c r="B4609" s="2" t="s">
        <v>4811</v>
      </c>
      <c r="C4609" s="2" t="s">
        <v>94</v>
      </c>
      <c r="D4609" s="2" t="s">
        <v>11</v>
      </c>
      <c r="E4609" s="2" t="s">
        <v>95</v>
      </c>
    </row>
    <row r="4610">
      <c r="A4610" s="2">
        <v>9441342.0</v>
      </c>
      <c r="B4610" s="2" t="s">
        <v>4812</v>
      </c>
      <c r="C4610" s="2" t="s">
        <v>94</v>
      </c>
      <c r="D4610" s="2" t="s">
        <v>11</v>
      </c>
      <c r="E4610" s="2" t="s">
        <v>95</v>
      </c>
    </row>
    <row r="4611">
      <c r="A4611" s="2">
        <v>9440711.0</v>
      </c>
      <c r="B4611" s="2" t="s">
        <v>4813</v>
      </c>
      <c r="C4611" s="2" t="s">
        <v>94</v>
      </c>
      <c r="D4611" s="2" t="s">
        <v>11</v>
      </c>
      <c r="E4611" s="2" t="s">
        <v>95</v>
      </c>
    </row>
    <row r="4612">
      <c r="A4612" s="2">
        <v>9399682.0</v>
      </c>
      <c r="B4612" s="2" t="s">
        <v>4814</v>
      </c>
      <c r="C4612" s="2" t="s">
        <v>94</v>
      </c>
      <c r="D4612" s="2" t="s">
        <v>11</v>
      </c>
      <c r="E4612" s="2" t="s">
        <v>95</v>
      </c>
    </row>
    <row r="4613">
      <c r="A4613" s="2">
        <v>9468365.0</v>
      </c>
      <c r="B4613" s="2" t="s">
        <v>4815</v>
      </c>
      <c r="C4613" s="2" t="s">
        <v>94</v>
      </c>
      <c r="D4613" s="2" t="s">
        <v>11</v>
      </c>
      <c r="E4613" s="2" t="s">
        <v>95</v>
      </c>
    </row>
    <row r="4614">
      <c r="A4614" s="2">
        <v>9468941.0</v>
      </c>
      <c r="B4614" s="2" t="s">
        <v>4816</v>
      </c>
      <c r="C4614" s="2" t="s">
        <v>94</v>
      </c>
      <c r="D4614" s="2" t="s">
        <v>11</v>
      </c>
      <c r="E4614" s="2" t="s">
        <v>95</v>
      </c>
    </row>
    <row r="4615">
      <c r="A4615" s="2">
        <v>9468578.0</v>
      </c>
      <c r="B4615" s="2" t="s">
        <v>4817</v>
      </c>
      <c r="C4615" s="2" t="s">
        <v>94</v>
      </c>
      <c r="D4615" s="2" t="s">
        <v>11</v>
      </c>
      <c r="E4615" s="2" t="s">
        <v>95</v>
      </c>
    </row>
    <row r="4616">
      <c r="A4616" s="2">
        <v>9440993.0</v>
      </c>
      <c r="B4616" s="2" t="s">
        <v>4818</v>
      </c>
      <c r="C4616" s="2" t="s">
        <v>100</v>
      </c>
      <c r="D4616" s="2" t="s">
        <v>11</v>
      </c>
      <c r="E4616" s="2" t="s">
        <v>121</v>
      </c>
    </row>
    <row r="4617">
      <c r="A4617" s="2">
        <v>9443765.0</v>
      </c>
      <c r="B4617" s="2" t="s">
        <v>4819</v>
      </c>
      <c r="C4617" s="2" t="s">
        <v>1285</v>
      </c>
      <c r="D4617" s="2" t="s">
        <v>17</v>
      </c>
      <c r="E4617" s="2" t="s">
        <v>1286</v>
      </c>
    </row>
    <row r="4618">
      <c r="A4618" s="2">
        <v>9443252.0</v>
      </c>
      <c r="B4618" s="2" t="s">
        <v>4820</v>
      </c>
      <c r="C4618" s="2" t="s">
        <v>1285</v>
      </c>
      <c r="D4618" s="2" t="s">
        <v>17</v>
      </c>
      <c r="E4618" s="2" t="s">
        <v>1286</v>
      </c>
    </row>
    <row r="4619">
      <c r="A4619" s="2">
        <v>9445384.0</v>
      </c>
      <c r="B4619" s="2" t="s">
        <v>4821</v>
      </c>
      <c r="C4619" s="2" t="s">
        <v>1285</v>
      </c>
      <c r="D4619" s="2" t="s">
        <v>17</v>
      </c>
      <c r="E4619" s="2" t="s">
        <v>1286</v>
      </c>
    </row>
    <row r="4620">
      <c r="A4620" s="2">
        <v>9445696.0</v>
      </c>
      <c r="B4620" s="2" t="s">
        <v>4822</v>
      </c>
      <c r="C4620" s="2" t="s">
        <v>1285</v>
      </c>
      <c r="D4620" s="2" t="s">
        <v>17</v>
      </c>
      <c r="E4620" s="2" t="s">
        <v>1286</v>
      </c>
    </row>
    <row r="4621">
      <c r="A4621" s="2">
        <v>9468809.0</v>
      </c>
      <c r="B4621" s="2" t="s">
        <v>4823</v>
      </c>
      <c r="C4621" s="2" t="s">
        <v>1285</v>
      </c>
      <c r="D4621" s="2" t="s">
        <v>17</v>
      </c>
      <c r="E4621" s="2" t="s">
        <v>1286</v>
      </c>
    </row>
    <row r="4622">
      <c r="A4622" s="2">
        <v>9278886.0</v>
      </c>
      <c r="B4622" s="2" t="s">
        <v>4824</v>
      </c>
      <c r="C4622" s="2" t="s">
        <v>10</v>
      </c>
      <c r="D4622" s="2" t="s">
        <v>11</v>
      </c>
      <c r="E4622" s="2" t="s">
        <v>103</v>
      </c>
    </row>
    <row r="4623">
      <c r="A4623" s="2">
        <v>9278888.0</v>
      </c>
      <c r="B4623" s="2" t="s">
        <v>4825</v>
      </c>
      <c r="C4623" s="2" t="s">
        <v>10</v>
      </c>
      <c r="D4623" s="2" t="s">
        <v>11</v>
      </c>
      <c r="E4623" s="2" t="s">
        <v>103</v>
      </c>
    </row>
    <row r="4624">
      <c r="A4624" s="2">
        <v>9442280.0</v>
      </c>
      <c r="B4624" s="2" t="s">
        <v>4826</v>
      </c>
      <c r="C4624" s="2" t="s">
        <v>10</v>
      </c>
      <c r="D4624" s="2" t="s">
        <v>11</v>
      </c>
      <c r="E4624" s="2" t="s">
        <v>103</v>
      </c>
    </row>
    <row r="4625">
      <c r="A4625" s="2">
        <v>9442281.0</v>
      </c>
      <c r="B4625" s="2" t="s">
        <v>4827</v>
      </c>
      <c r="C4625" s="2" t="s">
        <v>10</v>
      </c>
      <c r="D4625" s="2" t="s">
        <v>11</v>
      </c>
      <c r="E4625" s="2" t="s">
        <v>103</v>
      </c>
    </row>
    <row r="4626">
      <c r="A4626" s="2">
        <v>9443602.0</v>
      </c>
      <c r="B4626" s="2" t="s">
        <v>4828</v>
      </c>
      <c r="C4626" s="2" t="s">
        <v>10</v>
      </c>
      <c r="D4626" s="2" t="s">
        <v>11</v>
      </c>
      <c r="E4626" s="2" t="s">
        <v>103</v>
      </c>
    </row>
    <row r="4627">
      <c r="A4627" s="2">
        <v>9443601.0</v>
      </c>
      <c r="B4627" s="2" t="s">
        <v>4829</v>
      </c>
      <c r="C4627" s="2" t="s">
        <v>10</v>
      </c>
      <c r="D4627" s="2" t="s">
        <v>11</v>
      </c>
      <c r="E4627" s="2" t="s">
        <v>103</v>
      </c>
    </row>
    <row r="4628">
      <c r="A4628" s="2">
        <v>9467269.0</v>
      </c>
      <c r="B4628" s="2" t="s">
        <v>4830</v>
      </c>
      <c r="C4628" s="2" t="s">
        <v>581</v>
      </c>
      <c r="D4628" s="2" t="s">
        <v>11</v>
      </c>
      <c r="E4628" s="2" t="s">
        <v>2444</v>
      </c>
    </row>
    <row r="4629">
      <c r="A4629" s="2">
        <v>9442492.0</v>
      </c>
      <c r="B4629" s="2" t="s">
        <v>4831</v>
      </c>
      <c r="C4629" s="2" t="s">
        <v>100</v>
      </c>
      <c r="D4629" s="2" t="s">
        <v>11</v>
      </c>
      <c r="E4629" s="2" t="s">
        <v>2444</v>
      </c>
    </row>
    <row r="4630">
      <c r="A4630" s="2">
        <v>9435336.0</v>
      </c>
      <c r="B4630" s="2" t="s">
        <v>4832</v>
      </c>
      <c r="C4630" s="2" t="s">
        <v>10</v>
      </c>
      <c r="D4630" s="2" t="s">
        <v>11</v>
      </c>
      <c r="E4630" s="2" t="s">
        <v>2444</v>
      </c>
    </row>
    <row r="4631">
      <c r="A4631" s="2">
        <v>9251646.0</v>
      </c>
      <c r="B4631" s="2" t="s">
        <v>4833</v>
      </c>
      <c r="C4631" s="2" t="s">
        <v>10</v>
      </c>
      <c r="D4631" s="2" t="s">
        <v>11</v>
      </c>
      <c r="E4631" s="2" t="s">
        <v>2444</v>
      </c>
    </row>
    <row r="4632">
      <c r="A4632" s="2">
        <v>9470153.0</v>
      </c>
      <c r="B4632" s="2" t="s">
        <v>4834</v>
      </c>
      <c r="C4632" s="2" t="s">
        <v>10</v>
      </c>
      <c r="D4632" s="2" t="s">
        <v>11</v>
      </c>
      <c r="E4632" s="2" t="s">
        <v>2444</v>
      </c>
    </row>
    <row r="4633">
      <c r="A4633" s="2">
        <v>9440013.0</v>
      </c>
      <c r="B4633" s="2" t="s">
        <v>4835</v>
      </c>
      <c r="C4633" s="2" t="s">
        <v>10</v>
      </c>
      <c r="D4633" s="2" t="s">
        <v>11</v>
      </c>
      <c r="E4633" s="2" t="s">
        <v>2444</v>
      </c>
    </row>
    <row r="4634">
      <c r="A4634" s="2">
        <v>9396402.0</v>
      </c>
      <c r="B4634" s="2" t="s">
        <v>4836</v>
      </c>
      <c r="C4634" s="2" t="s">
        <v>10</v>
      </c>
      <c r="D4634" s="2" t="s">
        <v>11</v>
      </c>
      <c r="E4634" s="2" t="s">
        <v>2444</v>
      </c>
    </row>
    <row r="4635">
      <c r="A4635" s="2">
        <v>9469980.0</v>
      </c>
      <c r="B4635" s="2" t="s">
        <v>4837</v>
      </c>
      <c r="C4635" s="2" t="s">
        <v>10</v>
      </c>
      <c r="D4635" s="2" t="s">
        <v>11</v>
      </c>
      <c r="E4635" s="2" t="s">
        <v>2444</v>
      </c>
    </row>
    <row r="4636">
      <c r="A4636" s="2">
        <v>9467980.0</v>
      </c>
      <c r="B4636" s="2" t="s">
        <v>4838</v>
      </c>
      <c r="C4636" s="2" t="s">
        <v>10</v>
      </c>
      <c r="D4636" s="2" t="s">
        <v>11</v>
      </c>
      <c r="E4636" s="2" t="s">
        <v>2444</v>
      </c>
    </row>
    <row r="4637">
      <c r="A4637" s="2">
        <v>9444359.0</v>
      </c>
      <c r="B4637" s="2" t="s">
        <v>4839</v>
      </c>
      <c r="C4637" s="2" t="s">
        <v>10</v>
      </c>
      <c r="D4637" s="2" t="s">
        <v>11</v>
      </c>
      <c r="E4637" s="2" t="s">
        <v>2444</v>
      </c>
    </row>
    <row r="4638">
      <c r="A4638" s="2">
        <v>9443430.0</v>
      </c>
      <c r="B4638" s="2" t="s">
        <v>4840</v>
      </c>
      <c r="C4638" s="2" t="s">
        <v>10</v>
      </c>
      <c r="D4638" s="2" t="s">
        <v>11</v>
      </c>
      <c r="E4638" s="2" t="s">
        <v>2444</v>
      </c>
    </row>
    <row r="4639">
      <c r="A4639" s="2">
        <v>7773030.0</v>
      </c>
      <c r="B4639" s="2" t="s">
        <v>4841</v>
      </c>
      <c r="C4639" s="2" t="s">
        <v>10</v>
      </c>
      <c r="D4639" s="2" t="s">
        <v>11</v>
      </c>
      <c r="E4639" s="2" t="s">
        <v>2444</v>
      </c>
    </row>
    <row r="4640">
      <c r="A4640" s="2">
        <v>9440830.0</v>
      </c>
      <c r="B4640" s="2" t="s">
        <v>4842</v>
      </c>
      <c r="C4640" s="2" t="s">
        <v>10</v>
      </c>
      <c r="D4640" s="2" t="s">
        <v>11</v>
      </c>
      <c r="E4640" s="2" t="s">
        <v>2444</v>
      </c>
    </row>
    <row r="4641">
      <c r="A4641" s="2">
        <v>9467117.0</v>
      </c>
      <c r="B4641" s="2" t="s">
        <v>4843</v>
      </c>
      <c r="C4641" s="2" t="s">
        <v>10</v>
      </c>
      <c r="D4641" s="2" t="s">
        <v>11</v>
      </c>
      <c r="E4641" s="2" t="s">
        <v>2444</v>
      </c>
    </row>
    <row r="4642">
      <c r="A4642" s="2">
        <v>9470074.0</v>
      </c>
      <c r="B4642" s="2" t="s">
        <v>4844</v>
      </c>
      <c r="C4642" s="2" t="s">
        <v>10</v>
      </c>
      <c r="D4642" s="2" t="s">
        <v>11</v>
      </c>
      <c r="E4642" s="2" t="s">
        <v>2444</v>
      </c>
    </row>
    <row r="4643">
      <c r="A4643" s="2">
        <v>9470075.0</v>
      </c>
      <c r="B4643" s="2" t="s">
        <v>4845</v>
      </c>
      <c r="C4643" s="2" t="s">
        <v>10</v>
      </c>
      <c r="D4643" s="2" t="s">
        <v>11</v>
      </c>
      <c r="E4643" s="2" t="s">
        <v>2444</v>
      </c>
    </row>
    <row r="4644">
      <c r="A4644" s="2">
        <v>7773001.0</v>
      </c>
      <c r="B4644" s="2" t="s">
        <v>4846</v>
      </c>
      <c r="C4644" s="2" t="s">
        <v>20</v>
      </c>
      <c r="D4644" s="2" t="s">
        <v>11</v>
      </c>
      <c r="E4644" s="2" t="s">
        <v>1981</v>
      </c>
    </row>
    <row r="4645">
      <c r="A4645" s="2">
        <v>7772999.0</v>
      </c>
      <c r="B4645" s="2" t="s">
        <v>4847</v>
      </c>
      <c r="C4645" s="2" t="s">
        <v>20</v>
      </c>
      <c r="D4645" s="2" t="s">
        <v>11</v>
      </c>
      <c r="E4645" s="2" t="s">
        <v>1981</v>
      </c>
    </row>
    <row r="4646">
      <c r="A4646" s="2">
        <v>7773003.0</v>
      </c>
      <c r="B4646" s="2" t="s">
        <v>4848</v>
      </c>
      <c r="C4646" s="2" t="s">
        <v>20</v>
      </c>
      <c r="D4646" s="2" t="s">
        <v>11</v>
      </c>
      <c r="E4646" s="2" t="s">
        <v>1981</v>
      </c>
    </row>
    <row r="4647">
      <c r="A4647" s="2">
        <v>9468117.0</v>
      </c>
      <c r="B4647" s="2" t="s">
        <v>4849</v>
      </c>
      <c r="C4647" s="2" t="s">
        <v>20</v>
      </c>
      <c r="D4647" s="2" t="s">
        <v>11</v>
      </c>
      <c r="E4647" s="2" t="s">
        <v>1981</v>
      </c>
    </row>
    <row r="4648">
      <c r="A4648" s="2">
        <v>7772720.0</v>
      </c>
      <c r="B4648" s="2" t="s">
        <v>4850</v>
      </c>
      <c r="C4648" s="2" t="s">
        <v>20</v>
      </c>
      <c r="D4648" s="2" t="s">
        <v>11</v>
      </c>
      <c r="E4648" s="2" t="s">
        <v>1981</v>
      </c>
    </row>
    <row r="4649">
      <c r="A4649" s="2">
        <v>9445550.0</v>
      </c>
      <c r="B4649" s="2" t="s">
        <v>4851</v>
      </c>
      <c r="C4649" s="2" t="s">
        <v>20</v>
      </c>
      <c r="D4649" s="2" t="s">
        <v>11</v>
      </c>
      <c r="E4649" s="2" t="s">
        <v>1981</v>
      </c>
    </row>
    <row r="4650">
      <c r="A4650" s="2">
        <v>7772722.0</v>
      </c>
      <c r="B4650" s="2" t="s">
        <v>4852</v>
      </c>
      <c r="C4650" s="2" t="s">
        <v>20</v>
      </c>
      <c r="D4650" s="2" t="s">
        <v>11</v>
      </c>
      <c r="E4650" s="2" t="s">
        <v>1981</v>
      </c>
    </row>
    <row r="4651">
      <c r="A4651" s="2">
        <v>9469153.0</v>
      </c>
      <c r="B4651" s="2" t="s">
        <v>4853</v>
      </c>
      <c r="C4651" s="2" t="s">
        <v>20</v>
      </c>
      <c r="D4651" s="2" t="s">
        <v>11</v>
      </c>
      <c r="E4651" s="2" t="s">
        <v>1981</v>
      </c>
    </row>
    <row r="4652">
      <c r="A4652" s="2">
        <v>9440929.0</v>
      </c>
      <c r="B4652" s="2" t="s">
        <v>4854</v>
      </c>
      <c r="C4652" s="2" t="s">
        <v>20</v>
      </c>
      <c r="D4652" s="2" t="s">
        <v>11</v>
      </c>
      <c r="E4652" s="2" t="s">
        <v>1981</v>
      </c>
    </row>
    <row r="4653">
      <c r="A4653" s="2">
        <v>8221502.0</v>
      </c>
      <c r="B4653" s="2" t="s">
        <v>4855</v>
      </c>
      <c r="C4653" s="2" t="s">
        <v>20</v>
      </c>
      <c r="D4653" s="2" t="s">
        <v>11</v>
      </c>
      <c r="E4653" s="2" t="s">
        <v>1981</v>
      </c>
    </row>
    <row r="4654">
      <c r="A4654" s="2">
        <v>9441461.0</v>
      </c>
      <c r="B4654" s="2" t="s">
        <v>4856</v>
      </c>
      <c r="C4654" s="2" t="s">
        <v>20</v>
      </c>
      <c r="D4654" s="2" t="s">
        <v>11</v>
      </c>
      <c r="E4654" s="2" t="s">
        <v>1981</v>
      </c>
    </row>
    <row r="4655">
      <c r="A4655" s="2">
        <v>9441728.0</v>
      </c>
      <c r="B4655" s="2" t="s">
        <v>4857</v>
      </c>
      <c r="C4655" s="2" t="s">
        <v>20</v>
      </c>
      <c r="D4655" s="2" t="s">
        <v>11</v>
      </c>
      <c r="E4655" s="2" t="s">
        <v>1981</v>
      </c>
    </row>
    <row r="4656">
      <c r="A4656" s="2">
        <v>9470210.0</v>
      </c>
      <c r="B4656" s="2" t="s">
        <v>4858</v>
      </c>
      <c r="C4656" s="2" t="s">
        <v>20</v>
      </c>
      <c r="D4656" s="2" t="s">
        <v>11</v>
      </c>
      <c r="E4656" s="2" t="s">
        <v>1981</v>
      </c>
    </row>
    <row r="4657">
      <c r="A4657" s="2">
        <v>8120592.0</v>
      </c>
      <c r="B4657" s="2" t="s">
        <v>4859</v>
      </c>
      <c r="C4657" s="2" t="s">
        <v>20</v>
      </c>
      <c r="D4657" s="2" t="s">
        <v>11</v>
      </c>
      <c r="E4657" s="2" t="s">
        <v>1981</v>
      </c>
    </row>
    <row r="4658">
      <c r="A4658" s="2">
        <v>8225374.0</v>
      </c>
      <c r="B4658" s="2" t="s">
        <v>4860</v>
      </c>
      <c r="C4658" s="2" t="s">
        <v>20</v>
      </c>
      <c r="D4658" s="2" t="s">
        <v>11</v>
      </c>
      <c r="E4658" s="2" t="s">
        <v>1981</v>
      </c>
    </row>
    <row r="4659">
      <c r="A4659" s="2">
        <v>9268124.0</v>
      </c>
      <c r="B4659" s="2" t="s">
        <v>4861</v>
      </c>
      <c r="C4659" s="2" t="s">
        <v>20</v>
      </c>
      <c r="D4659" s="2" t="s">
        <v>11</v>
      </c>
      <c r="E4659" s="2" t="s">
        <v>1981</v>
      </c>
    </row>
    <row r="4660">
      <c r="A4660" s="2">
        <v>8051731.0</v>
      </c>
      <c r="B4660" s="2" t="s">
        <v>4862</v>
      </c>
      <c r="C4660" s="2" t="s">
        <v>20</v>
      </c>
      <c r="D4660" s="2" t="s">
        <v>11</v>
      </c>
      <c r="E4660" s="2" t="s">
        <v>1981</v>
      </c>
    </row>
    <row r="4661">
      <c r="A4661" s="2">
        <v>9445570.0</v>
      </c>
      <c r="B4661" s="2" t="s">
        <v>4863</v>
      </c>
      <c r="C4661" s="2" t="s">
        <v>20</v>
      </c>
      <c r="D4661" s="2" t="s">
        <v>11</v>
      </c>
      <c r="E4661" s="2" t="s">
        <v>1981</v>
      </c>
    </row>
    <row r="4662">
      <c r="A4662" s="2">
        <v>9440804.0</v>
      </c>
      <c r="B4662" s="2" t="s">
        <v>4864</v>
      </c>
      <c r="C4662" s="2" t="s">
        <v>20</v>
      </c>
      <c r="D4662" s="2" t="s">
        <v>11</v>
      </c>
      <c r="E4662" s="2" t="s">
        <v>1981</v>
      </c>
    </row>
    <row r="4663">
      <c r="A4663" s="2">
        <v>9278903.0</v>
      </c>
      <c r="B4663" s="2" t="s">
        <v>4865</v>
      </c>
      <c r="C4663" s="2" t="s">
        <v>20</v>
      </c>
      <c r="D4663" s="2" t="s">
        <v>11</v>
      </c>
      <c r="E4663" s="2" t="s">
        <v>1981</v>
      </c>
    </row>
    <row r="4664">
      <c r="A4664" s="2">
        <v>9443946.0</v>
      </c>
      <c r="B4664" s="2" t="s">
        <v>4866</v>
      </c>
      <c r="C4664" s="2" t="s">
        <v>20</v>
      </c>
      <c r="D4664" s="2" t="s">
        <v>11</v>
      </c>
      <c r="E4664" s="2" t="s">
        <v>1981</v>
      </c>
    </row>
    <row r="4665">
      <c r="A4665" s="2">
        <v>9438140.0</v>
      </c>
      <c r="B4665" s="2" t="s">
        <v>4867</v>
      </c>
      <c r="C4665" s="2" t="s">
        <v>20</v>
      </c>
      <c r="D4665" s="2" t="s">
        <v>11</v>
      </c>
      <c r="E4665" s="2" t="s">
        <v>1981</v>
      </c>
    </row>
    <row r="4666">
      <c r="A4666" s="2">
        <v>8221691.0</v>
      </c>
      <c r="B4666" s="2" t="s">
        <v>4868</v>
      </c>
      <c r="C4666" s="2" t="s">
        <v>20</v>
      </c>
      <c r="D4666" s="2" t="s">
        <v>11</v>
      </c>
      <c r="E4666" s="2" t="s">
        <v>1981</v>
      </c>
    </row>
    <row r="4667">
      <c r="A4667" s="2">
        <v>8227003.0</v>
      </c>
      <c r="B4667" s="2" t="s">
        <v>4869</v>
      </c>
      <c r="C4667" s="2" t="s">
        <v>20</v>
      </c>
      <c r="D4667" s="2" t="s">
        <v>11</v>
      </c>
      <c r="E4667" s="2" t="s">
        <v>1981</v>
      </c>
    </row>
    <row r="4668">
      <c r="A4668" s="2">
        <v>9444490.0</v>
      </c>
      <c r="B4668" s="2" t="s">
        <v>4870</v>
      </c>
      <c r="C4668" s="2" t="s">
        <v>20</v>
      </c>
      <c r="D4668" s="2" t="s">
        <v>11</v>
      </c>
      <c r="E4668" s="2" t="s">
        <v>1981</v>
      </c>
    </row>
    <row r="4669">
      <c r="A4669" s="2">
        <v>8123527.0</v>
      </c>
      <c r="B4669" s="2" t="s">
        <v>4871</v>
      </c>
      <c r="C4669" s="2" t="s">
        <v>20</v>
      </c>
      <c r="D4669" s="2" t="s">
        <v>11</v>
      </c>
      <c r="E4669" s="2" t="s">
        <v>1981</v>
      </c>
    </row>
    <row r="4670">
      <c r="A4670" s="2">
        <v>9444520.0</v>
      </c>
      <c r="B4670" s="2" t="s">
        <v>4872</v>
      </c>
      <c r="C4670" s="2" t="s">
        <v>20</v>
      </c>
      <c r="D4670" s="2" t="s">
        <v>11</v>
      </c>
      <c r="E4670" s="2" t="s">
        <v>1981</v>
      </c>
    </row>
    <row r="4671">
      <c r="A4671" s="2">
        <v>9441724.0</v>
      </c>
      <c r="B4671" s="2" t="s">
        <v>4873</v>
      </c>
      <c r="C4671" s="2" t="s">
        <v>20</v>
      </c>
      <c r="D4671" s="2" t="s">
        <v>11</v>
      </c>
      <c r="E4671" s="2" t="s">
        <v>1981</v>
      </c>
    </row>
    <row r="4672">
      <c r="A4672" s="2">
        <v>9443306.0</v>
      </c>
      <c r="B4672" s="2" t="s">
        <v>4874</v>
      </c>
      <c r="C4672" s="2" t="s">
        <v>20</v>
      </c>
      <c r="D4672" s="2" t="s">
        <v>11</v>
      </c>
      <c r="E4672" s="2" t="s">
        <v>1981</v>
      </c>
    </row>
    <row r="4673">
      <c r="A4673" s="2">
        <v>9445086.0</v>
      </c>
      <c r="B4673" s="2" t="s">
        <v>4875</v>
      </c>
      <c r="C4673" s="2" t="s">
        <v>20</v>
      </c>
      <c r="D4673" s="2" t="s">
        <v>11</v>
      </c>
      <c r="E4673" s="2" t="s">
        <v>1981</v>
      </c>
    </row>
    <row r="4674">
      <c r="A4674" s="2">
        <v>9442378.0</v>
      </c>
      <c r="B4674" s="2" t="s">
        <v>4876</v>
      </c>
      <c r="C4674" s="2" t="s">
        <v>20</v>
      </c>
      <c r="D4674" s="2" t="s">
        <v>11</v>
      </c>
      <c r="E4674" s="2" t="s">
        <v>1981</v>
      </c>
    </row>
    <row r="4675">
      <c r="A4675" s="2">
        <v>9444043.0</v>
      </c>
      <c r="B4675" s="2" t="s">
        <v>4877</v>
      </c>
      <c r="C4675" s="2" t="s">
        <v>20</v>
      </c>
      <c r="D4675" s="2" t="s">
        <v>11</v>
      </c>
      <c r="E4675" s="2" t="s">
        <v>1981</v>
      </c>
    </row>
    <row r="4676">
      <c r="A4676" s="2">
        <v>9445172.0</v>
      </c>
      <c r="B4676" s="2" t="s">
        <v>4878</v>
      </c>
      <c r="C4676" s="2" t="s">
        <v>20</v>
      </c>
      <c r="D4676" s="2" t="s">
        <v>11</v>
      </c>
      <c r="E4676" s="2" t="s">
        <v>1981</v>
      </c>
    </row>
    <row r="4677">
      <c r="A4677" s="2">
        <v>9445514.0</v>
      </c>
      <c r="B4677" s="2" t="s">
        <v>4879</v>
      </c>
      <c r="C4677" s="2" t="s">
        <v>20</v>
      </c>
      <c r="D4677" s="2" t="s">
        <v>11</v>
      </c>
      <c r="E4677" s="2" t="s">
        <v>1981</v>
      </c>
    </row>
    <row r="4678">
      <c r="A4678" s="2">
        <v>9445467.0</v>
      </c>
      <c r="B4678" s="2" t="s">
        <v>4880</v>
      </c>
      <c r="C4678" s="2" t="s">
        <v>20</v>
      </c>
      <c r="D4678" s="2" t="s">
        <v>11</v>
      </c>
      <c r="E4678" s="2" t="s">
        <v>1981</v>
      </c>
    </row>
    <row r="4679">
      <c r="A4679" s="2">
        <v>9442376.0</v>
      </c>
      <c r="B4679" s="2" t="s">
        <v>4881</v>
      </c>
      <c r="C4679" s="2" t="s">
        <v>20</v>
      </c>
      <c r="D4679" s="2" t="s">
        <v>11</v>
      </c>
      <c r="E4679" s="2" t="s">
        <v>1981</v>
      </c>
    </row>
    <row r="4680">
      <c r="A4680" s="2">
        <v>9445510.0</v>
      </c>
      <c r="B4680" s="2" t="s">
        <v>4882</v>
      </c>
      <c r="C4680" s="2" t="s">
        <v>20</v>
      </c>
      <c r="D4680" s="2" t="s">
        <v>11</v>
      </c>
      <c r="E4680" s="2" t="s">
        <v>1981</v>
      </c>
    </row>
    <row r="4681">
      <c r="A4681" s="2">
        <v>9443945.0</v>
      </c>
      <c r="B4681" s="2" t="s">
        <v>4883</v>
      </c>
      <c r="C4681" s="2" t="s">
        <v>20</v>
      </c>
      <c r="D4681" s="2" t="s">
        <v>11</v>
      </c>
      <c r="E4681" s="2" t="s">
        <v>1981</v>
      </c>
    </row>
    <row r="4682">
      <c r="A4682" s="2">
        <v>9468498.0</v>
      </c>
      <c r="B4682" s="2" t="s">
        <v>4884</v>
      </c>
      <c r="C4682" s="2" t="s">
        <v>20</v>
      </c>
      <c r="D4682" s="2" t="s">
        <v>11</v>
      </c>
      <c r="E4682" s="2" t="s">
        <v>1981</v>
      </c>
    </row>
    <row r="4683">
      <c r="A4683" s="2">
        <v>9443542.0</v>
      </c>
      <c r="B4683" s="2" t="s">
        <v>4885</v>
      </c>
      <c r="C4683" s="2" t="s">
        <v>20</v>
      </c>
      <c r="D4683" s="2" t="s">
        <v>11</v>
      </c>
      <c r="E4683" s="2" t="s">
        <v>1981</v>
      </c>
    </row>
    <row r="4684">
      <c r="A4684" s="2">
        <v>9466806.0</v>
      </c>
      <c r="B4684" s="2" t="s">
        <v>4886</v>
      </c>
      <c r="C4684" s="2" t="s">
        <v>20</v>
      </c>
      <c r="D4684" s="2" t="s">
        <v>11</v>
      </c>
      <c r="E4684" s="2" t="s">
        <v>1981</v>
      </c>
    </row>
    <row r="4685">
      <c r="A4685" s="2">
        <v>9466699.0</v>
      </c>
      <c r="B4685" s="2" t="s">
        <v>4887</v>
      </c>
      <c r="C4685" s="2" t="s">
        <v>20</v>
      </c>
      <c r="D4685" s="2" t="s">
        <v>11</v>
      </c>
      <c r="E4685" s="2" t="s">
        <v>1981</v>
      </c>
    </row>
    <row r="4686">
      <c r="A4686" s="2">
        <v>9466701.0</v>
      </c>
      <c r="B4686" s="2" t="s">
        <v>4888</v>
      </c>
      <c r="C4686" s="2" t="s">
        <v>20</v>
      </c>
      <c r="D4686" s="2" t="s">
        <v>11</v>
      </c>
      <c r="E4686" s="2" t="s">
        <v>1981</v>
      </c>
    </row>
    <row r="4687">
      <c r="A4687" s="2">
        <v>9468556.0</v>
      </c>
      <c r="B4687" s="2" t="s">
        <v>4889</v>
      </c>
      <c r="C4687" s="2" t="s">
        <v>20</v>
      </c>
      <c r="D4687" s="2" t="s">
        <v>11</v>
      </c>
      <c r="E4687" s="2" t="s">
        <v>1981</v>
      </c>
    </row>
    <row r="4688">
      <c r="A4688" s="2">
        <v>9466700.0</v>
      </c>
      <c r="B4688" s="2" t="s">
        <v>4890</v>
      </c>
      <c r="C4688" s="2" t="s">
        <v>20</v>
      </c>
      <c r="D4688" s="2" t="s">
        <v>11</v>
      </c>
      <c r="E4688" s="2" t="s">
        <v>1981</v>
      </c>
    </row>
    <row r="4689">
      <c r="A4689" s="2">
        <v>9442248.0</v>
      </c>
      <c r="B4689" s="2" t="s">
        <v>4891</v>
      </c>
      <c r="C4689" s="2" t="s">
        <v>10</v>
      </c>
      <c r="D4689" s="2" t="s">
        <v>11</v>
      </c>
      <c r="E4689" s="2" t="s">
        <v>1981</v>
      </c>
    </row>
    <row r="4690">
      <c r="A4690" s="2">
        <v>9470190.0</v>
      </c>
      <c r="B4690" s="2" t="s">
        <v>4892</v>
      </c>
      <c r="C4690" s="2" t="s">
        <v>10</v>
      </c>
      <c r="D4690" s="2" t="s">
        <v>11</v>
      </c>
      <c r="E4690" s="2" t="s">
        <v>1981</v>
      </c>
    </row>
    <row r="4691">
      <c r="A4691" s="2">
        <v>9470009.0</v>
      </c>
      <c r="B4691" s="2" t="s">
        <v>4893</v>
      </c>
      <c r="C4691" s="2" t="s">
        <v>10</v>
      </c>
      <c r="D4691" s="2" t="s">
        <v>11</v>
      </c>
      <c r="E4691" s="2" t="s">
        <v>1981</v>
      </c>
    </row>
    <row r="4692">
      <c r="A4692" s="2">
        <v>9441729.0</v>
      </c>
      <c r="B4692" s="2" t="s">
        <v>4894</v>
      </c>
      <c r="C4692" s="2" t="s">
        <v>10</v>
      </c>
      <c r="D4692" s="2" t="s">
        <v>11</v>
      </c>
      <c r="E4692" s="2" t="s">
        <v>1981</v>
      </c>
    </row>
    <row r="4693">
      <c r="A4693" s="2">
        <v>9470269.0</v>
      </c>
      <c r="B4693" s="2" t="s">
        <v>4895</v>
      </c>
      <c r="C4693" s="2" t="s">
        <v>10</v>
      </c>
      <c r="D4693" s="2" t="s">
        <v>11</v>
      </c>
      <c r="E4693" s="2" t="s">
        <v>1981</v>
      </c>
    </row>
    <row r="4694">
      <c r="A4694" s="2">
        <v>9470156.0</v>
      </c>
      <c r="B4694" s="2" t="s">
        <v>4896</v>
      </c>
      <c r="C4694" s="2" t="s">
        <v>20</v>
      </c>
      <c r="D4694" s="2" t="s">
        <v>11</v>
      </c>
      <c r="E4694" s="2" t="s">
        <v>4897</v>
      </c>
    </row>
    <row r="4695">
      <c r="A4695" s="2">
        <v>9469399.0</v>
      </c>
      <c r="B4695" s="2" t="s">
        <v>4898</v>
      </c>
      <c r="C4695" s="2" t="s">
        <v>20</v>
      </c>
      <c r="D4695" s="2" t="s">
        <v>11</v>
      </c>
      <c r="E4695" s="2" t="s">
        <v>4897</v>
      </c>
    </row>
    <row r="4696">
      <c r="A4696" s="2">
        <v>9469437.0</v>
      </c>
      <c r="B4696" s="2" t="s">
        <v>4899</v>
      </c>
      <c r="C4696" s="2" t="s">
        <v>10</v>
      </c>
      <c r="D4696" s="2" t="s">
        <v>11</v>
      </c>
      <c r="E4696" s="2" t="s">
        <v>4897</v>
      </c>
    </row>
    <row r="4697">
      <c r="A4697" s="2">
        <v>9468739.0</v>
      </c>
      <c r="B4697" s="2" t="s">
        <v>4900</v>
      </c>
      <c r="C4697" s="2" t="s">
        <v>20</v>
      </c>
      <c r="D4697" s="2" t="s">
        <v>11</v>
      </c>
      <c r="E4697" s="2" t="s">
        <v>4897</v>
      </c>
    </row>
    <row r="4698">
      <c r="A4698" s="2">
        <v>9441261.0</v>
      </c>
      <c r="B4698" s="2" t="s">
        <v>4901</v>
      </c>
      <c r="C4698" s="2" t="s">
        <v>20</v>
      </c>
      <c r="D4698" s="2" t="s">
        <v>11</v>
      </c>
      <c r="E4698" s="2" t="s">
        <v>4897</v>
      </c>
    </row>
    <row r="4699">
      <c r="A4699" s="2">
        <v>9439020.0</v>
      </c>
      <c r="B4699" s="2" t="s">
        <v>4902</v>
      </c>
      <c r="C4699" s="2" t="s">
        <v>20</v>
      </c>
      <c r="D4699" s="2" t="s">
        <v>11</v>
      </c>
      <c r="E4699" s="2" t="s">
        <v>4897</v>
      </c>
    </row>
    <row r="4700">
      <c r="A4700" s="2">
        <v>9442349.0</v>
      </c>
      <c r="B4700" s="2" t="s">
        <v>4903</v>
      </c>
      <c r="C4700" s="2" t="s">
        <v>20</v>
      </c>
      <c r="D4700" s="2" t="s">
        <v>11</v>
      </c>
      <c r="E4700" s="2" t="s">
        <v>4897</v>
      </c>
    </row>
    <row r="4701">
      <c r="A4701" s="2">
        <v>9443607.0</v>
      </c>
      <c r="B4701" s="2" t="s">
        <v>4904</v>
      </c>
      <c r="C4701" s="2" t="s">
        <v>10</v>
      </c>
      <c r="D4701" s="2" t="s">
        <v>11</v>
      </c>
      <c r="E4701" s="2" t="s">
        <v>306</v>
      </c>
    </row>
    <row r="4702">
      <c r="A4702" s="2">
        <v>9470008.0</v>
      </c>
      <c r="B4702" s="2" t="s">
        <v>4905</v>
      </c>
      <c r="C4702" s="2" t="s">
        <v>10</v>
      </c>
      <c r="D4702" s="2" t="s">
        <v>11</v>
      </c>
      <c r="E4702" s="2" t="s">
        <v>306</v>
      </c>
    </row>
    <row r="4703">
      <c r="A4703" s="2">
        <v>9466947.0</v>
      </c>
      <c r="B4703" s="2" t="s">
        <v>4906</v>
      </c>
      <c r="C4703" s="2" t="s">
        <v>105</v>
      </c>
      <c r="D4703" s="2" t="s">
        <v>7</v>
      </c>
      <c r="E4703" s="2" t="s">
        <v>698</v>
      </c>
    </row>
    <row r="4704">
      <c r="A4704" s="2">
        <v>9467275.0</v>
      </c>
      <c r="B4704" s="2" t="s">
        <v>4907</v>
      </c>
      <c r="C4704" s="2" t="s">
        <v>105</v>
      </c>
      <c r="D4704" s="2" t="s">
        <v>7</v>
      </c>
      <c r="E4704" s="2" t="s">
        <v>698</v>
      </c>
    </row>
    <row r="4705">
      <c r="A4705" s="2">
        <v>9445405.0</v>
      </c>
      <c r="B4705" s="2" t="s">
        <v>4908</v>
      </c>
      <c r="C4705" s="2" t="s">
        <v>20</v>
      </c>
      <c r="D4705" s="2" t="s">
        <v>11</v>
      </c>
      <c r="E4705" s="2" t="s">
        <v>129</v>
      </c>
    </row>
    <row r="4706">
      <c r="A4706" s="2">
        <v>9445407.0</v>
      </c>
      <c r="B4706" s="2" t="s">
        <v>4909</v>
      </c>
      <c r="C4706" s="2" t="s">
        <v>20</v>
      </c>
      <c r="D4706" s="2" t="s">
        <v>11</v>
      </c>
      <c r="E4706" s="2" t="s">
        <v>129</v>
      </c>
    </row>
    <row r="4707">
      <c r="A4707" s="2">
        <v>9466644.0</v>
      </c>
      <c r="B4707" s="2" t="s">
        <v>4910</v>
      </c>
      <c r="C4707" s="2" t="s">
        <v>10</v>
      </c>
      <c r="D4707" s="2" t="s">
        <v>11</v>
      </c>
      <c r="E4707" s="2" t="s">
        <v>144</v>
      </c>
    </row>
    <row r="4708">
      <c r="A4708" s="2">
        <v>9445051.0</v>
      </c>
      <c r="B4708" s="2" t="s">
        <v>4911</v>
      </c>
      <c r="C4708" s="2" t="s">
        <v>10</v>
      </c>
      <c r="D4708" s="2" t="s">
        <v>11</v>
      </c>
      <c r="E4708" s="2" t="s">
        <v>144</v>
      </c>
    </row>
    <row r="4709">
      <c r="A4709" s="2">
        <v>9468879.0</v>
      </c>
      <c r="B4709" s="2" t="s">
        <v>4912</v>
      </c>
      <c r="C4709" s="2" t="s">
        <v>105</v>
      </c>
      <c r="D4709" s="2" t="s">
        <v>7</v>
      </c>
      <c r="E4709" s="2" t="s">
        <v>2444</v>
      </c>
    </row>
    <row r="4710">
      <c r="A4710" s="2">
        <v>9468850.0</v>
      </c>
      <c r="B4710" s="2" t="s">
        <v>4913</v>
      </c>
      <c r="C4710" s="2" t="s">
        <v>10</v>
      </c>
      <c r="D4710" s="2" t="s">
        <v>11</v>
      </c>
      <c r="E4710" s="2" t="s">
        <v>103</v>
      </c>
    </row>
    <row r="4711">
      <c r="A4711" s="2">
        <v>8203792.0</v>
      </c>
      <c r="B4711" s="2" t="s">
        <v>4914</v>
      </c>
      <c r="C4711" s="2" t="s">
        <v>10</v>
      </c>
      <c r="D4711" s="2" t="s">
        <v>11</v>
      </c>
      <c r="E4711" s="2" t="s">
        <v>103</v>
      </c>
    </row>
    <row r="4712">
      <c r="A4712" s="2">
        <v>7947354.0</v>
      </c>
      <c r="B4712" s="2" t="s">
        <v>4915</v>
      </c>
      <c r="C4712" s="2" t="s">
        <v>10</v>
      </c>
      <c r="D4712" s="2" t="s">
        <v>11</v>
      </c>
      <c r="E4712" s="2" t="s">
        <v>103</v>
      </c>
    </row>
    <row r="4713">
      <c r="A4713" s="2">
        <v>8222399.0</v>
      </c>
      <c r="B4713" s="2" t="s">
        <v>4916</v>
      </c>
      <c r="C4713" s="2" t="s">
        <v>10</v>
      </c>
      <c r="D4713" s="2" t="s">
        <v>11</v>
      </c>
      <c r="E4713" s="2" t="s">
        <v>103</v>
      </c>
    </row>
    <row r="4714">
      <c r="A4714" s="2">
        <v>9468912.0</v>
      </c>
      <c r="B4714" s="2" t="s">
        <v>4917</v>
      </c>
      <c r="C4714" s="2" t="s">
        <v>71</v>
      </c>
      <c r="D4714" s="2" t="s">
        <v>72</v>
      </c>
      <c r="E4714" s="2" t="s">
        <v>4918</v>
      </c>
    </row>
    <row r="4715">
      <c r="A4715" s="2">
        <v>9400398.0</v>
      </c>
      <c r="B4715" s="2" t="s">
        <v>4919</v>
      </c>
      <c r="C4715" s="2" t="s">
        <v>10</v>
      </c>
      <c r="D4715" s="2" t="s">
        <v>11</v>
      </c>
      <c r="E4715" s="2" t="s">
        <v>608</v>
      </c>
    </row>
    <row r="4716">
      <c r="A4716" s="2">
        <v>9401104.0</v>
      </c>
      <c r="B4716" s="2" t="s">
        <v>4920</v>
      </c>
      <c r="C4716" s="2" t="s">
        <v>10</v>
      </c>
      <c r="D4716" s="2" t="s">
        <v>11</v>
      </c>
      <c r="E4716" s="2" t="s">
        <v>608</v>
      </c>
    </row>
    <row r="4717">
      <c r="A4717" s="2">
        <v>9401106.0</v>
      </c>
      <c r="B4717" s="2" t="s">
        <v>4921</v>
      </c>
      <c r="C4717" s="2" t="s">
        <v>10</v>
      </c>
      <c r="D4717" s="2" t="s">
        <v>11</v>
      </c>
      <c r="E4717" s="2" t="s">
        <v>608</v>
      </c>
    </row>
    <row r="4718">
      <c r="A4718" s="2">
        <v>9442694.0</v>
      </c>
      <c r="B4718" s="2" t="s">
        <v>4922</v>
      </c>
      <c r="C4718" s="2" t="s">
        <v>10</v>
      </c>
      <c r="D4718" s="2" t="s">
        <v>11</v>
      </c>
      <c r="E4718" s="2" t="s">
        <v>608</v>
      </c>
    </row>
    <row r="4719">
      <c r="A4719" s="2">
        <v>9442695.0</v>
      </c>
      <c r="B4719" s="2" t="s">
        <v>4923</v>
      </c>
      <c r="C4719" s="2" t="s">
        <v>10</v>
      </c>
      <c r="D4719" s="2" t="s">
        <v>11</v>
      </c>
      <c r="E4719" s="2" t="s">
        <v>608</v>
      </c>
    </row>
    <row r="4720">
      <c r="A4720" s="2">
        <v>9443863.0</v>
      </c>
      <c r="B4720" s="2" t="s">
        <v>4924</v>
      </c>
      <c r="C4720" s="2" t="s">
        <v>10</v>
      </c>
      <c r="D4720" s="2" t="s">
        <v>11</v>
      </c>
      <c r="E4720" s="2" t="s">
        <v>608</v>
      </c>
    </row>
    <row r="4721">
      <c r="A4721" s="2">
        <v>9443864.0</v>
      </c>
      <c r="B4721" s="2" t="s">
        <v>4925</v>
      </c>
      <c r="C4721" s="2" t="s">
        <v>10</v>
      </c>
      <c r="D4721" s="2" t="s">
        <v>11</v>
      </c>
      <c r="E4721" s="2" t="s">
        <v>608</v>
      </c>
    </row>
    <row r="4722">
      <c r="A4722" s="2">
        <v>9443862.0</v>
      </c>
      <c r="B4722" s="2" t="s">
        <v>4926</v>
      </c>
      <c r="C4722" s="2" t="s">
        <v>10</v>
      </c>
      <c r="D4722" s="2" t="s">
        <v>11</v>
      </c>
      <c r="E4722" s="2" t="s">
        <v>608</v>
      </c>
    </row>
    <row r="4723">
      <c r="A4723" s="2">
        <v>9441318.0</v>
      </c>
      <c r="B4723" s="2" t="s">
        <v>4927</v>
      </c>
      <c r="C4723" s="2" t="s">
        <v>20</v>
      </c>
      <c r="D4723" s="2" t="s">
        <v>11</v>
      </c>
      <c r="E4723" s="2" t="s">
        <v>284</v>
      </c>
    </row>
    <row r="4724">
      <c r="A4724" s="2">
        <v>9466779.0</v>
      </c>
      <c r="B4724" s="2" t="s">
        <v>4928</v>
      </c>
      <c r="C4724" s="2" t="s">
        <v>10</v>
      </c>
      <c r="D4724" s="2" t="s">
        <v>11</v>
      </c>
      <c r="E4724" s="2" t="s">
        <v>284</v>
      </c>
    </row>
    <row r="4725">
      <c r="A4725" s="2">
        <v>9441316.0</v>
      </c>
      <c r="B4725" s="2" t="s">
        <v>4929</v>
      </c>
      <c r="C4725" s="2" t="s">
        <v>10</v>
      </c>
      <c r="D4725" s="2" t="s">
        <v>11</v>
      </c>
      <c r="E4725" s="2" t="s">
        <v>284</v>
      </c>
    </row>
    <row r="4726">
      <c r="A4726" s="2">
        <v>9441962.0</v>
      </c>
      <c r="B4726" s="2" t="s">
        <v>4930</v>
      </c>
      <c r="C4726" s="2" t="s">
        <v>10</v>
      </c>
      <c r="D4726" s="2" t="s">
        <v>11</v>
      </c>
      <c r="E4726" s="2" t="s">
        <v>284</v>
      </c>
    </row>
    <row r="4727">
      <c r="A4727" s="2">
        <v>9468383.0</v>
      </c>
      <c r="B4727" s="2" t="s">
        <v>4931</v>
      </c>
      <c r="C4727" s="2" t="s">
        <v>20</v>
      </c>
      <c r="D4727" s="2" t="s">
        <v>11</v>
      </c>
      <c r="E4727" s="2" t="s">
        <v>284</v>
      </c>
    </row>
    <row r="4728">
      <c r="A4728" s="2">
        <v>9441608.0</v>
      </c>
      <c r="B4728" s="2" t="s">
        <v>4932</v>
      </c>
      <c r="C4728" s="2" t="s">
        <v>10</v>
      </c>
      <c r="D4728" s="2" t="s">
        <v>11</v>
      </c>
      <c r="E4728" s="2" t="s">
        <v>284</v>
      </c>
    </row>
    <row r="4729">
      <c r="A4729" s="2">
        <v>9441833.0</v>
      </c>
      <c r="B4729" s="2" t="s">
        <v>4933</v>
      </c>
      <c r="C4729" s="2" t="s">
        <v>20</v>
      </c>
      <c r="D4729" s="2" t="s">
        <v>11</v>
      </c>
      <c r="E4729" s="2" t="s">
        <v>284</v>
      </c>
    </row>
    <row r="4730">
      <c r="A4730" s="2">
        <v>9435633.0</v>
      </c>
      <c r="B4730" s="2" t="s">
        <v>4934</v>
      </c>
      <c r="C4730" s="2" t="s">
        <v>10</v>
      </c>
      <c r="D4730" s="2" t="s">
        <v>11</v>
      </c>
      <c r="E4730" s="2" t="s">
        <v>284</v>
      </c>
    </row>
    <row r="4731">
      <c r="A4731" s="2">
        <v>9467447.0</v>
      </c>
      <c r="B4731" s="2" t="s">
        <v>4935</v>
      </c>
      <c r="C4731" s="2" t="s">
        <v>10</v>
      </c>
      <c r="D4731" s="2" t="s">
        <v>11</v>
      </c>
      <c r="E4731" s="2" t="s">
        <v>284</v>
      </c>
    </row>
    <row r="4732">
      <c r="A4732" s="2">
        <v>9441314.0</v>
      </c>
      <c r="B4732" s="2" t="s">
        <v>4936</v>
      </c>
      <c r="C4732" s="2" t="s">
        <v>10</v>
      </c>
      <c r="D4732" s="2" t="s">
        <v>11</v>
      </c>
      <c r="E4732" s="2" t="s">
        <v>284</v>
      </c>
    </row>
    <row r="4733">
      <c r="A4733" s="2">
        <v>9441317.0</v>
      </c>
      <c r="B4733" s="2" t="s">
        <v>4937</v>
      </c>
      <c r="C4733" s="2" t="s">
        <v>20</v>
      </c>
      <c r="D4733" s="2" t="s">
        <v>11</v>
      </c>
      <c r="E4733" s="2" t="s">
        <v>284</v>
      </c>
    </row>
    <row r="4734">
      <c r="A4734" s="2">
        <v>9442214.0</v>
      </c>
      <c r="B4734" s="2" t="s">
        <v>4938</v>
      </c>
      <c r="C4734" s="2" t="s">
        <v>20</v>
      </c>
      <c r="D4734" s="2" t="s">
        <v>11</v>
      </c>
      <c r="E4734" s="2" t="s">
        <v>284</v>
      </c>
    </row>
    <row r="4735">
      <c r="A4735" s="2">
        <v>9470043.0</v>
      </c>
      <c r="B4735" s="2" t="s">
        <v>4939</v>
      </c>
      <c r="C4735" s="2" t="s">
        <v>20</v>
      </c>
      <c r="D4735" s="2" t="s">
        <v>11</v>
      </c>
      <c r="E4735" s="2" t="s">
        <v>284</v>
      </c>
    </row>
    <row r="4736">
      <c r="A4736" s="2">
        <v>9468654.0</v>
      </c>
      <c r="B4736" s="2" t="s">
        <v>4939</v>
      </c>
      <c r="C4736" s="2" t="s">
        <v>20</v>
      </c>
      <c r="D4736" s="2" t="s">
        <v>11</v>
      </c>
      <c r="E4736" s="2" t="s">
        <v>284</v>
      </c>
    </row>
    <row r="4737">
      <c r="A4737" s="2">
        <v>9470026.0</v>
      </c>
      <c r="B4737" s="2" t="s">
        <v>4940</v>
      </c>
      <c r="C4737" s="2" t="s">
        <v>20</v>
      </c>
      <c r="D4737" s="2" t="s">
        <v>11</v>
      </c>
      <c r="E4737" s="2" t="s">
        <v>284</v>
      </c>
    </row>
    <row r="4738">
      <c r="A4738" s="2">
        <v>9468929.0</v>
      </c>
      <c r="B4738" s="2" t="s">
        <v>4941</v>
      </c>
      <c r="C4738" s="2" t="s">
        <v>10</v>
      </c>
      <c r="D4738" s="2" t="s">
        <v>11</v>
      </c>
      <c r="E4738" s="2" t="s">
        <v>284</v>
      </c>
    </row>
    <row r="4739">
      <c r="A4739" s="2">
        <v>9443614.0</v>
      </c>
      <c r="B4739" s="2" t="s">
        <v>4942</v>
      </c>
      <c r="C4739" s="2" t="s">
        <v>10</v>
      </c>
      <c r="D4739" s="2" t="s">
        <v>11</v>
      </c>
      <c r="E4739" s="2" t="s">
        <v>144</v>
      </c>
    </row>
    <row r="4740">
      <c r="A4740" s="2">
        <v>8225412.0</v>
      </c>
      <c r="B4740" s="2" t="s">
        <v>4943</v>
      </c>
      <c r="C4740" s="2" t="s">
        <v>20</v>
      </c>
      <c r="D4740" s="2" t="s">
        <v>11</v>
      </c>
      <c r="E4740" s="2" t="s">
        <v>144</v>
      </c>
    </row>
    <row r="4741">
      <c r="A4741" s="2">
        <v>9235829.0</v>
      </c>
      <c r="B4741" s="2" t="s">
        <v>4944</v>
      </c>
      <c r="C4741" s="2" t="s">
        <v>20</v>
      </c>
      <c r="D4741" s="2" t="s">
        <v>11</v>
      </c>
      <c r="E4741" s="2" t="s">
        <v>144</v>
      </c>
    </row>
    <row r="4742">
      <c r="A4742" s="2">
        <v>9439046.0</v>
      </c>
      <c r="B4742" s="2" t="s">
        <v>4945</v>
      </c>
      <c r="C4742" s="2" t="s">
        <v>20</v>
      </c>
      <c r="D4742" s="2" t="s">
        <v>11</v>
      </c>
      <c r="E4742" s="2" t="s">
        <v>144</v>
      </c>
    </row>
    <row r="4743">
      <c r="A4743" s="2">
        <v>9440806.0</v>
      </c>
      <c r="B4743" s="2" t="s">
        <v>4946</v>
      </c>
      <c r="C4743" s="2" t="s">
        <v>20</v>
      </c>
      <c r="D4743" s="2" t="s">
        <v>11</v>
      </c>
      <c r="E4743" s="2" t="s">
        <v>144</v>
      </c>
    </row>
    <row r="4744">
      <c r="A4744" s="2">
        <v>8220247.0</v>
      </c>
      <c r="B4744" s="2" t="s">
        <v>4947</v>
      </c>
      <c r="C4744" s="2" t="s">
        <v>20</v>
      </c>
      <c r="D4744" s="2" t="s">
        <v>11</v>
      </c>
      <c r="E4744" s="2" t="s">
        <v>144</v>
      </c>
    </row>
    <row r="4745">
      <c r="A4745" s="2">
        <v>9444068.0</v>
      </c>
      <c r="B4745" s="2" t="s">
        <v>4948</v>
      </c>
      <c r="C4745" s="2" t="s">
        <v>20</v>
      </c>
      <c r="D4745" s="2" t="s">
        <v>11</v>
      </c>
      <c r="E4745" s="2" t="s">
        <v>144</v>
      </c>
    </row>
    <row r="4746">
      <c r="A4746" s="2">
        <v>9470225.0</v>
      </c>
      <c r="B4746" s="2" t="s">
        <v>4949</v>
      </c>
      <c r="C4746" s="2" t="s">
        <v>20</v>
      </c>
      <c r="D4746" s="2" t="s">
        <v>11</v>
      </c>
      <c r="E4746" s="2" t="s">
        <v>144</v>
      </c>
    </row>
    <row r="4747">
      <c r="A4747" s="2">
        <v>7772736.0</v>
      </c>
      <c r="B4747" s="2" t="s">
        <v>4950</v>
      </c>
      <c r="C4747" s="2" t="s">
        <v>10</v>
      </c>
      <c r="D4747" s="2" t="s">
        <v>11</v>
      </c>
      <c r="E4747" s="2" t="s">
        <v>144</v>
      </c>
    </row>
    <row r="4748">
      <c r="A4748" s="2">
        <v>9470164.0</v>
      </c>
      <c r="B4748" s="2" t="s">
        <v>4951</v>
      </c>
      <c r="C4748" s="2" t="s">
        <v>10</v>
      </c>
      <c r="D4748" s="2" t="s">
        <v>11</v>
      </c>
      <c r="E4748" s="2" t="s">
        <v>144</v>
      </c>
    </row>
    <row r="4749">
      <c r="A4749" s="2">
        <v>9444069.0</v>
      </c>
      <c r="B4749" s="2" t="s">
        <v>4952</v>
      </c>
      <c r="C4749" s="2" t="s">
        <v>10</v>
      </c>
      <c r="D4749" s="2" t="s">
        <v>11</v>
      </c>
      <c r="E4749" s="2" t="s">
        <v>144</v>
      </c>
    </row>
    <row r="4750">
      <c r="A4750" s="2">
        <v>9438084.0</v>
      </c>
      <c r="B4750" s="2" t="s">
        <v>4953</v>
      </c>
      <c r="C4750" s="2" t="s">
        <v>10</v>
      </c>
      <c r="D4750" s="2" t="s">
        <v>11</v>
      </c>
      <c r="E4750" s="2" t="s">
        <v>144</v>
      </c>
    </row>
    <row r="4751">
      <c r="A4751" s="2">
        <v>9445323.0</v>
      </c>
      <c r="B4751" s="2" t="s">
        <v>4954</v>
      </c>
      <c r="C4751" s="2" t="s">
        <v>10</v>
      </c>
      <c r="D4751" s="2" t="s">
        <v>11</v>
      </c>
      <c r="E4751" s="2" t="s">
        <v>144</v>
      </c>
    </row>
    <row r="4752">
      <c r="A4752" s="2">
        <v>9467312.0</v>
      </c>
      <c r="B4752" s="2" t="s">
        <v>4955</v>
      </c>
      <c r="C4752" s="2" t="s">
        <v>10</v>
      </c>
      <c r="D4752" s="2" t="s">
        <v>11</v>
      </c>
      <c r="E4752" s="2" t="s">
        <v>144</v>
      </c>
    </row>
    <row r="4753">
      <c r="A4753" s="2">
        <v>9468667.0</v>
      </c>
      <c r="B4753" s="2" t="s">
        <v>4956</v>
      </c>
      <c r="C4753" s="2" t="s">
        <v>10</v>
      </c>
      <c r="D4753" s="2" t="s">
        <v>11</v>
      </c>
      <c r="E4753" s="2" t="s">
        <v>144</v>
      </c>
    </row>
    <row r="4754">
      <c r="A4754" s="2">
        <v>9440643.0</v>
      </c>
      <c r="B4754" s="2" t="s">
        <v>4957</v>
      </c>
      <c r="C4754" s="2" t="s">
        <v>20</v>
      </c>
      <c r="D4754" s="2" t="s">
        <v>11</v>
      </c>
      <c r="E4754" s="2" t="s">
        <v>144</v>
      </c>
    </row>
    <row r="4755">
      <c r="A4755" s="2">
        <v>9441682.0</v>
      </c>
      <c r="B4755" s="2" t="s">
        <v>4958</v>
      </c>
      <c r="C4755" s="2" t="s">
        <v>20</v>
      </c>
      <c r="D4755" s="2" t="s">
        <v>11</v>
      </c>
      <c r="E4755" s="2" t="s">
        <v>144</v>
      </c>
    </row>
    <row r="4756">
      <c r="A4756" s="2">
        <v>9444169.0</v>
      </c>
      <c r="B4756" s="2" t="s">
        <v>4959</v>
      </c>
      <c r="C4756" s="2" t="s">
        <v>20</v>
      </c>
      <c r="D4756" s="2" t="s">
        <v>11</v>
      </c>
      <c r="E4756" s="2" t="s">
        <v>144</v>
      </c>
    </row>
    <row r="4757">
      <c r="A4757" s="2">
        <v>9442370.0</v>
      </c>
      <c r="B4757" s="2" t="s">
        <v>4960</v>
      </c>
      <c r="C4757" s="2" t="s">
        <v>20</v>
      </c>
      <c r="D4757" s="2" t="s">
        <v>11</v>
      </c>
      <c r="E4757" s="2" t="s">
        <v>144</v>
      </c>
    </row>
    <row r="4758">
      <c r="A4758" s="2">
        <v>9445523.0</v>
      </c>
      <c r="B4758" s="2" t="s">
        <v>4961</v>
      </c>
      <c r="C4758" s="2" t="s">
        <v>20</v>
      </c>
      <c r="D4758" s="2" t="s">
        <v>11</v>
      </c>
      <c r="E4758" s="2" t="s">
        <v>144</v>
      </c>
    </row>
    <row r="4759">
      <c r="A4759" s="2">
        <v>9444542.0</v>
      </c>
      <c r="B4759" s="2" t="s">
        <v>4962</v>
      </c>
      <c r="C4759" s="2" t="s">
        <v>20</v>
      </c>
      <c r="D4759" s="2" t="s">
        <v>11</v>
      </c>
      <c r="E4759" s="2" t="s">
        <v>144</v>
      </c>
    </row>
    <row r="4760">
      <c r="A4760" s="2">
        <v>9470160.0</v>
      </c>
      <c r="B4760" s="2" t="s">
        <v>4963</v>
      </c>
      <c r="C4760" s="2" t="s">
        <v>20</v>
      </c>
      <c r="D4760" s="2" t="s">
        <v>11</v>
      </c>
      <c r="E4760" s="2" t="s">
        <v>144</v>
      </c>
    </row>
    <row r="4761">
      <c r="A4761" s="2">
        <v>7772985.0</v>
      </c>
      <c r="B4761" s="2" t="s">
        <v>4964</v>
      </c>
      <c r="C4761" s="2" t="s">
        <v>10</v>
      </c>
      <c r="D4761" s="2" t="s">
        <v>11</v>
      </c>
      <c r="E4761" s="2" t="s">
        <v>144</v>
      </c>
    </row>
    <row r="4762">
      <c r="A4762" s="2">
        <v>9441527.0</v>
      </c>
      <c r="B4762" s="2" t="s">
        <v>4965</v>
      </c>
      <c r="C4762" s="2" t="s">
        <v>10</v>
      </c>
      <c r="D4762" s="2" t="s">
        <v>11</v>
      </c>
      <c r="E4762" s="2" t="s">
        <v>144</v>
      </c>
    </row>
    <row r="4763">
      <c r="A4763" s="2">
        <v>9445114.0</v>
      </c>
      <c r="B4763" s="2" t="s">
        <v>4966</v>
      </c>
      <c r="C4763" s="2" t="s">
        <v>10</v>
      </c>
      <c r="D4763" s="2" t="s">
        <v>11</v>
      </c>
      <c r="E4763" s="2" t="s">
        <v>144</v>
      </c>
    </row>
    <row r="4764">
      <c r="A4764" s="2">
        <v>9468666.0</v>
      </c>
      <c r="B4764" s="2" t="s">
        <v>4967</v>
      </c>
      <c r="C4764" s="2" t="s">
        <v>10</v>
      </c>
      <c r="D4764" s="2" t="s">
        <v>11</v>
      </c>
      <c r="E4764" s="2" t="s">
        <v>144</v>
      </c>
    </row>
    <row r="4765">
      <c r="A4765" s="2">
        <v>9442240.0</v>
      </c>
      <c r="B4765" s="2" t="s">
        <v>4968</v>
      </c>
      <c r="C4765" s="2" t="s">
        <v>10</v>
      </c>
      <c r="D4765" s="2" t="s">
        <v>11</v>
      </c>
      <c r="E4765" s="2" t="s">
        <v>144</v>
      </c>
    </row>
    <row r="4766">
      <c r="A4766" s="2">
        <v>9233853.0</v>
      </c>
      <c r="B4766" s="2" t="s">
        <v>4969</v>
      </c>
      <c r="C4766" s="2" t="s">
        <v>10</v>
      </c>
      <c r="D4766" s="2" t="s">
        <v>11</v>
      </c>
      <c r="E4766" s="2" t="s">
        <v>144</v>
      </c>
    </row>
    <row r="4767">
      <c r="A4767" s="2">
        <v>9436421.0</v>
      </c>
      <c r="B4767" s="2" t="s">
        <v>4970</v>
      </c>
      <c r="C4767" s="2" t="s">
        <v>10</v>
      </c>
      <c r="D4767" s="2" t="s">
        <v>11</v>
      </c>
      <c r="E4767" s="2" t="s">
        <v>144</v>
      </c>
    </row>
    <row r="4768">
      <c r="A4768" s="2">
        <v>8125301.0</v>
      </c>
      <c r="B4768" s="2" t="s">
        <v>4971</v>
      </c>
      <c r="C4768" s="2" t="s">
        <v>10</v>
      </c>
      <c r="D4768" s="2" t="s">
        <v>11</v>
      </c>
      <c r="E4768" s="2" t="s">
        <v>144</v>
      </c>
    </row>
    <row r="4769">
      <c r="A4769" s="2">
        <v>9444060.0</v>
      </c>
      <c r="B4769" s="2" t="s">
        <v>4972</v>
      </c>
      <c r="C4769" s="2" t="s">
        <v>10</v>
      </c>
      <c r="D4769" s="2" t="s">
        <v>11</v>
      </c>
      <c r="E4769" s="2" t="s">
        <v>144</v>
      </c>
    </row>
    <row r="4770">
      <c r="A4770" s="2">
        <v>9441498.0</v>
      </c>
      <c r="B4770" s="2" t="s">
        <v>4973</v>
      </c>
      <c r="C4770" s="2" t="s">
        <v>10</v>
      </c>
      <c r="D4770" s="2" t="s">
        <v>11</v>
      </c>
      <c r="E4770" s="2" t="s">
        <v>144</v>
      </c>
    </row>
    <row r="4771">
      <c r="A4771" s="2">
        <v>9440720.0</v>
      </c>
      <c r="B4771" s="2" t="s">
        <v>4974</v>
      </c>
      <c r="C4771" s="2" t="s">
        <v>10</v>
      </c>
      <c r="D4771" s="2" t="s">
        <v>11</v>
      </c>
      <c r="E4771" s="2" t="s">
        <v>144</v>
      </c>
    </row>
    <row r="4772">
      <c r="A4772" s="2">
        <v>9444299.0</v>
      </c>
      <c r="B4772" s="2" t="s">
        <v>4975</v>
      </c>
      <c r="C4772" s="2" t="s">
        <v>10</v>
      </c>
      <c r="D4772" s="2" t="s">
        <v>11</v>
      </c>
      <c r="E4772" s="2" t="s">
        <v>144</v>
      </c>
    </row>
    <row r="4773">
      <c r="A4773" s="2">
        <v>9435998.0</v>
      </c>
      <c r="B4773" s="2" t="s">
        <v>4976</v>
      </c>
      <c r="C4773" s="2" t="s">
        <v>10</v>
      </c>
      <c r="D4773" s="2" t="s">
        <v>11</v>
      </c>
      <c r="E4773" s="2" t="s">
        <v>144</v>
      </c>
    </row>
    <row r="4774">
      <c r="A4774" s="2">
        <v>9439672.0</v>
      </c>
      <c r="B4774" s="2" t="s">
        <v>4977</v>
      </c>
      <c r="C4774" s="2" t="s">
        <v>10</v>
      </c>
      <c r="D4774" s="2" t="s">
        <v>11</v>
      </c>
      <c r="E4774" s="2" t="s">
        <v>144</v>
      </c>
    </row>
    <row r="4775">
      <c r="A4775" s="2">
        <v>9466698.0</v>
      </c>
      <c r="B4775" s="2" t="s">
        <v>4978</v>
      </c>
      <c r="C4775" s="2" t="s">
        <v>10</v>
      </c>
      <c r="D4775" s="2" t="s">
        <v>11</v>
      </c>
      <c r="E4775" s="2" t="s">
        <v>144</v>
      </c>
    </row>
    <row r="4776">
      <c r="A4776" s="2">
        <v>9444044.0</v>
      </c>
      <c r="B4776" s="2" t="s">
        <v>4979</v>
      </c>
      <c r="C4776" s="2" t="s">
        <v>10</v>
      </c>
      <c r="D4776" s="2" t="s">
        <v>11</v>
      </c>
      <c r="E4776" s="2" t="s">
        <v>144</v>
      </c>
    </row>
    <row r="4777">
      <c r="A4777" s="2">
        <v>9445324.0</v>
      </c>
      <c r="B4777" s="2" t="s">
        <v>4980</v>
      </c>
      <c r="C4777" s="2" t="s">
        <v>10</v>
      </c>
      <c r="D4777" s="2" t="s">
        <v>11</v>
      </c>
      <c r="E4777" s="2" t="s">
        <v>144</v>
      </c>
    </row>
    <row r="4778">
      <c r="A4778" s="2">
        <v>9466697.0</v>
      </c>
      <c r="B4778" s="2" t="s">
        <v>4981</v>
      </c>
      <c r="C4778" s="2" t="s">
        <v>10</v>
      </c>
      <c r="D4778" s="2" t="s">
        <v>11</v>
      </c>
      <c r="E4778" s="2" t="s">
        <v>144</v>
      </c>
    </row>
    <row r="4779">
      <c r="A4779" s="2">
        <v>9468734.0</v>
      </c>
      <c r="B4779" s="2" t="s">
        <v>4982</v>
      </c>
      <c r="C4779" s="2" t="s">
        <v>10</v>
      </c>
      <c r="D4779" s="2" t="s">
        <v>11</v>
      </c>
      <c r="E4779" s="2" t="s">
        <v>144</v>
      </c>
    </row>
    <row r="4780">
      <c r="A4780" s="2">
        <v>9443477.0</v>
      </c>
      <c r="B4780" s="2" t="s">
        <v>4983</v>
      </c>
      <c r="C4780" s="2" t="s">
        <v>10</v>
      </c>
      <c r="D4780" s="2" t="s">
        <v>11</v>
      </c>
      <c r="E4780" s="2" t="s">
        <v>144</v>
      </c>
    </row>
    <row r="4781">
      <c r="A4781" s="2">
        <v>9443615.0</v>
      </c>
      <c r="B4781" s="2" t="s">
        <v>4984</v>
      </c>
      <c r="C4781" s="2" t="s">
        <v>10</v>
      </c>
      <c r="D4781" s="2" t="s">
        <v>11</v>
      </c>
      <c r="E4781" s="2" t="s">
        <v>144</v>
      </c>
    </row>
    <row r="4782">
      <c r="A4782" s="2">
        <v>9443966.0</v>
      </c>
      <c r="B4782" s="2" t="s">
        <v>4985</v>
      </c>
      <c r="C4782" s="2" t="s">
        <v>10</v>
      </c>
      <c r="D4782" s="2" t="s">
        <v>11</v>
      </c>
      <c r="E4782" s="2" t="s">
        <v>144</v>
      </c>
    </row>
    <row r="4783">
      <c r="A4783" s="2">
        <v>9466486.0</v>
      </c>
      <c r="B4783" s="2" t="s">
        <v>4986</v>
      </c>
      <c r="C4783" s="2" t="s">
        <v>20</v>
      </c>
      <c r="D4783" s="2" t="s">
        <v>11</v>
      </c>
      <c r="E4783" s="2" t="s">
        <v>3373</v>
      </c>
    </row>
    <row r="4784">
      <c r="A4784" s="2">
        <v>9444948.0</v>
      </c>
      <c r="B4784" s="2" t="s">
        <v>4987</v>
      </c>
      <c r="C4784" s="2" t="s">
        <v>20</v>
      </c>
      <c r="D4784" s="2" t="s">
        <v>11</v>
      </c>
      <c r="E4784" s="2" t="s">
        <v>3373</v>
      </c>
    </row>
    <row r="4785">
      <c r="A4785" s="2">
        <v>9467191.0</v>
      </c>
      <c r="B4785" s="2" t="s">
        <v>4988</v>
      </c>
      <c r="C4785" s="2" t="s">
        <v>10</v>
      </c>
      <c r="D4785" s="2" t="s">
        <v>11</v>
      </c>
      <c r="E4785" s="2" t="s">
        <v>103</v>
      </c>
    </row>
    <row r="4786">
      <c r="A4786" s="2">
        <v>8170739.0</v>
      </c>
      <c r="B4786" s="2" t="s">
        <v>4989</v>
      </c>
      <c r="C4786" s="2" t="s">
        <v>10</v>
      </c>
      <c r="D4786" s="2" t="s">
        <v>11</v>
      </c>
      <c r="E4786" s="2" t="s">
        <v>103</v>
      </c>
    </row>
    <row r="4787">
      <c r="A4787" s="2">
        <v>9444952.0</v>
      </c>
      <c r="B4787" s="2" t="s">
        <v>4990</v>
      </c>
      <c r="C4787" s="2" t="s">
        <v>10</v>
      </c>
      <c r="D4787" s="2" t="s">
        <v>11</v>
      </c>
      <c r="E4787" s="2" t="s">
        <v>103</v>
      </c>
    </row>
    <row r="4788">
      <c r="A4788" s="2">
        <v>8225377.0</v>
      </c>
      <c r="B4788" s="2" t="s">
        <v>4991</v>
      </c>
      <c r="C4788" s="2" t="s">
        <v>10</v>
      </c>
      <c r="D4788" s="2" t="s">
        <v>11</v>
      </c>
      <c r="E4788" s="2" t="s">
        <v>103</v>
      </c>
    </row>
    <row r="4789">
      <c r="A4789" s="2">
        <v>9468906.0</v>
      </c>
      <c r="B4789" s="2" t="s">
        <v>4992</v>
      </c>
      <c r="C4789" s="2" t="s">
        <v>10</v>
      </c>
      <c r="D4789" s="2" t="s">
        <v>11</v>
      </c>
      <c r="E4789" s="2" t="s">
        <v>103</v>
      </c>
    </row>
    <row r="4790">
      <c r="A4790" s="2">
        <v>9444953.0</v>
      </c>
      <c r="B4790" s="2" t="s">
        <v>4993</v>
      </c>
      <c r="C4790" s="2" t="s">
        <v>10</v>
      </c>
      <c r="D4790" s="2" t="s">
        <v>11</v>
      </c>
      <c r="E4790" s="2" t="s">
        <v>103</v>
      </c>
    </row>
    <row r="4791">
      <c r="A4791" s="2">
        <v>9444954.0</v>
      </c>
      <c r="B4791" s="2" t="s">
        <v>4994</v>
      </c>
      <c r="C4791" s="2" t="s">
        <v>10</v>
      </c>
      <c r="D4791" s="2" t="s">
        <v>11</v>
      </c>
      <c r="E4791" s="2" t="s">
        <v>103</v>
      </c>
    </row>
    <row r="4792">
      <c r="A4792" s="2">
        <v>9443637.0</v>
      </c>
      <c r="B4792" s="2" t="s">
        <v>4995</v>
      </c>
      <c r="C4792" s="2" t="s">
        <v>10</v>
      </c>
      <c r="D4792" s="2" t="s">
        <v>11</v>
      </c>
      <c r="E4792" s="2" t="s">
        <v>103</v>
      </c>
    </row>
    <row r="4793">
      <c r="A4793" s="2">
        <v>9250442.0</v>
      </c>
      <c r="B4793" s="2" t="s">
        <v>4996</v>
      </c>
      <c r="C4793" s="2" t="s">
        <v>10</v>
      </c>
      <c r="D4793" s="2" t="s">
        <v>11</v>
      </c>
      <c r="E4793" s="2" t="s">
        <v>167</v>
      </c>
    </row>
    <row r="4794">
      <c r="A4794" s="2">
        <v>9250441.0</v>
      </c>
      <c r="B4794" s="2" t="s">
        <v>4997</v>
      </c>
      <c r="C4794" s="2" t="s">
        <v>10</v>
      </c>
      <c r="D4794" s="2" t="s">
        <v>11</v>
      </c>
      <c r="E4794" s="2" t="s">
        <v>167</v>
      </c>
    </row>
    <row r="4795">
      <c r="A4795" s="2">
        <v>9435532.0</v>
      </c>
      <c r="B4795" s="2" t="s">
        <v>4998</v>
      </c>
      <c r="C4795" s="2" t="s">
        <v>10</v>
      </c>
      <c r="D4795" s="2" t="s">
        <v>11</v>
      </c>
      <c r="E4795" s="2" t="s">
        <v>167</v>
      </c>
    </row>
    <row r="4796">
      <c r="A4796" s="2">
        <v>9259579.0</v>
      </c>
      <c r="B4796" s="2" t="s">
        <v>4999</v>
      </c>
      <c r="C4796" s="2" t="s">
        <v>10</v>
      </c>
      <c r="D4796" s="2" t="s">
        <v>11</v>
      </c>
      <c r="E4796" s="2" t="s">
        <v>167</v>
      </c>
    </row>
    <row r="4797">
      <c r="A4797" s="2">
        <v>9444975.0</v>
      </c>
      <c r="B4797" s="2" t="s">
        <v>5000</v>
      </c>
      <c r="C4797" s="2" t="s">
        <v>10</v>
      </c>
      <c r="D4797" s="2" t="s">
        <v>11</v>
      </c>
      <c r="E4797" s="2" t="s">
        <v>167</v>
      </c>
    </row>
    <row r="4798">
      <c r="A4798" s="2">
        <v>9444974.0</v>
      </c>
      <c r="B4798" s="2" t="s">
        <v>5001</v>
      </c>
      <c r="C4798" s="2" t="s">
        <v>10</v>
      </c>
      <c r="D4798" s="2" t="s">
        <v>11</v>
      </c>
      <c r="E4798" s="2" t="s">
        <v>167</v>
      </c>
    </row>
    <row r="4799">
      <c r="A4799" s="2">
        <v>9468466.0</v>
      </c>
      <c r="B4799" s="2" t="s">
        <v>5002</v>
      </c>
      <c r="C4799" s="2" t="s">
        <v>10</v>
      </c>
      <c r="D4799" s="2" t="s">
        <v>11</v>
      </c>
      <c r="E4799" s="2" t="s">
        <v>167</v>
      </c>
    </row>
    <row r="4800">
      <c r="A4800" s="2">
        <v>9468467.0</v>
      </c>
      <c r="B4800" s="2" t="s">
        <v>5003</v>
      </c>
      <c r="C4800" s="2" t="s">
        <v>10</v>
      </c>
      <c r="D4800" s="2" t="s">
        <v>11</v>
      </c>
      <c r="E4800" s="2" t="s">
        <v>167</v>
      </c>
    </row>
    <row r="4801">
      <c r="A4801" s="2">
        <v>9470281.0</v>
      </c>
      <c r="B4801" s="2" t="s">
        <v>5004</v>
      </c>
      <c r="C4801" s="2" t="s">
        <v>10</v>
      </c>
      <c r="D4801" s="2" t="s">
        <v>11</v>
      </c>
      <c r="E4801" s="2" t="s">
        <v>167</v>
      </c>
    </row>
    <row r="4802">
      <c r="A4802" s="2">
        <v>9470282.0</v>
      </c>
      <c r="B4802" s="2" t="s">
        <v>5005</v>
      </c>
      <c r="C4802" s="2" t="s">
        <v>10</v>
      </c>
      <c r="D4802" s="2" t="s">
        <v>11</v>
      </c>
      <c r="E4802" s="2" t="s">
        <v>167</v>
      </c>
    </row>
    <row r="4803">
      <c r="A4803" s="2">
        <v>9444617.0</v>
      </c>
      <c r="B4803" s="2" t="s">
        <v>5006</v>
      </c>
      <c r="C4803" s="2" t="s">
        <v>581</v>
      </c>
      <c r="D4803" s="2" t="s">
        <v>11</v>
      </c>
      <c r="E4803" s="2" t="s">
        <v>64</v>
      </c>
    </row>
    <row r="4804">
      <c r="A4804" s="2">
        <v>9465938.0</v>
      </c>
      <c r="B4804" s="2" t="s">
        <v>5007</v>
      </c>
      <c r="C4804" s="2" t="s">
        <v>581</v>
      </c>
      <c r="D4804" s="2" t="s">
        <v>11</v>
      </c>
      <c r="E4804" s="2" t="s">
        <v>64</v>
      </c>
    </row>
    <row r="4805">
      <c r="A4805" s="2">
        <v>9469992.0</v>
      </c>
      <c r="B4805" s="2" t="s">
        <v>5008</v>
      </c>
      <c r="C4805" s="2" t="s">
        <v>10</v>
      </c>
      <c r="D4805" s="2" t="s">
        <v>11</v>
      </c>
      <c r="E4805" s="2" t="s">
        <v>64</v>
      </c>
    </row>
    <row r="4806">
      <c r="A4806" s="2">
        <v>9442287.0</v>
      </c>
      <c r="B4806" s="2" t="s">
        <v>5009</v>
      </c>
      <c r="C4806" s="2" t="s">
        <v>10</v>
      </c>
      <c r="D4806" s="2" t="s">
        <v>11</v>
      </c>
      <c r="E4806" s="2" t="s">
        <v>64</v>
      </c>
    </row>
    <row r="4807">
      <c r="A4807" s="2">
        <v>9441960.0</v>
      </c>
      <c r="B4807" s="2" t="s">
        <v>5010</v>
      </c>
      <c r="C4807" s="2" t="s">
        <v>10</v>
      </c>
      <c r="D4807" s="2" t="s">
        <v>11</v>
      </c>
      <c r="E4807" s="2" t="s">
        <v>64</v>
      </c>
    </row>
    <row r="4808">
      <c r="A4808" s="2">
        <v>9444610.0</v>
      </c>
      <c r="B4808" s="2" t="s">
        <v>5011</v>
      </c>
      <c r="C4808" s="2" t="s">
        <v>10</v>
      </c>
      <c r="D4808" s="2" t="s">
        <v>11</v>
      </c>
      <c r="E4808" s="2" t="s">
        <v>64</v>
      </c>
    </row>
    <row r="4809">
      <c r="A4809" s="2">
        <v>9444609.0</v>
      </c>
      <c r="B4809" s="2" t="s">
        <v>5012</v>
      </c>
      <c r="C4809" s="2" t="s">
        <v>10</v>
      </c>
      <c r="D4809" s="2" t="s">
        <v>11</v>
      </c>
      <c r="E4809" s="2" t="s">
        <v>64</v>
      </c>
    </row>
    <row r="4810">
      <c r="A4810" s="2">
        <v>9469685.0</v>
      </c>
      <c r="B4810" s="2" t="s">
        <v>5013</v>
      </c>
      <c r="C4810" s="2" t="s">
        <v>10</v>
      </c>
      <c r="D4810" s="2" t="s">
        <v>11</v>
      </c>
      <c r="E4810" s="2" t="s">
        <v>64</v>
      </c>
    </row>
    <row r="4811">
      <c r="A4811" s="2">
        <v>9469915.0</v>
      </c>
      <c r="B4811" s="2" t="s">
        <v>5014</v>
      </c>
      <c r="C4811" s="2" t="s">
        <v>10</v>
      </c>
      <c r="D4811" s="2" t="s">
        <v>11</v>
      </c>
      <c r="E4811" s="2" t="s">
        <v>64</v>
      </c>
    </row>
    <row r="4812">
      <c r="A4812" s="2">
        <v>9469994.0</v>
      </c>
      <c r="B4812" s="2" t="s">
        <v>5015</v>
      </c>
      <c r="C4812" s="2" t="s">
        <v>10</v>
      </c>
      <c r="D4812" s="2" t="s">
        <v>11</v>
      </c>
      <c r="E4812" s="2" t="s">
        <v>64</v>
      </c>
    </row>
    <row r="4813">
      <c r="A4813" s="2">
        <v>8221513.0</v>
      </c>
      <c r="B4813" s="2" t="s">
        <v>5016</v>
      </c>
      <c r="C4813" s="2" t="s">
        <v>10</v>
      </c>
      <c r="D4813" s="2" t="s">
        <v>11</v>
      </c>
      <c r="E4813" s="2" t="s">
        <v>103</v>
      </c>
    </row>
    <row r="4814">
      <c r="A4814" s="2">
        <v>7773156.0</v>
      </c>
      <c r="B4814" s="2" t="s">
        <v>5017</v>
      </c>
      <c r="C4814" s="2" t="s">
        <v>10</v>
      </c>
      <c r="D4814" s="2" t="s">
        <v>11</v>
      </c>
      <c r="E4814" s="2" t="s">
        <v>103</v>
      </c>
    </row>
    <row r="4815">
      <c r="A4815" s="2">
        <v>8219921.0</v>
      </c>
      <c r="B4815" s="2" t="s">
        <v>5018</v>
      </c>
      <c r="C4815" s="2" t="s">
        <v>10</v>
      </c>
      <c r="D4815" s="2" t="s">
        <v>11</v>
      </c>
      <c r="E4815" s="2" t="s">
        <v>103</v>
      </c>
    </row>
    <row r="4816">
      <c r="A4816" s="2">
        <v>9246605.0</v>
      </c>
      <c r="B4816" s="2" t="s">
        <v>5019</v>
      </c>
      <c r="C4816" s="2" t="s">
        <v>10</v>
      </c>
      <c r="D4816" s="2" t="s">
        <v>11</v>
      </c>
      <c r="E4816" s="2" t="s">
        <v>103</v>
      </c>
    </row>
    <row r="4817">
      <c r="A4817" s="2">
        <v>9441100.0</v>
      </c>
      <c r="B4817" s="2" t="s">
        <v>5020</v>
      </c>
      <c r="C4817" s="2" t="s">
        <v>10</v>
      </c>
      <c r="D4817" s="2" t="s">
        <v>11</v>
      </c>
      <c r="E4817" s="2" t="s">
        <v>103</v>
      </c>
    </row>
    <row r="4818">
      <c r="A4818" s="2">
        <v>9469938.0</v>
      </c>
      <c r="B4818" s="2" t="s">
        <v>5021</v>
      </c>
      <c r="C4818" s="2" t="s">
        <v>10</v>
      </c>
      <c r="D4818" s="2" t="s">
        <v>11</v>
      </c>
      <c r="E4818" s="2" t="s">
        <v>103</v>
      </c>
    </row>
    <row r="4819">
      <c r="A4819" s="2">
        <v>8118924.0</v>
      </c>
      <c r="B4819" s="2" t="s">
        <v>5022</v>
      </c>
      <c r="C4819" s="2" t="s">
        <v>10</v>
      </c>
      <c r="D4819" s="2" t="s">
        <v>11</v>
      </c>
      <c r="E4819" s="2" t="s">
        <v>103</v>
      </c>
    </row>
    <row r="4820">
      <c r="A4820" s="2">
        <v>9400880.0</v>
      </c>
      <c r="B4820" s="2" t="s">
        <v>5023</v>
      </c>
      <c r="C4820" s="2" t="s">
        <v>10</v>
      </c>
      <c r="D4820" s="2" t="s">
        <v>11</v>
      </c>
      <c r="E4820" s="2" t="s">
        <v>103</v>
      </c>
    </row>
    <row r="4821">
      <c r="A4821" s="2">
        <v>8209166.0</v>
      </c>
      <c r="B4821" s="2" t="s">
        <v>5024</v>
      </c>
      <c r="C4821" s="2" t="s">
        <v>10</v>
      </c>
      <c r="D4821" s="2" t="s">
        <v>11</v>
      </c>
      <c r="E4821" s="2" t="s">
        <v>103</v>
      </c>
    </row>
    <row r="4822">
      <c r="A4822" s="2">
        <v>9468302.0</v>
      </c>
      <c r="B4822" s="2" t="s">
        <v>5025</v>
      </c>
      <c r="C4822" s="2" t="s">
        <v>10</v>
      </c>
      <c r="D4822" s="2" t="s">
        <v>11</v>
      </c>
      <c r="E4822" s="2" t="s">
        <v>103</v>
      </c>
    </row>
    <row r="4823">
      <c r="A4823" s="2">
        <v>9400881.0</v>
      </c>
      <c r="B4823" s="2" t="s">
        <v>5026</v>
      </c>
      <c r="C4823" s="2" t="s">
        <v>10</v>
      </c>
      <c r="D4823" s="2" t="s">
        <v>11</v>
      </c>
      <c r="E4823" s="2" t="s">
        <v>103</v>
      </c>
    </row>
    <row r="4824">
      <c r="A4824" s="2">
        <v>9440623.0</v>
      </c>
      <c r="B4824" s="2" t="s">
        <v>5027</v>
      </c>
      <c r="C4824" s="2" t="s">
        <v>10</v>
      </c>
      <c r="D4824" s="2" t="s">
        <v>11</v>
      </c>
      <c r="E4824" s="2" t="s">
        <v>103</v>
      </c>
    </row>
    <row r="4825">
      <c r="A4825" s="2">
        <v>9468583.0</v>
      </c>
      <c r="B4825" s="2" t="s">
        <v>5028</v>
      </c>
      <c r="C4825" s="2" t="s">
        <v>10</v>
      </c>
      <c r="D4825" s="2" t="s">
        <v>11</v>
      </c>
      <c r="E4825" s="2" t="s">
        <v>103</v>
      </c>
    </row>
    <row r="4826">
      <c r="A4826" s="2">
        <v>9466533.0</v>
      </c>
      <c r="B4826" s="2" t="s">
        <v>5029</v>
      </c>
      <c r="C4826" s="2" t="s">
        <v>10</v>
      </c>
      <c r="D4826" s="2" t="s">
        <v>11</v>
      </c>
      <c r="E4826" s="2" t="s">
        <v>103</v>
      </c>
    </row>
    <row r="4827">
      <c r="A4827" s="2">
        <v>9441721.0</v>
      </c>
      <c r="B4827" s="2" t="s">
        <v>5030</v>
      </c>
      <c r="C4827" s="2" t="s">
        <v>10</v>
      </c>
      <c r="D4827" s="2" t="s">
        <v>11</v>
      </c>
      <c r="E4827" s="2" t="s">
        <v>103</v>
      </c>
    </row>
    <row r="4828">
      <c r="A4828" s="2">
        <v>9470111.0</v>
      </c>
      <c r="B4828" s="2" t="s">
        <v>5031</v>
      </c>
      <c r="C4828" s="2" t="s">
        <v>10</v>
      </c>
      <c r="D4828" s="2" t="s">
        <v>11</v>
      </c>
      <c r="E4828" s="2" t="s">
        <v>103</v>
      </c>
    </row>
    <row r="4829">
      <c r="A4829" s="2">
        <v>8209168.0</v>
      </c>
      <c r="B4829" s="2" t="s">
        <v>5032</v>
      </c>
      <c r="C4829" s="2" t="s">
        <v>10</v>
      </c>
      <c r="D4829" s="2" t="s">
        <v>11</v>
      </c>
      <c r="E4829" s="2" t="s">
        <v>103</v>
      </c>
    </row>
    <row r="4830">
      <c r="A4830" s="2">
        <v>9469640.0</v>
      </c>
      <c r="B4830" s="2" t="s">
        <v>5033</v>
      </c>
      <c r="C4830" s="2" t="s">
        <v>10</v>
      </c>
      <c r="D4830" s="2" t="s">
        <v>11</v>
      </c>
      <c r="E4830" s="2" t="s">
        <v>103</v>
      </c>
    </row>
    <row r="4831">
      <c r="A4831" s="2">
        <v>9445540.0</v>
      </c>
      <c r="B4831" s="2" t="s">
        <v>5034</v>
      </c>
      <c r="C4831" s="2" t="s">
        <v>10</v>
      </c>
      <c r="D4831" s="2" t="s">
        <v>11</v>
      </c>
      <c r="E4831" s="2" t="s">
        <v>103</v>
      </c>
    </row>
    <row r="4832">
      <c r="A4832" s="2">
        <v>8169677.0</v>
      </c>
      <c r="B4832" s="2" t="s">
        <v>5035</v>
      </c>
      <c r="C4832" s="2" t="s">
        <v>10</v>
      </c>
      <c r="D4832" s="2" t="s">
        <v>11</v>
      </c>
      <c r="E4832" s="2" t="s">
        <v>103</v>
      </c>
    </row>
    <row r="4833">
      <c r="A4833" s="2">
        <v>9321804.0</v>
      </c>
      <c r="B4833" s="2" t="s">
        <v>5036</v>
      </c>
      <c r="C4833" s="2" t="s">
        <v>10</v>
      </c>
      <c r="D4833" s="2" t="s">
        <v>11</v>
      </c>
      <c r="E4833" s="2" t="s">
        <v>103</v>
      </c>
    </row>
    <row r="4834">
      <c r="A4834" s="2">
        <v>9441442.0</v>
      </c>
      <c r="B4834" s="2" t="s">
        <v>5037</v>
      </c>
      <c r="C4834" s="2" t="s">
        <v>10</v>
      </c>
      <c r="D4834" s="2" t="s">
        <v>11</v>
      </c>
      <c r="E4834" s="2" t="s">
        <v>103</v>
      </c>
    </row>
    <row r="4835">
      <c r="A4835" s="2">
        <v>9441081.0</v>
      </c>
      <c r="B4835" s="2" t="s">
        <v>5038</v>
      </c>
      <c r="C4835" s="2" t="s">
        <v>10</v>
      </c>
      <c r="D4835" s="2" t="s">
        <v>11</v>
      </c>
      <c r="E4835" s="2" t="s">
        <v>103</v>
      </c>
    </row>
    <row r="4836">
      <c r="A4836" s="2">
        <v>9468617.0</v>
      </c>
      <c r="B4836" s="2" t="s">
        <v>5039</v>
      </c>
      <c r="C4836" s="2" t="s">
        <v>10</v>
      </c>
      <c r="D4836" s="2" t="s">
        <v>11</v>
      </c>
      <c r="E4836" s="2" t="s">
        <v>103</v>
      </c>
    </row>
    <row r="4837">
      <c r="A4837" s="2">
        <v>9443407.0</v>
      </c>
      <c r="B4837" s="2" t="s">
        <v>5040</v>
      </c>
      <c r="C4837" s="2" t="s">
        <v>10</v>
      </c>
      <c r="D4837" s="2" t="s">
        <v>11</v>
      </c>
      <c r="E4837" s="2" t="s">
        <v>103</v>
      </c>
    </row>
    <row r="4838">
      <c r="A4838" s="2">
        <v>9469268.0</v>
      </c>
      <c r="B4838" s="2" t="s">
        <v>5041</v>
      </c>
      <c r="C4838" s="2" t="s">
        <v>10</v>
      </c>
      <c r="D4838" s="2" t="s">
        <v>11</v>
      </c>
      <c r="E4838" s="2" t="s">
        <v>103</v>
      </c>
    </row>
    <row r="4839">
      <c r="A4839" s="2">
        <v>9441009.0</v>
      </c>
      <c r="B4839" s="2" t="s">
        <v>5042</v>
      </c>
      <c r="C4839" s="2" t="s">
        <v>10</v>
      </c>
      <c r="D4839" s="2" t="s">
        <v>11</v>
      </c>
      <c r="E4839" s="2" t="s">
        <v>103</v>
      </c>
    </row>
    <row r="4840">
      <c r="A4840" s="2">
        <v>9440825.0</v>
      </c>
      <c r="B4840" s="2" t="s">
        <v>5043</v>
      </c>
      <c r="C4840" s="2" t="s">
        <v>10</v>
      </c>
      <c r="D4840" s="2" t="s">
        <v>11</v>
      </c>
      <c r="E4840" s="2" t="s">
        <v>103</v>
      </c>
    </row>
    <row r="4841">
      <c r="A4841" s="2">
        <v>9470278.0</v>
      </c>
      <c r="B4841" s="2" t="s">
        <v>5044</v>
      </c>
      <c r="C4841" s="2" t="s">
        <v>10</v>
      </c>
      <c r="D4841" s="2" t="s">
        <v>11</v>
      </c>
      <c r="E4841" s="2" t="s">
        <v>103</v>
      </c>
    </row>
    <row r="4842">
      <c r="A4842" s="2">
        <v>9230531.0</v>
      </c>
      <c r="B4842" s="2" t="s">
        <v>5045</v>
      </c>
      <c r="C4842" s="2" t="s">
        <v>10</v>
      </c>
      <c r="D4842" s="2" t="s">
        <v>11</v>
      </c>
      <c r="E4842" s="2" t="s">
        <v>103</v>
      </c>
    </row>
    <row r="4843">
      <c r="A4843" s="2">
        <v>9440682.0</v>
      </c>
      <c r="B4843" s="2" t="s">
        <v>5046</v>
      </c>
      <c r="C4843" s="2" t="s">
        <v>10</v>
      </c>
      <c r="D4843" s="2" t="s">
        <v>11</v>
      </c>
      <c r="E4843" s="2" t="s">
        <v>103</v>
      </c>
    </row>
    <row r="4844">
      <c r="A4844" s="2">
        <v>9320298.0</v>
      </c>
      <c r="B4844" s="2" t="s">
        <v>5047</v>
      </c>
      <c r="C4844" s="2" t="s">
        <v>10</v>
      </c>
      <c r="D4844" s="2" t="s">
        <v>11</v>
      </c>
      <c r="E4844" s="2" t="s">
        <v>103</v>
      </c>
    </row>
    <row r="4845">
      <c r="A4845" s="2">
        <v>9436037.0</v>
      </c>
      <c r="B4845" s="2" t="s">
        <v>5048</v>
      </c>
      <c r="C4845" s="2" t="s">
        <v>10</v>
      </c>
      <c r="D4845" s="2" t="s">
        <v>11</v>
      </c>
      <c r="E4845" s="2" t="s">
        <v>103</v>
      </c>
    </row>
    <row r="4846">
      <c r="A4846" s="2">
        <v>9442222.0</v>
      </c>
      <c r="B4846" s="2" t="s">
        <v>5049</v>
      </c>
      <c r="C4846" s="2" t="s">
        <v>10</v>
      </c>
      <c r="D4846" s="2" t="s">
        <v>11</v>
      </c>
      <c r="E4846" s="2" t="s">
        <v>103</v>
      </c>
    </row>
    <row r="4847">
      <c r="A4847" s="2">
        <v>9441310.0</v>
      </c>
      <c r="B4847" s="2" t="s">
        <v>5050</v>
      </c>
      <c r="C4847" s="2" t="s">
        <v>10</v>
      </c>
      <c r="D4847" s="2" t="s">
        <v>11</v>
      </c>
      <c r="E4847" s="2" t="s">
        <v>103</v>
      </c>
    </row>
    <row r="4848">
      <c r="A4848" s="2">
        <v>9443967.0</v>
      </c>
      <c r="B4848" s="2" t="s">
        <v>5051</v>
      </c>
      <c r="C4848" s="2" t="s">
        <v>10</v>
      </c>
      <c r="D4848" s="2" t="s">
        <v>11</v>
      </c>
      <c r="E4848" s="2" t="s">
        <v>103</v>
      </c>
    </row>
    <row r="4849">
      <c r="A4849" s="2">
        <v>9401110.0</v>
      </c>
      <c r="B4849" s="2" t="s">
        <v>5052</v>
      </c>
      <c r="C4849" s="2" t="s">
        <v>10</v>
      </c>
      <c r="D4849" s="2" t="s">
        <v>11</v>
      </c>
      <c r="E4849" s="2" t="s">
        <v>103</v>
      </c>
    </row>
    <row r="4850">
      <c r="A4850" s="2">
        <v>9444977.0</v>
      </c>
      <c r="B4850" s="2" t="s">
        <v>5053</v>
      </c>
      <c r="C4850" s="2" t="s">
        <v>10</v>
      </c>
      <c r="D4850" s="2" t="s">
        <v>11</v>
      </c>
      <c r="E4850" s="2" t="s">
        <v>103</v>
      </c>
    </row>
    <row r="4851">
      <c r="A4851" s="2">
        <v>9401111.0</v>
      </c>
      <c r="B4851" s="2" t="s">
        <v>5054</v>
      </c>
      <c r="C4851" s="2" t="s">
        <v>10</v>
      </c>
      <c r="D4851" s="2" t="s">
        <v>11</v>
      </c>
      <c r="E4851" s="2" t="s">
        <v>103</v>
      </c>
    </row>
    <row r="4852">
      <c r="A4852" s="2">
        <v>9444149.0</v>
      </c>
      <c r="B4852" s="2" t="s">
        <v>5055</v>
      </c>
      <c r="C4852" s="2" t="s">
        <v>10</v>
      </c>
      <c r="D4852" s="2" t="s">
        <v>11</v>
      </c>
      <c r="E4852" s="2" t="s">
        <v>103</v>
      </c>
    </row>
    <row r="4853">
      <c r="A4853" s="2">
        <v>9466748.0</v>
      </c>
      <c r="B4853" s="2" t="s">
        <v>5056</v>
      </c>
      <c r="C4853" s="2" t="s">
        <v>10</v>
      </c>
      <c r="D4853" s="2" t="s">
        <v>11</v>
      </c>
      <c r="E4853" s="2" t="s">
        <v>103</v>
      </c>
    </row>
    <row r="4854">
      <c r="A4854" s="2">
        <v>9467321.0</v>
      </c>
      <c r="B4854" s="2" t="s">
        <v>5057</v>
      </c>
      <c r="C4854" s="2" t="s">
        <v>10</v>
      </c>
      <c r="D4854" s="2" t="s">
        <v>11</v>
      </c>
      <c r="E4854" s="2" t="s">
        <v>103</v>
      </c>
    </row>
    <row r="4855">
      <c r="A4855" s="2">
        <v>9470109.0</v>
      </c>
      <c r="B4855" s="2" t="s">
        <v>5058</v>
      </c>
      <c r="C4855" s="2" t="s">
        <v>10</v>
      </c>
      <c r="D4855" s="2" t="s">
        <v>11</v>
      </c>
      <c r="E4855" s="2" t="s">
        <v>103</v>
      </c>
    </row>
    <row r="4856">
      <c r="A4856" s="2">
        <v>9470289.0</v>
      </c>
      <c r="B4856" s="2" t="s">
        <v>5059</v>
      </c>
      <c r="C4856" s="2" t="s">
        <v>10</v>
      </c>
      <c r="D4856" s="2" t="s">
        <v>11</v>
      </c>
      <c r="E4856" s="2" t="s">
        <v>103</v>
      </c>
    </row>
    <row r="4857">
      <c r="A4857" s="2">
        <v>9469939.0</v>
      </c>
      <c r="B4857" s="2" t="s">
        <v>5060</v>
      </c>
      <c r="C4857" s="2" t="s">
        <v>10</v>
      </c>
      <c r="D4857" s="2" t="s">
        <v>11</v>
      </c>
      <c r="E4857" s="2" t="s">
        <v>103</v>
      </c>
    </row>
    <row r="4858">
      <c r="A4858" s="2">
        <v>9469940.0</v>
      </c>
      <c r="B4858" s="2" t="s">
        <v>5061</v>
      </c>
      <c r="C4858" s="2" t="s">
        <v>10</v>
      </c>
      <c r="D4858" s="2" t="s">
        <v>11</v>
      </c>
      <c r="E4858" s="2" t="s">
        <v>103</v>
      </c>
    </row>
    <row r="4859">
      <c r="A4859" s="2">
        <v>9444111.0</v>
      </c>
      <c r="B4859" s="2" t="s">
        <v>5062</v>
      </c>
      <c r="C4859" s="2" t="s">
        <v>10</v>
      </c>
      <c r="D4859" s="2" t="s">
        <v>11</v>
      </c>
      <c r="E4859" s="2" t="s">
        <v>103</v>
      </c>
    </row>
    <row r="4860">
      <c r="A4860" s="2">
        <v>9469040.0</v>
      </c>
      <c r="B4860" s="2" t="s">
        <v>5063</v>
      </c>
      <c r="C4860" s="2" t="s">
        <v>10</v>
      </c>
      <c r="D4860" s="2" t="s">
        <v>11</v>
      </c>
      <c r="E4860" s="2" t="s">
        <v>103</v>
      </c>
    </row>
    <row r="4861">
      <c r="A4861" s="2">
        <v>9467800.0</v>
      </c>
      <c r="B4861" s="2" t="s">
        <v>5064</v>
      </c>
      <c r="C4861" s="2" t="s">
        <v>10</v>
      </c>
      <c r="D4861" s="2" t="s">
        <v>11</v>
      </c>
      <c r="E4861" s="2" t="s">
        <v>167</v>
      </c>
    </row>
    <row r="4862">
      <c r="A4862" s="2">
        <v>9396398.0</v>
      </c>
      <c r="B4862" s="2" t="s">
        <v>5065</v>
      </c>
      <c r="C4862" s="2" t="s">
        <v>10</v>
      </c>
      <c r="D4862" s="2" t="s">
        <v>11</v>
      </c>
      <c r="E4862" s="2" t="s">
        <v>398</v>
      </c>
    </row>
    <row r="4863">
      <c r="A4863" s="2">
        <v>9439042.0</v>
      </c>
      <c r="B4863" s="2" t="s">
        <v>5066</v>
      </c>
      <c r="C4863" s="2" t="s">
        <v>10</v>
      </c>
      <c r="D4863" s="2" t="s">
        <v>11</v>
      </c>
      <c r="E4863" s="2" t="s">
        <v>398</v>
      </c>
    </row>
    <row r="4864">
      <c r="A4864" s="2">
        <v>9438080.0</v>
      </c>
      <c r="B4864" s="2" t="s">
        <v>5067</v>
      </c>
      <c r="C4864" s="2" t="s">
        <v>10</v>
      </c>
      <c r="D4864" s="2" t="s">
        <v>11</v>
      </c>
      <c r="E4864" s="2" t="s">
        <v>398</v>
      </c>
    </row>
    <row r="4865">
      <c r="A4865" s="2">
        <v>9470202.0</v>
      </c>
      <c r="B4865" s="2" t="s">
        <v>5068</v>
      </c>
      <c r="C4865" s="2" t="s">
        <v>10</v>
      </c>
      <c r="D4865" s="2" t="s">
        <v>11</v>
      </c>
      <c r="E4865" s="2" t="s">
        <v>398</v>
      </c>
    </row>
    <row r="4866">
      <c r="A4866" s="2">
        <v>9468125.0</v>
      </c>
      <c r="B4866" s="2" t="s">
        <v>5069</v>
      </c>
      <c r="C4866" s="2" t="s">
        <v>10</v>
      </c>
      <c r="D4866" s="2" t="s">
        <v>11</v>
      </c>
      <c r="E4866" s="2" t="s">
        <v>398</v>
      </c>
    </row>
    <row r="4867">
      <c r="A4867" s="2">
        <v>7772567.0</v>
      </c>
      <c r="B4867" s="2" t="s">
        <v>5070</v>
      </c>
      <c r="C4867" s="2" t="s">
        <v>10</v>
      </c>
      <c r="D4867" s="2" t="s">
        <v>11</v>
      </c>
      <c r="E4867" s="2" t="s">
        <v>398</v>
      </c>
    </row>
    <row r="4868">
      <c r="A4868" s="2">
        <v>8118910.0</v>
      </c>
      <c r="B4868" s="2" t="s">
        <v>5071</v>
      </c>
      <c r="C4868" s="2" t="s">
        <v>10</v>
      </c>
      <c r="D4868" s="2" t="s">
        <v>11</v>
      </c>
      <c r="E4868" s="2" t="s">
        <v>398</v>
      </c>
    </row>
    <row r="4869">
      <c r="A4869" s="2">
        <v>9468234.0</v>
      </c>
      <c r="B4869" s="2" t="s">
        <v>5072</v>
      </c>
      <c r="C4869" s="2" t="s">
        <v>10</v>
      </c>
      <c r="D4869" s="2" t="s">
        <v>11</v>
      </c>
      <c r="E4869" s="2" t="s">
        <v>398</v>
      </c>
    </row>
    <row r="4870">
      <c r="A4870" s="2">
        <v>9436428.0</v>
      </c>
      <c r="B4870" s="2" t="s">
        <v>5073</v>
      </c>
      <c r="C4870" s="2" t="s">
        <v>10</v>
      </c>
      <c r="D4870" s="2" t="s">
        <v>11</v>
      </c>
      <c r="E4870" s="2" t="s">
        <v>398</v>
      </c>
    </row>
    <row r="4871">
      <c r="A4871" s="2">
        <v>9443110.0</v>
      </c>
      <c r="B4871" s="2" t="s">
        <v>5074</v>
      </c>
      <c r="C4871" s="2" t="s">
        <v>10</v>
      </c>
      <c r="D4871" s="2" t="s">
        <v>11</v>
      </c>
      <c r="E4871" s="2" t="s">
        <v>398</v>
      </c>
    </row>
    <row r="4872">
      <c r="A4872" s="2">
        <v>9440593.0</v>
      </c>
      <c r="B4872" s="2" t="s">
        <v>5075</v>
      </c>
      <c r="C4872" s="2" t="s">
        <v>10</v>
      </c>
      <c r="D4872" s="2" t="s">
        <v>11</v>
      </c>
      <c r="E4872" s="2" t="s">
        <v>398</v>
      </c>
    </row>
    <row r="4873">
      <c r="A4873" s="2">
        <v>9441706.0</v>
      </c>
      <c r="B4873" s="2" t="s">
        <v>5076</v>
      </c>
      <c r="C4873" s="2" t="s">
        <v>10</v>
      </c>
      <c r="D4873" s="2" t="s">
        <v>11</v>
      </c>
      <c r="E4873" s="2" t="s">
        <v>398</v>
      </c>
    </row>
    <row r="4874">
      <c r="A4874" s="2">
        <v>9444595.0</v>
      </c>
      <c r="B4874" s="2" t="s">
        <v>5077</v>
      </c>
      <c r="C4874" s="2" t="s">
        <v>10</v>
      </c>
      <c r="D4874" s="2" t="s">
        <v>11</v>
      </c>
      <c r="E4874" s="2" t="s">
        <v>398</v>
      </c>
    </row>
    <row r="4875">
      <c r="A4875" s="2">
        <v>9445525.0</v>
      </c>
      <c r="B4875" s="2" t="s">
        <v>5078</v>
      </c>
      <c r="C4875" s="2" t="s">
        <v>10</v>
      </c>
      <c r="D4875" s="2" t="s">
        <v>11</v>
      </c>
      <c r="E4875" s="2" t="s">
        <v>398</v>
      </c>
    </row>
    <row r="4876">
      <c r="A4876" s="2">
        <v>9469258.0</v>
      </c>
      <c r="B4876" s="2" t="s">
        <v>5079</v>
      </c>
      <c r="C4876" s="2" t="s">
        <v>10</v>
      </c>
      <c r="D4876" s="2" t="s">
        <v>11</v>
      </c>
      <c r="E4876" s="2" t="s">
        <v>398</v>
      </c>
    </row>
    <row r="4877">
      <c r="A4877" s="2">
        <v>9468375.0</v>
      </c>
      <c r="B4877" s="2" t="s">
        <v>5080</v>
      </c>
      <c r="C4877" s="2" t="s">
        <v>10</v>
      </c>
      <c r="D4877" s="2" t="s">
        <v>11</v>
      </c>
      <c r="E4877" s="2" t="s">
        <v>398</v>
      </c>
    </row>
    <row r="4878">
      <c r="A4878" s="2">
        <v>9467981.0</v>
      </c>
      <c r="B4878" s="2" t="s">
        <v>5081</v>
      </c>
      <c r="C4878" s="2" t="s">
        <v>10</v>
      </c>
      <c r="D4878" s="2" t="s">
        <v>11</v>
      </c>
      <c r="E4878" s="2" t="s">
        <v>398</v>
      </c>
    </row>
    <row r="4879">
      <c r="A4879" s="2">
        <v>9444566.0</v>
      </c>
      <c r="B4879" s="2" t="s">
        <v>5082</v>
      </c>
      <c r="C4879" s="2" t="s">
        <v>10</v>
      </c>
      <c r="D4879" s="2" t="s">
        <v>11</v>
      </c>
      <c r="E4879" s="2" t="s">
        <v>398</v>
      </c>
    </row>
    <row r="4880">
      <c r="A4880" s="2">
        <v>9444587.0</v>
      </c>
      <c r="B4880" s="2" t="s">
        <v>5083</v>
      </c>
      <c r="C4880" s="2" t="s">
        <v>10</v>
      </c>
      <c r="D4880" s="2" t="s">
        <v>11</v>
      </c>
      <c r="E4880" s="2" t="s">
        <v>398</v>
      </c>
    </row>
    <row r="4881">
      <c r="A4881" s="2">
        <v>9468425.0</v>
      </c>
      <c r="B4881" s="2" t="s">
        <v>5084</v>
      </c>
      <c r="C4881" s="2" t="s">
        <v>10</v>
      </c>
      <c r="D4881" s="2" t="s">
        <v>11</v>
      </c>
      <c r="E4881" s="2" t="s">
        <v>398</v>
      </c>
    </row>
    <row r="4882">
      <c r="A4882" s="2">
        <v>9443969.0</v>
      </c>
      <c r="B4882" s="2" t="s">
        <v>5085</v>
      </c>
      <c r="C4882" s="2" t="s">
        <v>10</v>
      </c>
      <c r="D4882" s="2" t="s">
        <v>11</v>
      </c>
      <c r="E4882" s="2" t="s">
        <v>398</v>
      </c>
    </row>
    <row r="4883">
      <c r="A4883" s="2">
        <v>8123558.0</v>
      </c>
      <c r="B4883" s="2" t="s">
        <v>5086</v>
      </c>
      <c r="C4883" s="2" t="s">
        <v>69</v>
      </c>
      <c r="D4883" s="2" t="s">
        <v>11</v>
      </c>
      <c r="E4883" s="2" t="s">
        <v>64</v>
      </c>
    </row>
    <row r="4884">
      <c r="A4884" s="2">
        <v>9461868.0</v>
      </c>
      <c r="B4884" s="2" t="s">
        <v>5087</v>
      </c>
      <c r="C4884" s="2" t="s">
        <v>5088</v>
      </c>
      <c r="D4884" s="2" t="s">
        <v>11</v>
      </c>
      <c r="E4884" s="2" t="s">
        <v>64</v>
      </c>
    </row>
    <row r="4885">
      <c r="A4885" s="2">
        <v>8209220.0</v>
      </c>
      <c r="B4885" s="2" t="s">
        <v>5089</v>
      </c>
      <c r="C4885" s="2" t="s">
        <v>10</v>
      </c>
      <c r="D4885" s="2" t="s">
        <v>11</v>
      </c>
      <c r="E4885" s="2" t="s">
        <v>64</v>
      </c>
    </row>
    <row r="4886">
      <c r="A4886" s="2">
        <v>8051789.0</v>
      </c>
      <c r="B4886" s="2" t="s">
        <v>5090</v>
      </c>
      <c r="C4886" s="2" t="s">
        <v>10</v>
      </c>
      <c r="D4886" s="2" t="s">
        <v>11</v>
      </c>
      <c r="E4886" s="2" t="s">
        <v>64</v>
      </c>
    </row>
    <row r="4887">
      <c r="A4887" s="2">
        <v>9442472.0</v>
      </c>
      <c r="B4887" s="2" t="s">
        <v>5091</v>
      </c>
      <c r="C4887" s="2" t="s">
        <v>10</v>
      </c>
      <c r="D4887" s="2" t="s">
        <v>11</v>
      </c>
      <c r="E4887" s="2" t="s">
        <v>64</v>
      </c>
    </row>
    <row r="4888">
      <c r="A4888" s="2">
        <v>9442258.0</v>
      </c>
      <c r="B4888" s="2" t="s">
        <v>5092</v>
      </c>
      <c r="C4888" s="2" t="s">
        <v>706</v>
      </c>
      <c r="D4888" s="2" t="s">
        <v>707</v>
      </c>
      <c r="E4888" s="2" t="s">
        <v>64</v>
      </c>
    </row>
    <row r="4889">
      <c r="A4889" s="2">
        <v>8222387.0</v>
      </c>
      <c r="B4889" s="2" t="s">
        <v>5093</v>
      </c>
      <c r="C4889" s="2" t="s">
        <v>706</v>
      </c>
      <c r="D4889" s="2" t="s">
        <v>707</v>
      </c>
      <c r="E4889" s="2" t="s">
        <v>64</v>
      </c>
    </row>
    <row r="4890">
      <c r="A4890" s="2">
        <v>9440774.0</v>
      </c>
      <c r="B4890" s="2" t="s">
        <v>5094</v>
      </c>
      <c r="C4890" s="2" t="s">
        <v>310</v>
      </c>
      <c r="D4890" s="2" t="s">
        <v>11</v>
      </c>
      <c r="E4890" s="2" t="s">
        <v>64</v>
      </c>
    </row>
    <row r="4891">
      <c r="A4891" s="2">
        <v>9443673.0</v>
      </c>
      <c r="B4891" s="2" t="s">
        <v>5095</v>
      </c>
      <c r="C4891" s="2" t="s">
        <v>706</v>
      </c>
      <c r="D4891" s="2" t="s">
        <v>707</v>
      </c>
      <c r="E4891" s="2" t="s">
        <v>64</v>
      </c>
    </row>
    <row r="4892">
      <c r="A4892" s="2">
        <v>9443677.0</v>
      </c>
      <c r="B4892" s="2" t="s">
        <v>5096</v>
      </c>
      <c r="C4892" s="2" t="s">
        <v>706</v>
      </c>
      <c r="D4892" s="2" t="s">
        <v>707</v>
      </c>
      <c r="E4892" s="2" t="s">
        <v>64</v>
      </c>
    </row>
    <row r="4893">
      <c r="A4893" s="2">
        <v>9468819.0</v>
      </c>
      <c r="B4893" s="2" t="s">
        <v>5097</v>
      </c>
      <c r="C4893" s="2" t="s">
        <v>706</v>
      </c>
      <c r="D4893" s="2" t="s">
        <v>707</v>
      </c>
      <c r="E4893" s="2" t="s">
        <v>64</v>
      </c>
    </row>
    <row r="4894">
      <c r="A4894" s="2">
        <v>9443676.0</v>
      </c>
      <c r="B4894" s="2" t="s">
        <v>5098</v>
      </c>
      <c r="C4894" s="2" t="s">
        <v>69</v>
      </c>
      <c r="D4894" s="2" t="s">
        <v>11</v>
      </c>
      <c r="E4894" s="2" t="s">
        <v>64</v>
      </c>
    </row>
    <row r="4895">
      <c r="A4895" s="2">
        <v>9443679.0</v>
      </c>
      <c r="B4895" s="2" t="s">
        <v>5099</v>
      </c>
      <c r="C4895" s="2" t="s">
        <v>10</v>
      </c>
      <c r="D4895" s="2" t="s">
        <v>11</v>
      </c>
      <c r="E4895" s="2" t="s">
        <v>64</v>
      </c>
    </row>
    <row r="4896">
      <c r="A4896" s="2">
        <v>9467776.0</v>
      </c>
      <c r="B4896" s="2" t="s">
        <v>5100</v>
      </c>
      <c r="C4896" s="2" t="s">
        <v>20</v>
      </c>
      <c r="D4896" s="2" t="s">
        <v>11</v>
      </c>
      <c r="E4896" s="2" t="s">
        <v>64</v>
      </c>
    </row>
    <row r="4897">
      <c r="A4897" s="2">
        <v>9467695.0</v>
      </c>
      <c r="B4897" s="2" t="s">
        <v>5101</v>
      </c>
      <c r="C4897" s="2" t="s">
        <v>310</v>
      </c>
      <c r="D4897" s="2" t="s">
        <v>11</v>
      </c>
      <c r="E4897" s="2" t="s">
        <v>64</v>
      </c>
    </row>
    <row r="4898">
      <c r="A4898" s="2">
        <v>9467694.0</v>
      </c>
      <c r="B4898" s="2" t="s">
        <v>5102</v>
      </c>
      <c r="C4898" s="2" t="s">
        <v>100</v>
      </c>
      <c r="D4898" s="2" t="s">
        <v>11</v>
      </c>
      <c r="E4898" s="2" t="s">
        <v>64</v>
      </c>
    </row>
    <row r="4899">
      <c r="A4899" s="2">
        <v>9443678.0</v>
      </c>
      <c r="B4899" s="2" t="s">
        <v>5103</v>
      </c>
      <c r="C4899" s="2" t="s">
        <v>310</v>
      </c>
      <c r="D4899" s="2" t="s">
        <v>11</v>
      </c>
      <c r="E4899" s="2" t="s">
        <v>64</v>
      </c>
    </row>
    <row r="4900">
      <c r="A4900" s="2">
        <v>9466764.0</v>
      </c>
      <c r="B4900" s="2" t="s">
        <v>5104</v>
      </c>
      <c r="C4900" s="2" t="s">
        <v>310</v>
      </c>
      <c r="D4900" s="2" t="s">
        <v>11</v>
      </c>
      <c r="E4900" s="2" t="s">
        <v>64</v>
      </c>
    </row>
    <row r="4901">
      <c r="A4901" s="2">
        <v>9441690.0</v>
      </c>
      <c r="B4901" s="2" t="s">
        <v>5105</v>
      </c>
      <c r="C4901" s="2" t="s">
        <v>20</v>
      </c>
      <c r="D4901" s="2" t="s">
        <v>11</v>
      </c>
      <c r="E4901" s="2" t="s">
        <v>64</v>
      </c>
    </row>
    <row r="4902">
      <c r="A4902" s="2">
        <v>8219252.0</v>
      </c>
      <c r="B4902" s="2" t="s">
        <v>5106</v>
      </c>
      <c r="C4902" s="2" t="s">
        <v>20</v>
      </c>
      <c r="D4902" s="2" t="s">
        <v>11</v>
      </c>
      <c r="E4902" s="2" t="s">
        <v>64</v>
      </c>
    </row>
    <row r="4903">
      <c r="A4903" s="2">
        <v>9441928.0</v>
      </c>
      <c r="B4903" s="2" t="s">
        <v>5107</v>
      </c>
      <c r="C4903" s="2" t="s">
        <v>20</v>
      </c>
      <c r="D4903" s="2" t="s">
        <v>11</v>
      </c>
      <c r="E4903" s="2" t="s">
        <v>64</v>
      </c>
    </row>
    <row r="4904">
      <c r="A4904" s="2">
        <v>9441691.0</v>
      </c>
      <c r="B4904" s="2" t="s">
        <v>5108</v>
      </c>
      <c r="C4904" s="2" t="s">
        <v>20</v>
      </c>
      <c r="D4904" s="2" t="s">
        <v>11</v>
      </c>
      <c r="E4904" s="2" t="s">
        <v>64</v>
      </c>
    </row>
    <row r="4905">
      <c r="A4905" s="2">
        <v>8216747.0</v>
      </c>
      <c r="B4905" s="2" t="s">
        <v>5109</v>
      </c>
      <c r="C4905" s="2" t="s">
        <v>706</v>
      </c>
      <c r="D4905" s="2" t="s">
        <v>707</v>
      </c>
      <c r="E4905" s="2" t="s">
        <v>64</v>
      </c>
    </row>
    <row r="4906">
      <c r="A4906" s="2">
        <v>9440996.0</v>
      </c>
      <c r="B4906" s="2" t="s">
        <v>5110</v>
      </c>
      <c r="C4906" s="2" t="s">
        <v>706</v>
      </c>
      <c r="D4906" s="2" t="s">
        <v>707</v>
      </c>
      <c r="E4906" s="2" t="s">
        <v>64</v>
      </c>
    </row>
    <row r="4907">
      <c r="A4907" s="2">
        <v>9438987.0</v>
      </c>
      <c r="B4907" s="2" t="s">
        <v>5111</v>
      </c>
      <c r="C4907" s="2" t="s">
        <v>706</v>
      </c>
      <c r="D4907" s="2" t="s">
        <v>707</v>
      </c>
      <c r="E4907" s="2" t="s">
        <v>64</v>
      </c>
    </row>
    <row r="4908">
      <c r="A4908" s="2">
        <v>8222396.0</v>
      </c>
      <c r="B4908" s="2" t="s">
        <v>5112</v>
      </c>
      <c r="C4908" s="2" t="s">
        <v>706</v>
      </c>
      <c r="D4908" s="2" t="s">
        <v>707</v>
      </c>
      <c r="E4908" s="2" t="s">
        <v>64</v>
      </c>
    </row>
    <row r="4909">
      <c r="A4909" s="2">
        <v>9230763.0</v>
      </c>
      <c r="B4909" s="2" t="s">
        <v>5113</v>
      </c>
      <c r="C4909" s="2" t="s">
        <v>69</v>
      </c>
      <c r="D4909" s="2" t="s">
        <v>11</v>
      </c>
      <c r="E4909" s="2" t="s">
        <v>64</v>
      </c>
    </row>
    <row r="4910">
      <c r="A4910" s="2">
        <v>8123555.0</v>
      </c>
      <c r="B4910" s="2" t="s">
        <v>5114</v>
      </c>
      <c r="C4910" s="2" t="s">
        <v>69</v>
      </c>
      <c r="D4910" s="2" t="s">
        <v>11</v>
      </c>
      <c r="E4910" s="2" t="s">
        <v>64</v>
      </c>
    </row>
    <row r="4911">
      <c r="A4911" s="2">
        <v>9441109.0</v>
      </c>
      <c r="B4911" s="2" t="s">
        <v>5115</v>
      </c>
      <c r="C4911" s="2" t="s">
        <v>10</v>
      </c>
      <c r="D4911" s="2" t="s">
        <v>11</v>
      </c>
      <c r="E4911" s="2" t="s">
        <v>64</v>
      </c>
    </row>
    <row r="4912">
      <c r="A4912" s="2">
        <v>9443695.0</v>
      </c>
      <c r="B4912" s="2" t="s">
        <v>5116</v>
      </c>
      <c r="C4912" s="2" t="s">
        <v>69</v>
      </c>
      <c r="D4912" s="2" t="s">
        <v>11</v>
      </c>
      <c r="E4912" s="2" t="s">
        <v>64</v>
      </c>
    </row>
    <row r="4913">
      <c r="A4913" s="2">
        <v>9468523.0</v>
      </c>
      <c r="B4913" s="2" t="s">
        <v>5117</v>
      </c>
      <c r="C4913" s="2" t="s">
        <v>100</v>
      </c>
      <c r="D4913" s="2" t="s">
        <v>11</v>
      </c>
      <c r="E4913" s="2" t="s">
        <v>282</v>
      </c>
    </row>
    <row r="4914">
      <c r="A4914" s="2">
        <v>9468522.0</v>
      </c>
      <c r="B4914" s="2" t="s">
        <v>5118</v>
      </c>
      <c r="C4914" s="2" t="s">
        <v>100</v>
      </c>
      <c r="D4914" s="2" t="s">
        <v>11</v>
      </c>
      <c r="E4914" s="2" t="s">
        <v>282</v>
      </c>
    </row>
    <row r="4915">
      <c r="A4915" s="2">
        <v>9443978.0</v>
      </c>
      <c r="B4915" s="2" t="s">
        <v>5119</v>
      </c>
      <c r="C4915" s="2" t="s">
        <v>4284</v>
      </c>
      <c r="D4915" s="2" t="s">
        <v>11</v>
      </c>
      <c r="E4915" s="2" t="s">
        <v>10</v>
      </c>
    </row>
    <row r="4916">
      <c r="A4916" s="2">
        <v>9468386.0</v>
      </c>
      <c r="B4916" s="2" t="s">
        <v>5120</v>
      </c>
      <c r="C4916" s="2" t="s">
        <v>100</v>
      </c>
      <c r="D4916" s="2" t="s">
        <v>11</v>
      </c>
      <c r="E4916" s="2" t="s">
        <v>136</v>
      </c>
    </row>
    <row r="4917">
      <c r="A4917" s="2">
        <v>9468199.0</v>
      </c>
      <c r="B4917" s="2" t="s">
        <v>5121</v>
      </c>
      <c r="C4917" s="2" t="s">
        <v>100</v>
      </c>
      <c r="D4917" s="2" t="s">
        <v>11</v>
      </c>
      <c r="E4917" s="2" t="s">
        <v>136</v>
      </c>
    </row>
    <row r="4918">
      <c r="A4918" s="2">
        <v>9441816.0</v>
      </c>
      <c r="B4918" s="2" t="s">
        <v>5122</v>
      </c>
      <c r="C4918" s="2" t="s">
        <v>100</v>
      </c>
      <c r="D4918" s="2" t="s">
        <v>11</v>
      </c>
      <c r="E4918" s="2" t="s">
        <v>136</v>
      </c>
    </row>
    <row r="4919">
      <c r="A4919" s="2">
        <v>9468246.0</v>
      </c>
      <c r="B4919" s="2" t="s">
        <v>5123</v>
      </c>
      <c r="C4919" s="2" t="s">
        <v>100</v>
      </c>
      <c r="D4919" s="2" t="s">
        <v>11</v>
      </c>
      <c r="E4919" s="2" t="s">
        <v>136</v>
      </c>
    </row>
    <row r="4920">
      <c r="A4920" s="2">
        <v>9437835.0</v>
      </c>
      <c r="B4920" s="2" t="s">
        <v>5124</v>
      </c>
      <c r="C4920" s="2" t="s">
        <v>100</v>
      </c>
      <c r="D4920" s="2" t="s">
        <v>11</v>
      </c>
      <c r="E4920" s="2" t="s">
        <v>136</v>
      </c>
    </row>
    <row r="4921">
      <c r="A4921" s="2">
        <v>9440737.0</v>
      </c>
      <c r="B4921" s="2" t="s">
        <v>5125</v>
      </c>
      <c r="C4921" s="2" t="s">
        <v>100</v>
      </c>
      <c r="D4921" s="2" t="s">
        <v>11</v>
      </c>
      <c r="E4921" s="2" t="s">
        <v>136</v>
      </c>
    </row>
    <row r="4922">
      <c r="A4922" s="2">
        <v>9468185.0</v>
      </c>
      <c r="B4922" s="2" t="s">
        <v>5126</v>
      </c>
      <c r="C4922" s="2" t="s">
        <v>100</v>
      </c>
      <c r="D4922" s="2" t="s">
        <v>11</v>
      </c>
      <c r="E4922" s="2" t="s">
        <v>136</v>
      </c>
    </row>
    <row r="4923">
      <c r="A4923" s="2">
        <v>9468376.0</v>
      </c>
      <c r="B4923" s="2" t="s">
        <v>5127</v>
      </c>
      <c r="C4923" s="2" t="s">
        <v>100</v>
      </c>
      <c r="D4923" s="2" t="s">
        <v>11</v>
      </c>
      <c r="E4923" s="2" t="s">
        <v>136</v>
      </c>
    </row>
    <row r="4924">
      <c r="A4924" s="2">
        <v>9468847.0</v>
      </c>
      <c r="B4924" s="2" t="s">
        <v>5128</v>
      </c>
      <c r="C4924" s="2" t="s">
        <v>100</v>
      </c>
      <c r="D4924" s="2" t="s">
        <v>11</v>
      </c>
      <c r="E4924" s="2" t="s">
        <v>136</v>
      </c>
    </row>
    <row r="4925">
      <c r="A4925" s="2">
        <v>9445506.0</v>
      </c>
      <c r="B4925" s="2" t="s">
        <v>5129</v>
      </c>
      <c r="C4925" s="2" t="s">
        <v>100</v>
      </c>
      <c r="D4925" s="2" t="s">
        <v>11</v>
      </c>
      <c r="E4925" s="2" t="s">
        <v>136</v>
      </c>
    </row>
    <row r="4926">
      <c r="A4926" s="2">
        <v>9468382.0</v>
      </c>
      <c r="B4926" s="2" t="s">
        <v>5130</v>
      </c>
      <c r="C4926" s="2" t="s">
        <v>100</v>
      </c>
      <c r="D4926" s="2" t="s">
        <v>11</v>
      </c>
      <c r="E4926" s="2" t="s">
        <v>136</v>
      </c>
    </row>
    <row r="4927">
      <c r="A4927" s="2">
        <v>9468591.0</v>
      </c>
      <c r="B4927" s="2" t="s">
        <v>5131</v>
      </c>
      <c r="C4927" s="2" t="s">
        <v>100</v>
      </c>
      <c r="D4927" s="2" t="s">
        <v>11</v>
      </c>
      <c r="E4927" s="2" t="s">
        <v>136</v>
      </c>
    </row>
    <row r="4928">
      <c r="A4928" s="2">
        <v>9468752.0</v>
      </c>
      <c r="B4928" s="2" t="s">
        <v>5132</v>
      </c>
      <c r="C4928" s="2" t="s">
        <v>100</v>
      </c>
      <c r="D4928" s="2" t="s">
        <v>11</v>
      </c>
      <c r="E4928" s="2" t="s">
        <v>136</v>
      </c>
    </row>
    <row r="4929">
      <c r="A4929" s="2">
        <v>9468594.0</v>
      </c>
      <c r="B4929" s="2" t="s">
        <v>5133</v>
      </c>
      <c r="C4929" s="2" t="s">
        <v>100</v>
      </c>
      <c r="D4929" s="2" t="s">
        <v>11</v>
      </c>
      <c r="E4929" s="2" t="s">
        <v>136</v>
      </c>
    </row>
    <row r="4930">
      <c r="A4930" s="2">
        <v>9443511.0</v>
      </c>
      <c r="B4930" s="2" t="s">
        <v>5134</v>
      </c>
      <c r="C4930" s="2" t="s">
        <v>100</v>
      </c>
      <c r="D4930" s="2" t="s">
        <v>11</v>
      </c>
      <c r="E4930" s="2" t="s">
        <v>136</v>
      </c>
    </row>
    <row r="4931">
      <c r="A4931" s="2">
        <v>9468953.0</v>
      </c>
      <c r="B4931" s="2" t="s">
        <v>5135</v>
      </c>
      <c r="C4931" s="2" t="s">
        <v>100</v>
      </c>
      <c r="D4931" s="2" t="s">
        <v>11</v>
      </c>
      <c r="E4931" s="2" t="s">
        <v>136</v>
      </c>
    </row>
    <row r="4932">
      <c r="A4932" s="2">
        <v>9470243.0</v>
      </c>
      <c r="B4932" s="2" t="s">
        <v>5136</v>
      </c>
      <c r="C4932" s="2" t="s">
        <v>100</v>
      </c>
      <c r="D4932" s="2" t="s">
        <v>11</v>
      </c>
      <c r="E4932" s="2" t="s">
        <v>136</v>
      </c>
    </row>
    <row r="4933">
      <c r="A4933" s="2">
        <v>9444555.0</v>
      </c>
      <c r="B4933" s="2" t="s">
        <v>5137</v>
      </c>
      <c r="C4933" s="2" t="s">
        <v>100</v>
      </c>
      <c r="D4933" s="2" t="s">
        <v>11</v>
      </c>
      <c r="E4933" s="2" t="s">
        <v>136</v>
      </c>
    </row>
    <row r="4934">
      <c r="A4934" s="2">
        <v>9441631.0</v>
      </c>
      <c r="B4934" s="2" t="s">
        <v>5138</v>
      </c>
      <c r="C4934" s="2" t="s">
        <v>100</v>
      </c>
      <c r="D4934" s="2" t="s">
        <v>11</v>
      </c>
      <c r="E4934" s="2" t="s">
        <v>136</v>
      </c>
    </row>
    <row r="4935">
      <c r="A4935" s="2">
        <v>9445611.0</v>
      </c>
      <c r="B4935" s="2" t="s">
        <v>5139</v>
      </c>
      <c r="C4935" s="2" t="s">
        <v>100</v>
      </c>
      <c r="D4935" s="2" t="s">
        <v>11</v>
      </c>
      <c r="E4935" s="2" t="s">
        <v>136</v>
      </c>
    </row>
    <row r="4936">
      <c r="A4936" s="2">
        <v>9441817.0</v>
      </c>
      <c r="B4936" s="2" t="s">
        <v>5140</v>
      </c>
      <c r="C4936" s="2" t="s">
        <v>100</v>
      </c>
      <c r="D4936" s="2" t="s">
        <v>11</v>
      </c>
      <c r="E4936" s="2" t="s">
        <v>136</v>
      </c>
    </row>
    <row r="4937">
      <c r="A4937" s="2">
        <v>9468334.0</v>
      </c>
      <c r="B4937" s="2" t="s">
        <v>5141</v>
      </c>
      <c r="C4937" s="2" t="s">
        <v>100</v>
      </c>
      <c r="D4937" s="2" t="s">
        <v>11</v>
      </c>
      <c r="E4937" s="2" t="s">
        <v>136</v>
      </c>
    </row>
    <row r="4938">
      <c r="A4938" s="2">
        <v>9445618.0</v>
      </c>
      <c r="B4938" s="2" t="s">
        <v>5142</v>
      </c>
      <c r="C4938" s="2" t="s">
        <v>100</v>
      </c>
      <c r="D4938" s="2" t="s">
        <v>11</v>
      </c>
      <c r="E4938" s="2" t="s">
        <v>136</v>
      </c>
    </row>
    <row r="4939">
      <c r="A4939" s="2">
        <v>9441141.0</v>
      </c>
      <c r="B4939" s="2" t="s">
        <v>5143</v>
      </c>
      <c r="C4939" s="2" t="s">
        <v>10</v>
      </c>
      <c r="D4939" s="2" t="s">
        <v>11</v>
      </c>
      <c r="E4939" s="2" t="s">
        <v>136</v>
      </c>
    </row>
    <row r="4940">
      <c r="A4940" s="2">
        <v>9466658.0</v>
      </c>
      <c r="B4940" s="2" t="s">
        <v>5144</v>
      </c>
      <c r="C4940" s="2" t="s">
        <v>100</v>
      </c>
      <c r="D4940" s="2" t="s">
        <v>11</v>
      </c>
      <c r="E4940" s="2" t="s">
        <v>136</v>
      </c>
    </row>
    <row r="4941">
      <c r="A4941" s="2">
        <v>9445614.0</v>
      </c>
      <c r="B4941" s="2" t="s">
        <v>5145</v>
      </c>
      <c r="C4941" s="2" t="s">
        <v>100</v>
      </c>
      <c r="D4941" s="2" t="s">
        <v>11</v>
      </c>
      <c r="E4941" s="2" t="s">
        <v>136</v>
      </c>
    </row>
    <row r="4942">
      <c r="A4942" s="2">
        <v>9468333.0</v>
      </c>
      <c r="B4942" s="2" t="s">
        <v>5146</v>
      </c>
      <c r="C4942" s="2" t="s">
        <v>100</v>
      </c>
      <c r="D4942" s="2" t="s">
        <v>11</v>
      </c>
      <c r="E4942" s="2" t="s">
        <v>136</v>
      </c>
    </row>
    <row r="4943">
      <c r="A4943" s="2">
        <v>9468191.0</v>
      </c>
      <c r="B4943" s="2" t="s">
        <v>5147</v>
      </c>
      <c r="C4943" s="2" t="s">
        <v>100</v>
      </c>
      <c r="D4943" s="2" t="s">
        <v>11</v>
      </c>
      <c r="E4943" s="2" t="s">
        <v>136</v>
      </c>
    </row>
    <row r="4944">
      <c r="A4944" s="2">
        <v>9441834.0</v>
      </c>
      <c r="B4944" s="2" t="s">
        <v>5148</v>
      </c>
      <c r="C4944" s="2" t="s">
        <v>100</v>
      </c>
      <c r="D4944" s="2" t="s">
        <v>11</v>
      </c>
      <c r="E4944" s="2" t="s">
        <v>136</v>
      </c>
    </row>
    <row r="4945">
      <c r="A4945" s="2">
        <v>9468593.0</v>
      </c>
      <c r="B4945" s="2" t="s">
        <v>5149</v>
      </c>
      <c r="C4945" s="2" t="s">
        <v>100</v>
      </c>
      <c r="D4945" s="2" t="s">
        <v>11</v>
      </c>
      <c r="E4945" s="2" t="s">
        <v>136</v>
      </c>
    </row>
    <row r="4946">
      <c r="A4946" s="2">
        <v>9441630.0</v>
      </c>
      <c r="B4946" s="2" t="s">
        <v>5150</v>
      </c>
      <c r="C4946" s="2" t="s">
        <v>100</v>
      </c>
      <c r="D4946" s="2" t="s">
        <v>11</v>
      </c>
      <c r="E4946" s="2" t="s">
        <v>136</v>
      </c>
    </row>
    <row r="4947">
      <c r="A4947" s="2">
        <v>9470070.0</v>
      </c>
      <c r="B4947" s="2" t="s">
        <v>5151</v>
      </c>
      <c r="C4947" s="2" t="s">
        <v>100</v>
      </c>
      <c r="D4947" s="2" t="s">
        <v>11</v>
      </c>
      <c r="E4947" s="2" t="s">
        <v>136</v>
      </c>
    </row>
    <row r="4948">
      <c r="A4948" s="2">
        <v>9402261.0</v>
      </c>
      <c r="B4948" s="2" t="s">
        <v>5152</v>
      </c>
      <c r="C4948" s="2" t="s">
        <v>100</v>
      </c>
      <c r="D4948" s="2" t="s">
        <v>11</v>
      </c>
      <c r="E4948" s="2" t="s">
        <v>136</v>
      </c>
    </row>
    <row r="4949">
      <c r="A4949" s="2">
        <v>9441451.0</v>
      </c>
      <c r="B4949" s="2" t="s">
        <v>5153</v>
      </c>
      <c r="C4949" s="2" t="s">
        <v>100</v>
      </c>
      <c r="D4949" s="2" t="s">
        <v>11</v>
      </c>
      <c r="E4949" s="2" t="s">
        <v>136</v>
      </c>
    </row>
    <row r="4950">
      <c r="A4950" s="2">
        <v>9441616.0</v>
      </c>
      <c r="B4950" s="2" t="s">
        <v>5154</v>
      </c>
      <c r="C4950" s="2" t="s">
        <v>100</v>
      </c>
      <c r="D4950" s="2" t="s">
        <v>11</v>
      </c>
      <c r="E4950" s="2" t="s">
        <v>136</v>
      </c>
    </row>
    <row r="4951">
      <c r="A4951" s="2">
        <v>9441840.0</v>
      </c>
      <c r="B4951" s="2" t="s">
        <v>5155</v>
      </c>
      <c r="C4951" s="2" t="s">
        <v>10</v>
      </c>
      <c r="D4951" s="2" t="s">
        <v>11</v>
      </c>
      <c r="E4951" s="2" t="s">
        <v>121</v>
      </c>
    </row>
    <row r="4952">
      <c r="A4952" s="2">
        <v>9319695.0</v>
      </c>
      <c r="B4952" s="2" t="s">
        <v>5156</v>
      </c>
      <c r="C4952" s="2" t="s">
        <v>10</v>
      </c>
      <c r="D4952" s="2" t="s">
        <v>11</v>
      </c>
      <c r="E4952" s="2" t="s">
        <v>121</v>
      </c>
    </row>
    <row r="4953">
      <c r="A4953" s="2">
        <v>8231317.0</v>
      </c>
      <c r="B4953" s="2" t="s">
        <v>5157</v>
      </c>
      <c r="C4953" s="2" t="s">
        <v>10</v>
      </c>
      <c r="D4953" s="2" t="s">
        <v>11</v>
      </c>
      <c r="E4953" s="2" t="s">
        <v>121</v>
      </c>
    </row>
    <row r="4954">
      <c r="A4954" s="2">
        <v>9435047.0</v>
      </c>
      <c r="B4954" s="2" t="s">
        <v>5158</v>
      </c>
      <c r="C4954" s="2" t="s">
        <v>10</v>
      </c>
      <c r="D4954" s="2" t="s">
        <v>11</v>
      </c>
      <c r="E4954" s="2" t="s">
        <v>121</v>
      </c>
    </row>
    <row r="4955">
      <c r="A4955" s="2">
        <v>9468604.0</v>
      </c>
      <c r="B4955" s="2" t="s">
        <v>5159</v>
      </c>
      <c r="C4955" s="2" t="s">
        <v>10</v>
      </c>
      <c r="D4955" s="2" t="s">
        <v>11</v>
      </c>
      <c r="E4955" s="2" t="s">
        <v>121</v>
      </c>
    </row>
    <row r="4956">
      <c r="A4956" s="2">
        <v>9434254.0</v>
      </c>
      <c r="B4956" s="2" t="s">
        <v>5160</v>
      </c>
      <c r="C4956" s="2" t="s">
        <v>10</v>
      </c>
      <c r="D4956" s="2" t="s">
        <v>11</v>
      </c>
      <c r="E4956" s="2" t="s">
        <v>121</v>
      </c>
    </row>
    <row r="4957">
      <c r="A4957" s="2">
        <v>8120175.0</v>
      </c>
      <c r="B4957" s="2" t="s">
        <v>5161</v>
      </c>
      <c r="C4957" s="2" t="s">
        <v>10</v>
      </c>
      <c r="D4957" s="2" t="s">
        <v>11</v>
      </c>
      <c r="E4957" s="2" t="s">
        <v>121</v>
      </c>
    </row>
    <row r="4958">
      <c r="A4958" s="2">
        <v>9319487.0</v>
      </c>
      <c r="B4958" s="2" t="s">
        <v>5162</v>
      </c>
      <c r="C4958" s="2" t="s">
        <v>10</v>
      </c>
      <c r="D4958" s="2" t="s">
        <v>11</v>
      </c>
      <c r="E4958" s="2" t="s">
        <v>121</v>
      </c>
    </row>
    <row r="4959">
      <c r="A4959" s="2">
        <v>9440662.0</v>
      </c>
      <c r="B4959" s="2" t="s">
        <v>5163</v>
      </c>
      <c r="C4959" s="2" t="s">
        <v>10</v>
      </c>
      <c r="D4959" s="2" t="s">
        <v>11</v>
      </c>
      <c r="E4959" s="2" t="s">
        <v>121</v>
      </c>
    </row>
    <row r="4960">
      <c r="A4960" s="2">
        <v>8203784.0</v>
      </c>
      <c r="B4960" s="2" t="s">
        <v>5164</v>
      </c>
      <c r="C4960" s="2" t="s">
        <v>10</v>
      </c>
      <c r="D4960" s="2" t="s">
        <v>11</v>
      </c>
      <c r="E4960" s="2" t="s">
        <v>121</v>
      </c>
    </row>
    <row r="4961">
      <c r="A4961" s="2">
        <v>9442334.0</v>
      </c>
      <c r="B4961" s="2" t="s">
        <v>5165</v>
      </c>
      <c r="C4961" s="2" t="s">
        <v>10</v>
      </c>
      <c r="D4961" s="2" t="s">
        <v>11</v>
      </c>
      <c r="E4961" s="2" t="s">
        <v>121</v>
      </c>
    </row>
    <row r="4962">
      <c r="A4962" s="2">
        <v>9441575.0</v>
      </c>
      <c r="B4962" s="2" t="s">
        <v>5166</v>
      </c>
      <c r="C4962" s="2" t="s">
        <v>10</v>
      </c>
      <c r="D4962" s="2" t="s">
        <v>11</v>
      </c>
      <c r="E4962" s="2" t="s">
        <v>121</v>
      </c>
    </row>
    <row r="4963">
      <c r="A4963" s="2">
        <v>8120174.0</v>
      </c>
      <c r="B4963" s="2" t="s">
        <v>5167</v>
      </c>
      <c r="C4963" s="2" t="s">
        <v>10</v>
      </c>
      <c r="D4963" s="2" t="s">
        <v>11</v>
      </c>
      <c r="E4963" s="2" t="s">
        <v>121</v>
      </c>
    </row>
    <row r="4964">
      <c r="A4964" s="2">
        <v>9444001.0</v>
      </c>
      <c r="B4964" s="2" t="s">
        <v>5168</v>
      </c>
      <c r="C4964" s="2" t="s">
        <v>10</v>
      </c>
      <c r="D4964" s="2" t="s">
        <v>11</v>
      </c>
      <c r="E4964" s="2" t="s">
        <v>121</v>
      </c>
    </row>
    <row r="4965">
      <c r="A4965" s="2">
        <v>9441576.0</v>
      </c>
      <c r="B4965" s="2" t="s">
        <v>5169</v>
      </c>
      <c r="C4965" s="2" t="s">
        <v>10</v>
      </c>
      <c r="D4965" s="2" t="s">
        <v>11</v>
      </c>
      <c r="E4965" s="2" t="s">
        <v>121</v>
      </c>
    </row>
    <row r="4966">
      <c r="A4966" s="2">
        <v>9442352.0</v>
      </c>
      <c r="B4966" s="2" t="s">
        <v>5170</v>
      </c>
      <c r="C4966" s="2" t="s">
        <v>10</v>
      </c>
      <c r="D4966" s="2" t="s">
        <v>11</v>
      </c>
      <c r="E4966" s="2" t="s">
        <v>121</v>
      </c>
    </row>
    <row r="4967">
      <c r="A4967" s="2">
        <v>9316844.0</v>
      </c>
      <c r="B4967" s="2" t="s">
        <v>5171</v>
      </c>
      <c r="C4967" s="2" t="s">
        <v>10</v>
      </c>
      <c r="D4967" s="2" t="s">
        <v>11</v>
      </c>
      <c r="E4967" s="2" t="s">
        <v>23</v>
      </c>
    </row>
    <row r="4968">
      <c r="A4968" s="2">
        <v>9441418.0</v>
      </c>
      <c r="B4968" s="2" t="s">
        <v>5172</v>
      </c>
      <c r="C4968" s="2" t="s">
        <v>10</v>
      </c>
      <c r="D4968" s="2" t="s">
        <v>11</v>
      </c>
      <c r="E4968" s="2" t="s">
        <v>23</v>
      </c>
    </row>
    <row r="4969">
      <c r="A4969" s="2">
        <v>9443980.0</v>
      </c>
      <c r="B4969" s="2" t="s">
        <v>5173</v>
      </c>
      <c r="C4969" s="2" t="s">
        <v>10</v>
      </c>
      <c r="D4969" s="2" t="s">
        <v>11</v>
      </c>
      <c r="E4969" s="2" t="s">
        <v>23</v>
      </c>
    </row>
    <row r="4970">
      <c r="A4970" s="2">
        <v>9441123.0</v>
      </c>
      <c r="B4970" s="2" t="s">
        <v>5174</v>
      </c>
      <c r="C4970" s="2" t="s">
        <v>10</v>
      </c>
      <c r="D4970" s="2" t="s">
        <v>11</v>
      </c>
      <c r="E4970" s="2" t="s">
        <v>23</v>
      </c>
    </row>
    <row r="4971">
      <c r="A4971" s="2">
        <v>9444730.0</v>
      </c>
      <c r="B4971" s="2" t="s">
        <v>5175</v>
      </c>
      <c r="C4971" s="2" t="s">
        <v>10</v>
      </c>
      <c r="D4971" s="2" t="s">
        <v>11</v>
      </c>
      <c r="E4971" s="2" t="s">
        <v>23</v>
      </c>
    </row>
    <row r="4972">
      <c r="A4972" s="2">
        <v>9444731.0</v>
      </c>
      <c r="B4972" s="2" t="s">
        <v>5176</v>
      </c>
      <c r="C4972" s="2" t="s">
        <v>10</v>
      </c>
      <c r="D4972" s="2" t="s">
        <v>11</v>
      </c>
      <c r="E4972" s="2" t="s">
        <v>23</v>
      </c>
    </row>
    <row r="4973">
      <c r="A4973" s="2">
        <v>9444108.0</v>
      </c>
      <c r="B4973" s="2" t="s">
        <v>5177</v>
      </c>
      <c r="C4973" s="2" t="s">
        <v>10</v>
      </c>
      <c r="D4973" s="2" t="s">
        <v>11</v>
      </c>
      <c r="E4973" s="2" t="s">
        <v>23</v>
      </c>
    </row>
    <row r="4974">
      <c r="A4974" s="2">
        <v>8225708.0</v>
      </c>
      <c r="B4974" s="2" t="s">
        <v>5178</v>
      </c>
      <c r="C4974" s="2" t="s">
        <v>10</v>
      </c>
      <c r="D4974" s="2" t="s">
        <v>11</v>
      </c>
      <c r="E4974" s="2" t="s">
        <v>23</v>
      </c>
    </row>
    <row r="4975">
      <c r="A4975" s="2">
        <v>8203790.0</v>
      </c>
      <c r="B4975" s="2" t="s">
        <v>5179</v>
      </c>
      <c r="C4975" s="2" t="s">
        <v>10</v>
      </c>
      <c r="D4975" s="2" t="s">
        <v>11</v>
      </c>
      <c r="E4975" s="2" t="s">
        <v>23</v>
      </c>
    </row>
    <row r="4976">
      <c r="A4976" s="2">
        <v>9443253.0</v>
      </c>
      <c r="B4976" s="2" t="s">
        <v>5180</v>
      </c>
      <c r="C4976" s="2" t="s">
        <v>10</v>
      </c>
      <c r="D4976" s="2" t="s">
        <v>11</v>
      </c>
      <c r="E4976" s="2" t="s">
        <v>23</v>
      </c>
    </row>
    <row r="4977">
      <c r="A4977" s="2">
        <v>9441346.0</v>
      </c>
      <c r="B4977" s="2" t="s">
        <v>5181</v>
      </c>
      <c r="C4977" s="2" t="s">
        <v>10</v>
      </c>
      <c r="D4977" s="2" t="s">
        <v>11</v>
      </c>
      <c r="E4977" s="2" t="s">
        <v>23</v>
      </c>
    </row>
    <row r="4978">
      <c r="A4978" s="2">
        <v>9441181.0</v>
      </c>
      <c r="B4978" s="2" t="s">
        <v>5182</v>
      </c>
      <c r="C4978" s="2" t="s">
        <v>10</v>
      </c>
      <c r="D4978" s="2" t="s">
        <v>11</v>
      </c>
      <c r="E4978" s="2" t="s">
        <v>23</v>
      </c>
    </row>
    <row r="4979">
      <c r="A4979" s="2">
        <v>9469584.0</v>
      </c>
      <c r="B4979" s="2" t="s">
        <v>5183</v>
      </c>
      <c r="C4979" s="2" t="s">
        <v>10</v>
      </c>
      <c r="D4979" s="2" t="s">
        <v>11</v>
      </c>
      <c r="E4979" s="2" t="s">
        <v>23</v>
      </c>
    </row>
    <row r="4980">
      <c r="A4980" s="2">
        <v>9443660.0</v>
      </c>
      <c r="B4980" s="2" t="s">
        <v>5184</v>
      </c>
      <c r="C4980" s="2" t="s">
        <v>10</v>
      </c>
      <c r="D4980" s="2" t="s">
        <v>11</v>
      </c>
      <c r="E4980" s="2" t="s">
        <v>23</v>
      </c>
    </row>
    <row r="4981">
      <c r="A4981" s="2">
        <v>9443659.0</v>
      </c>
      <c r="B4981" s="2" t="s">
        <v>5185</v>
      </c>
      <c r="C4981" s="2" t="s">
        <v>10</v>
      </c>
      <c r="D4981" s="2" t="s">
        <v>11</v>
      </c>
      <c r="E4981" s="2" t="s">
        <v>23</v>
      </c>
    </row>
    <row r="4982">
      <c r="A4982" s="2">
        <v>9443662.0</v>
      </c>
      <c r="B4982" s="2" t="s">
        <v>5186</v>
      </c>
      <c r="C4982" s="2" t="s">
        <v>10</v>
      </c>
      <c r="D4982" s="2" t="s">
        <v>11</v>
      </c>
      <c r="E4982" s="2" t="s">
        <v>23</v>
      </c>
    </row>
    <row r="4983">
      <c r="A4983" s="2">
        <v>9443979.0</v>
      </c>
      <c r="B4983" s="2" t="s">
        <v>5187</v>
      </c>
      <c r="C4983" s="2" t="s">
        <v>10</v>
      </c>
      <c r="D4983" s="2" t="s">
        <v>11</v>
      </c>
      <c r="E4983" s="2" t="s">
        <v>23</v>
      </c>
    </row>
    <row r="4984">
      <c r="A4984" s="2">
        <v>9467316.0</v>
      </c>
      <c r="B4984" s="2" t="s">
        <v>5188</v>
      </c>
      <c r="C4984" s="2" t="s">
        <v>10</v>
      </c>
      <c r="D4984" s="2" t="s">
        <v>11</v>
      </c>
      <c r="E4984" s="2" t="s">
        <v>23</v>
      </c>
    </row>
    <row r="4985">
      <c r="A4985" s="2">
        <v>9468899.0</v>
      </c>
      <c r="B4985" s="2" t="s">
        <v>5189</v>
      </c>
      <c r="C4985" s="2" t="s">
        <v>10</v>
      </c>
      <c r="D4985" s="2" t="s">
        <v>11</v>
      </c>
      <c r="E4985" s="2" t="s">
        <v>23</v>
      </c>
    </row>
    <row r="4986">
      <c r="A4986" s="2">
        <v>9468143.0</v>
      </c>
      <c r="B4986" s="2" t="s">
        <v>5190</v>
      </c>
      <c r="C4986" s="2" t="s">
        <v>10</v>
      </c>
      <c r="D4986" s="2" t="s">
        <v>11</v>
      </c>
      <c r="E4986" s="2" t="s">
        <v>23</v>
      </c>
    </row>
    <row r="4987">
      <c r="A4987" s="2">
        <v>9470231.0</v>
      </c>
      <c r="B4987" s="2" t="s">
        <v>5191</v>
      </c>
      <c r="C4987" s="2" t="s">
        <v>10</v>
      </c>
      <c r="D4987" s="2" t="s">
        <v>11</v>
      </c>
      <c r="E4987" s="2" t="s">
        <v>23</v>
      </c>
    </row>
    <row r="4988">
      <c r="A4988" s="2">
        <v>9445006.0</v>
      </c>
      <c r="B4988" s="2" t="s">
        <v>5192</v>
      </c>
      <c r="C4988" s="2" t="s">
        <v>10</v>
      </c>
      <c r="D4988" s="2" t="s">
        <v>11</v>
      </c>
      <c r="E4988" s="2" t="s">
        <v>23</v>
      </c>
    </row>
    <row r="4989">
      <c r="A4989" s="2">
        <v>9445005.0</v>
      </c>
      <c r="B4989" s="2" t="s">
        <v>5193</v>
      </c>
      <c r="C4989" s="2" t="s">
        <v>10</v>
      </c>
      <c r="D4989" s="2" t="s">
        <v>11</v>
      </c>
      <c r="E4989" s="2" t="s">
        <v>23</v>
      </c>
    </row>
    <row r="4990">
      <c r="A4990" s="2">
        <v>9470246.0</v>
      </c>
      <c r="B4990" s="2" t="s">
        <v>5194</v>
      </c>
      <c r="C4990" s="2" t="s">
        <v>10</v>
      </c>
      <c r="D4990" s="2" t="s">
        <v>11</v>
      </c>
      <c r="E4990" s="2" t="s">
        <v>23</v>
      </c>
    </row>
    <row r="4991">
      <c r="A4991" s="2">
        <v>9444216.0</v>
      </c>
      <c r="B4991" s="2" t="s">
        <v>5195</v>
      </c>
      <c r="C4991" s="2" t="s">
        <v>80</v>
      </c>
      <c r="D4991" s="2" t="s">
        <v>11</v>
      </c>
      <c r="E4991" s="2" t="s">
        <v>144</v>
      </c>
    </row>
    <row r="4992">
      <c r="A4992" s="2">
        <v>9440580.0</v>
      </c>
      <c r="B4992" s="2" t="s">
        <v>5196</v>
      </c>
      <c r="C4992" s="2" t="s">
        <v>100</v>
      </c>
      <c r="D4992" s="2" t="s">
        <v>11</v>
      </c>
      <c r="E4992" s="2" t="s">
        <v>144</v>
      </c>
    </row>
    <row r="4993">
      <c r="A4993" s="2">
        <v>9441896.0</v>
      </c>
      <c r="B4993" s="2" t="s">
        <v>5197</v>
      </c>
      <c r="C4993" s="2" t="s">
        <v>1381</v>
      </c>
      <c r="D4993" s="2" t="s">
        <v>11</v>
      </c>
      <c r="E4993" s="2" t="s">
        <v>144</v>
      </c>
    </row>
    <row r="4994">
      <c r="A4994" s="2">
        <v>9444214.0</v>
      </c>
      <c r="B4994" s="2" t="s">
        <v>5198</v>
      </c>
      <c r="C4994" s="2" t="s">
        <v>80</v>
      </c>
      <c r="D4994" s="2" t="s">
        <v>11</v>
      </c>
      <c r="E4994" s="2" t="s">
        <v>144</v>
      </c>
    </row>
    <row r="4995">
      <c r="A4995" s="2">
        <v>9441279.0</v>
      </c>
      <c r="B4995" s="2" t="s">
        <v>5199</v>
      </c>
      <c r="C4995" s="2" t="s">
        <v>80</v>
      </c>
      <c r="D4995" s="2" t="s">
        <v>11</v>
      </c>
      <c r="E4995" s="2" t="s">
        <v>144</v>
      </c>
    </row>
    <row r="4996">
      <c r="A4996" s="2">
        <v>9444215.0</v>
      </c>
      <c r="B4996" s="2" t="s">
        <v>5200</v>
      </c>
      <c r="C4996" s="2" t="s">
        <v>80</v>
      </c>
      <c r="D4996" s="2" t="s">
        <v>11</v>
      </c>
      <c r="E4996" s="2" t="s">
        <v>144</v>
      </c>
    </row>
    <row r="4997">
      <c r="A4997" s="2">
        <v>9442421.0</v>
      </c>
      <c r="B4997" s="2" t="s">
        <v>5201</v>
      </c>
      <c r="C4997" s="2" t="s">
        <v>80</v>
      </c>
      <c r="D4997" s="2" t="s">
        <v>11</v>
      </c>
      <c r="E4997" s="2" t="s">
        <v>144</v>
      </c>
    </row>
    <row r="4998">
      <c r="A4998" s="2">
        <v>9469912.0</v>
      </c>
      <c r="B4998" s="2" t="s">
        <v>5202</v>
      </c>
      <c r="C4998" s="2" t="s">
        <v>80</v>
      </c>
      <c r="D4998" s="2" t="s">
        <v>11</v>
      </c>
      <c r="E4998" s="2" t="s">
        <v>144</v>
      </c>
    </row>
    <row r="4999">
      <c r="A4999" s="2">
        <v>9469579.0</v>
      </c>
      <c r="B4999" s="2" t="s">
        <v>5203</v>
      </c>
      <c r="C4999" s="2" t="s">
        <v>143</v>
      </c>
      <c r="D4999" s="2" t="s">
        <v>11</v>
      </c>
      <c r="E4999" s="2" t="s">
        <v>144</v>
      </c>
    </row>
    <row r="5000">
      <c r="A5000" s="2">
        <v>9398663.0</v>
      </c>
      <c r="B5000" s="2" t="s">
        <v>5204</v>
      </c>
      <c r="C5000" s="2" t="s">
        <v>100</v>
      </c>
      <c r="D5000" s="2" t="s">
        <v>11</v>
      </c>
      <c r="E5000" s="2" t="s">
        <v>144</v>
      </c>
    </row>
    <row r="5001">
      <c r="A5001" s="2">
        <v>9445122.0</v>
      </c>
      <c r="B5001" s="2" t="s">
        <v>5205</v>
      </c>
      <c r="C5001" s="2" t="s">
        <v>100</v>
      </c>
      <c r="D5001" s="2" t="s">
        <v>11</v>
      </c>
      <c r="E5001" s="2" t="s">
        <v>144</v>
      </c>
    </row>
    <row r="5002">
      <c r="A5002" s="2">
        <v>9468585.0</v>
      </c>
      <c r="B5002" s="2" t="s">
        <v>5206</v>
      </c>
      <c r="C5002" s="2" t="s">
        <v>100</v>
      </c>
      <c r="D5002" s="2" t="s">
        <v>11</v>
      </c>
      <c r="E5002" s="2" t="s">
        <v>144</v>
      </c>
    </row>
    <row r="5003">
      <c r="A5003" s="2">
        <v>9441544.0</v>
      </c>
      <c r="B5003" s="2" t="s">
        <v>5207</v>
      </c>
      <c r="C5003" s="2" t="s">
        <v>100</v>
      </c>
      <c r="D5003" s="2" t="s">
        <v>11</v>
      </c>
      <c r="E5003" s="2" t="s">
        <v>144</v>
      </c>
    </row>
    <row r="5004">
      <c r="A5004" s="2">
        <v>9440543.0</v>
      </c>
      <c r="B5004" s="2" t="s">
        <v>5208</v>
      </c>
      <c r="C5004" s="2" t="s">
        <v>100</v>
      </c>
      <c r="D5004" s="2" t="s">
        <v>11</v>
      </c>
      <c r="E5004" s="2" t="s">
        <v>144</v>
      </c>
    </row>
    <row r="5005">
      <c r="A5005" s="2">
        <v>9399798.0</v>
      </c>
      <c r="B5005" s="2" t="s">
        <v>5209</v>
      </c>
      <c r="C5005" s="2" t="s">
        <v>100</v>
      </c>
      <c r="D5005" s="2" t="s">
        <v>11</v>
      </c>
      <c r="E5005" s="2" t="s">
        <v>144</v>
      </c>
    </row>
    <row r="5006">
      <c r="A5006" s="2">
        <v>9469607.0</v>
      </c>
      <c r="B5006" s="2" t="s">
        <v>5210</v>
      </c>
      <c r="C5006" s="2" t="s">
        <v>100</v>
      </c>
      <c r="D5006" s="2" t="s">
        <v>11</v>
      </c>
      <c r="E5006" s="2" t="s">
        <v>144</v>
      </c>
    </row>
    <row r="5007">
      <c r="A5007" s="2">
        <v>9439026.0</v>
      </c>
      <c r="B5007" s="2" t="s">
        <v>5211</v>
      </c>
      <c r="C5007" s="2" t="s">
        <v>100</v>
      </c>
      <c r="D5007" s="2" t="s">
        <v>11</v>
      </c>
      <c r="E5007" s="2" t="s">
        <v>144</v>
      </c>
    </row>
    <row r="5008">
      <c r="A5008" s="2">
        <v>9434603.0</v>
      </c>
      <c r="B5008" s="2" t="s">
        <v>5212</v>
      </c>
      <c r="C5008" s="2" t="s">
        <v>100</v>
      </c>
      <c r="D5008" s="2" t="s">
        <v>11</v>
      </c>
      <c r="E5008" s="2" t="s">
        <v>144</v>
      </c>
    </row>
    <row r="5009">
      <c r="A5009" s="2">
        <v>9443482.0</v>
      </c>
      <c r="B5009" s="2" t="s">
        <v>5213</v>
      </c>
      <c r="C5009" s="2" t="s">
        <v>100</v>
      </c>
      <c r="D5009" s="2" t="s">
        <v>11</v>
      </c>
      <c r="E5009" s="2" t="s">
        <v>144</v>
      </c>
    </row>
    <row r="5010">
      <c r="A5010" s="2">
        <v>9441892.0</v>
      </c>
      <c r="B5010" s="2" t="s">
        <v>5214</v>
      </c>
      <c r="C5010" s="2" t="s">
        <v>100</v>
      </c>
      <c r="D5010" s="2" t="s">
        <v>11</v>
      </c>
      <c r="E5010" s="2" t="s">
        <v>144</v>
      </c>
    </row>
    <row r="5011">
      <c r="A5011" s="2">
        <v>9466727.0</v>
      </c>
      <c r="B5011" s="2" t="s">
        <v>5215</v>
      </c>
      <c r="C5011" s="2" t="s">
        <v>100</v>
      </c>
      <c r="D5011" s="2" t="s">
        <v>11</v>
      </c>
      <c r="E5011" s="2" t="s">
        <v>144</v>
      </c>
    </row>
    <row r="5012">
      <c r="A5012" s="2">
        <v>9441994.0</v>
      </c>
      <c r="B5012" s="2" t="s">
        <v>5216</v>
      </c>
      <c r="C5012" s="2" t="s">
        <v>100</v>
      </c>
      <c r="D5012" s="2" t="s">
        <v>11</v>
      </c>
      <c r="E5012" s="2" t="s">
        <v>144</v>
      </c>
    </row>
    <row r="5013">
      <c r="A5013" s="2">
        <v>9466454.0</v>
      </c>
      <c r="B5013" s="2" t="s">
        <v>5217</v>
      </c>
      <c r="C5013" s="2" t="s">
        <v>100</v>
      </c>
      <c r="D5013" s="2" t="s">
        <v>11</v>
      </c>
      <c r="E5013" s="2" t="s">
        <v>144</v>
      </c>
    </row>
    <row r="5014">
      <c r="A5014" s="2">
        <v>9466989.0</v>
      </c>
      <c r="B5014" s="2" t="s">
        <v>5218</v>
      </c>
      <c r="C5014" s="2" t="s">
        <v>10</v>
      </c>
      <c r="D5014" s="2" t="s">
        <v>11</v>
      </c>
      <c r="E5014" s="2" t="s">
        <v>144</v>
      </c>
    </row>
    <row r="5015">
      <c r="A5015" s="2">
        <v>9443890.0</v>
      </c>
      <c r="B5015" s="2" t="s">
        <v>5219</v>
      </c>
      <c r="C5015" s="2" t="s">
        <v>4284</v>
      </c>
      <c r="D5015" s="2" t="s">
        <v>11</v>
      </c>
      <c r="E5015" s="2" t="s">
        <v>10</v>
      </c>
    </row>
    <row r="5016">
      <c r="A5016" s="2">
        <v>9443997.0</v>
      </c>
      <c r="B5016" s="2" t="s">
        <v>5220</v>
      </c>
      <c r="C5016" s="2" t="s">
        <v>4284</v>
      </c>
      <c r="D5016" s="2" t="s">
        <v>11</v>
      </c>
      <c r="E5016" s="2" t="s">
        <v>10</v>
      </c>
    </row>
    <row r="5017">
      <c r="A5017" s="2">
        <v>9444663.0</v>
      </c>
      <c r="B5017" s="2" t="s">
        <v>5221</v>
      </c>
      <c r="C5017" s="2" t="s">
        <v>10</v>
      </c>
      <c r="D5017" s="2" t="s">
        <v>11</v>
      </c>
      <c r="E5017" s="2" t="s">
        <v>103</v>
      </c>
    </row>
    <row r="5018">
      <c r="A5018" s="2">
        <v>9444664.0</v>
      </c>
      <c r="B5018" s="2" t="s">
        <v>5222</v>
      </c>
      <c r="C5018" s="2" t="s">
        <v>10</v>
      </c>
      <c r="D5018" s="2" t="s">
        <v>11</v>
      </c>
      <c r="E5018" s="2" t="s">
        <v>103</v>
      </c>
    </row>
    <row r="5019">
      <c r="A5019" s="2">
        <v>9442999.0</v>
      </c>
      <c r="B5019" s="2" t="s">
        <v>5223</v>
      </c>
      <c r="C5019" s="2" t="s">
        <v>10</v>
      </c>
      <c r="D5019" s="2" t="s">
        <v>11</v>
      </c>
      <c r="E5019" s="2" t="s">
        <v>103</v>
      </c>
    </row>
    <row r="5020">
      <c r="A5020" s="2">
        <v>9443914.0</v>
      </c>
      <c r="B5020" s="2" t="s">
        <v>5224</v>
      </c>
      <c r="C5020" s="2" t="s">
        <v>10</v>
      </c>
      <c r="D5020" s="2" t="s">
        <v>11</v>
      </c>
      <c r="E5020" s="2" t="s">
        <v>103</v>
      </c>
    </row>
    <row r="5021">
      <c r="A5021" s="2">
        <v>9441964.0</v>
      </c>
      <c r="B5021" s="2" t="s">
        <v>5225</v>
      </c>
      <c r="C5021" s="2" t="s">
        <v>20</v>
      </c>
      <c r="D5021" s="2" t="s">
        <v>11</v>
      </c>
      <c r="E5021" s="2" t="s">
        <v>136</v>
      </c>
    </row>
    <row r="5022">
      <c r="A5022" s="2">
        <v>9441234.0</v>
      </c>
      <c r="B5022" s="2" t="s">
        <v>5226</v>
      </c>
      <c r="C5022" s="2" t="s">
        <v>20</v>
      </c>
      <c r="D5022" s="2" t="s">
        <v>11</v>
      </c>
      <c r="E5022" s="2" t="s">
        <v>136</v>
      </c>
    </row>
    <row r="5023">
      <c r="A5023" s="2">
        <v>9468355.0</v>
      </c>
      <c r="B5023" s="2" t="s">
        <v>5227</v>
      </c>
      <c r="C5023" s="2" t="s">
        <v>20</v>
      </c>
      <c r="D5023" s="2" t="s">
        <v>11</v>
      </c>
      <c r="E5023" s="2" t="s">
        <v>136</v>
      </c>
    </row>
    <row r="5024">
      <c r="A5024" s="2">
        <v>9441052.0</v>
      </c>
      <c r="B5024" s="2" t="s">
        <v>5228</v>
      </c>
      <c r="C5024" s="2" t="s">
        <v>20</v>
      </c>
      <c r="D5024" s="2" t="s">
        <v>11</v>
      </c>
      <c r="E5024" s="2" t="s">
        <v>136</v>
      </c>
    </row>
    <row r="5025">
      <c r="A5025" s="2">
        <v>9466572.0</v>
      </c>
      <c r="B5025" s="2" t="s">
        <v>5229</v>
      </c>
      <c r="C5025" s="2" t="s">
        <v>20</v>
      </c>
      <c r="D5025" s="2" t="s">
        <v>11</v>
      </c>
      <c r="E5025" s="2" t="s">
        <v>136</v>
      </c>
    </row>
    <row r="5026">
      <c r="A5026" s="2">
        <v>9439021.0</v>
      </c>
      <c r="B5026" s="2" t="s">
        <v>5230</v>
      </c>
      <c r="C5026" s="2" t="s">
        <v>20</v>
      </c>
      <c r="D5026" s="2" t="s">
        <v>11</v>
      </c>
      <c r="E5026" s="2" t="s">
        <v>136</v>
      </c>
    </row>
    <row r="5027">
      <c r="A5027" s="2">
        <v>9442407.0</v>
      </c>
      <c r="B5027" s="2" t="s">
        <v>5231</v>
      </c>
      <c r="C5027" s="2" t="s">
        <v>20</v>
      </c>
      <c r="D5027" s="2" t="s">
        <v>11</v>
      </c>
      <c r="E5027" s="2" t="s">
        <v>136</v>
      </c>
    </row>
    <row r="5028">
      <c r="A5028" s="2">
        <v>9442934.0</v>
      </c>
      <c r="B5028" s="2" t="s">
        <v>5232</v>
      </c>
      <c r="C5028" s="2" t="s">
        <v>20</v>
      </c>
      <c r="D5028" s="2" t="s">
        <v>11</v>
      </c>
      <c r="E5028" s="2" t="s">
        <v>136</v>
      </c>
    </row>
    <row r="5029">
      <c r="A5029" s="2">
        <v>9470193.0</v>
      </c>
      <c r="B5029" s="2" t="s">
        <v>5233</v>
      </c>
      <c r="C5029" s="2" t="s">
        <v>20</v>
      </c>
      <c r="D5029" s="2" t="s">
        <v>11</v>
      </c>
      <c r="E5029" s="2" t="s">
        <v>136</v>
      </c>
    </row>
    <row r="5030">
      <c r="A5030" s="2">
        <v>9441508.0</v>
      </c>
      <c r="B5030" s="2" t="s">
        <v>5234</v>
      </c>
      <c r="C5030" s="2" t="s">
        <v>10</v>
      </c>
      <c r="D5030" s="2" t="s">
        <v>11</v>
      </c>
      <c r="E5030" s="2" t="s">
        <v>136</v>
      </c>
    </row>
    <row r="5031">
      <c r="A5031" s="2">
        <v>9441507.0</v>
      </c>
      <c r="B5031" s="2" t="s">
        <v>5235</v>
      </c>
      <c r="C5031" s="2" t="s">
        <v>10</v>
      </c>
      <c r="D5031" s="2" t="s">
        <v>11</v>
      </c>
      <c r="E5031" s="2" t="s">
        <v>136</v>
      </c>
    </row>
    <row r="5032">
      <c r="A5032" s="2">
        <v>9468841.0</v>
      </c>
      <c r="B5032" s="2" t="s">
        <v>5236</v>
      </c>
      <c r="C5032" s="2" t="s">
        <v>10</v>
      </c>
      <c r="D5032" s="2" t="s">
        <v>11</v>
      </c>
      <c r="E5032" s="2" t="s">
        <v>136</v>
      </c>
    </row>
    <row r="5033">
      <c r="A5033" s="2">
        <v>9467052.0</v>
      </c>
      <c r="B5033" s="2" t="s">
        <v>5237</v>
      </c>
      <c r="C5033" s="2" t="s">
        <v>706</v>
      </c>
      <c r="D5033" s="2" t="s">
        <v>3887</v>
      </c>
      <c r="E5033" s="2" t="s">
        <v>2556</v>
      </c>
    </row>
    <row r="5034">
      <c r="A5034" s="2">
        <v>9470068.0</v>
      </c>
      <c r="B5034" s="2" t="s">
        <v>5238</v>
      </c>
      <c r="C5034" s="2" t="s">
        <v>4318</v>
      </c>
      <c r="D5034" s="2" t="s">
        <v>2735</v>
      </c>
      <c r="E5034" s="2" t="s">
        <v>2736</v>
      </c>
    </row>
    <row r="5035">
      <c r="A5035" s="2">
        <v>9444508.0</v>
      </c>
      <c r="B5035" s="2" t="s">
        <v>5239</v>
      </c>
      <c r="C5035" s="2" t="s">
        <v>4184</v>
      </c>
      <c r="D5035" s="2" t="s">
        <v>7</v>
      </c>
      <c r="E5035" s="2" t="s">
        <v>3635</v>
      </c>
    </row>
    <row r="5036">
      <c r="A5036" s="2">
        <v>9444509.0</v>
      </c>
      <c r="B5036" s="2" t="s">
        <v>5240</v>
      </c>
      <c r="C5036" s="2" t="s">
        <v>4184</v>
      </c>
      <c r="D5036" s="2" t="s">
        <v>7</v>
      </c>
      <c r="E5036" s="2" t="s">
        <v>3635</v>
      </c>
    </row>
    <row r="5037">
      <c r="A5037" s="2">
        <v>9468067.0</v>
      </c>
      <c r="B5037" s="2" t="s">
        <v>5241</v>
      </c>
      <c r="C5037" s="2" t="s">
        <v>4286</v>
      </c>
      <c r="D5037" s="2" t="s">
        <v>7</v>
      </c>
      <c r="E5037" s="2" t="s">
        <v>3635</v>
      </c>
    </row>
    <row r="5038">
      <c r="A5038" s="2">
        <v>9468066.0</v>
      </c>
      <c r="B5038" s="2" t="s">
        <v>5242</v>
      </c>
      <c r="C5038" s="2" t="s">
        <v>4286</v>
      </c>
      <c r="D5038" s="2" t="s">
        <v>7</v>
      </c>
      <c r="E5038" s="2" t="s">
        <v>3635</v>
      </c>
    </row>
    <row r="5039">
      <c r="A5039" s="2">
        <v>8233961.0</v>
      </c>
      <c r="B5039" s="2" t="s">
        <v>5243</v>
      </c>
      <c r="C5039" s="2" t="s">
        <v>20</v>
      </c>
      <c r="D5039" s="2" t="s">
        <v>11</v>
      </c>
      <c r="E5039" s="2" t="s">
        <v>85</v>
      </c>
    </row>
    <row r="5040">
      <c r="A5040" s="2">
        <v>9445171.0</v>
      </c>
      <c r="B5040" s="2" t="s">
        <v>5244</v>
      </c>
      <c r="C5040" s="2" t="s">
        <v>20</v>
      </c>
      <c r="D5040" s="2" t="s">
        <v>11</v>
      </c>
      <c r="E5040" s="2" t="s">
        <v>85</v>
      </c>
    </row>
    <row r="5041">
      <c r="A5041" s="2">
        <v>9440800.0</v>
      </c>
      <c r="B5041" s="2" t="s">
        <v>5245</v>
      </c>
      <c r="C5041" s="2" t="s">
        <v>20</v>
      </c>
      <c r="D5041" s="2" t="s">
        <v>11</v>
      </c>
      <c r="E5041" s="2" t="s">
        <v>85</v>
      </c>
    </row>
    <row r="5042">
      <c r="A5042" s="2">
        <v>9468069.0</v>
      </c>
      <c r="B5042" s="2" t="s">
        <v>5246</v>
      </c>
      <c r="C5042" s="2" t="s">
        <v>528</v>
      </c>
      <c r="D5042" s="2" t="s">
        <v>72</v>
      </c>
      <c r="E5042" s="2" t="s">
        <v>85</v>
      </c>
    </row>
    <row r="5043">
      <c r="A5043" s="2">
        <v>9468956.0</v>
      </c>
      <c r="B5043" s="2" t="s">
        <v>5247</v>
      </c>
      <c r="C5043" s="2" t="s">
        <v>71</v>
      </c>
      <c r="D5043" s="2" t="s">
        <v>72</v>
      </c>
      <c r="E5043" s="2" t="s">
        <v>85</v>
      </c>
    </row>
    <row r="5044">
      <c r="A5044" s="2">
        <v>9440660.0</v>
      </c>
      <c r="B5044" s="2" t="s">
        <v>5248</v>
      </c>
      <c r="C5044" s="2" t="s">
        <v>10</v>
      </c>
      <c r="D5044" s="2" t="s">
        <v>11</v>
      </c>
      <c r="E5044" s="2" t="s">
        <v>121</v>
      </c>
    </row>
    <row r="5045">
      <c r="A5045" s="2">
        <v>9445302.0</v>
      </c>
      <c r="B5045" s="2" t="s">
        <v>5249</v>
      </c>
      <c r="C5045" s="2" t="s">
        <v>10</v>
      </c>
      <c r="D5045" s="2" t="s">
        <v>11</v>
      </c>
      <c r="E5045" s="2" t="s">
        <v>121</v>
      </c>
    </row>
    <row r="5046">
      <c r="A5046" s="2">
        <v>9440841.0</v>
      </c>
      <c r="B5046" s="2" t="s">
        <v>5250</v>
      </c>
      <c r="C5046" s="2" t="s">
        <v>10</v>
      </c>
      <c r="D5046" s="2" t="s">
        <v>11</v>
      </c>
      <c r="E5046" s="2" t="s">
        <v>121</v>
      </c>
    </row>
    <row r="5047">
      <c r="A5047" s="2">
        <v>9440661.0</v>
      </c>
      <c r="B5047" s="2" t="s">
        <v>5251</v>
      </c>
      <c r="C5047" s="2" t="s">
        <v>10</v>
      </c>
      <c r="D5047" s="2" t="s">
        <v>11</v>
      </c>
      <c r="E5047" s="2" t="s">
        <v>121</v>
      </c>
    </row>
    <row r="5048">
      <c r="A5048" s="2">
        <v>9440765.0</v>
      </c>
      <c r="B5048" s="2" t="s">
        <v>5252</v>
      </c>
      <c r="C5048" s="2" t="s">
        <v>10</v>
      </c>
      <c r="D5048" s="2" t="s">
        <v>11</v>
      </c>
      <c r="E5048" s="2" t="s">
        <v>121</v>
      </c>
    </row>
    <row r="5049">
      <c r="A5049" s="2">
        <v>9443918.0</v>
      </c>
      <c r="B5049" s="2" t="s">
        <v>5253</v>
      </c>
      <c r="C5049" s="2" t="s">
        <v>10</v>
      </c>
      <c r="D5049" s="2" t="s">
        <v>11</v>
      </c>
      <c r="E5049" s="2" t="s">
        <v>121</v>
      </c>
    </row>
    <row r="5050">
      <c r="A5050" s="2">
        <v>9440842.0</v>
      </c>
      <c r="B5050" s="2" t="s">
        <v>5254</v>
      </c>
      <c r="C5050" s="2" t="s">
        <v>10</v>
      </c>
      <c r="D5050" s="2" t="s">
        <v>11</v>
      </c>
      <c r="E5050" s="2" t="s">
        <v>121</v>
      </c>
    </row>
    <row r="5051">
      <c r="A5051" s="2">
        <v>9445303.0</v>
      </c>
      <c r="B5051" s="2" t="s">
        <v>5255</v>
      </c>
      <c r="C5051" s="2" t="s">
        <v>10</v>
      </c>
      <c r="D5051" s="2" t="s">
        <v>11</v>
      </c>
      <c r="E5051" s="2" t="s">
        <v>121</v>
      </c>
    </row>
    <row r="5052">
      <c r="A5052" s="2">
        <v>9441522.0</v>
      </c>
      <c r="B5052" s="2" t="s">
        <v>5256</v>
      </c>
      <c r="C5052" s="2" t="s">
        <v>10</v>
      </c>
      <c r="D5052" s="2" t="s">
        <v>11</v>
      </c>
      <c r="E5052" s="2" t="s">
        <v>21</v>
      </c>
    </row>
    <row r="5053">
      <c r="A5053" s="2">
        <v>9466617.0</v>
      </c>
      <c r="B5053" s="2" t="s">
        <v>5257</v>
      </c>
      <c r="C5053" s="2" t="s">
        <v>20</v>
      </c>
      <c r="D5053" s="2" t="s">
        <v>11</v>
      </c>
      <c r="E5053" s="2" t="s">
        <v>121</v>
      </c>
    </row>
    <row r="5054">
      <c r="A5054" s="2">
        <v>9444930.0</v>
      </c>
      <c r="B5054" s="2" t="s">
        <v>5258</v>
      </c>
      <c r="C5054" s="2" t="s">
        <v>20</v>
      </c>
      <c r="D5054" s="2" t="s">
        <v>11</v>
      </c>
      <c r="E5054" s="2" t="s">
        <v>121</v>
      </c>
    </row>
    <row r="5055">
      <c r="A5055" s="2">
        <v>9444929.0</v>
      </c>
      <c r="B5055" s="2" t="s">
        <v>5259</v>
      </c>
      <c r="C5055" s="2" t="s">
        <v>20</v>
      </c>
      <c r="D5055" s="2" t="s">
        <v>11</v>
      </c>
      <c r="E5055" s="2" t="s">
        <v>121</v>
      </c>
    </row>
    <row r="5056">
      <c r="A5056" s="2">
        <v>9468349.0</v>
      </c>
      <c r="B5056" s="2" t="s">
        <v>5260</v>
      </c>
      <c r="C5056" s="2" t="s">
        <v>20</v>
      </c>
      <c r="D5056" s="2" t="s">
        <v>11</v>
      </c>
      <c r="E5056" s="2" t="s">
        <v>121</v>
      </c>
    </row>
    <row r="5057">
      <c r="A5057" s="2">
        <v>9466616.0</v>
      </c>
      <c r="B5057" s="2" t="s">
        <v>5261</v>
      </c>
      <c r="C5057" s="2" t="s">
        <v>20</v>
      </c>
      <c r="D5057" s="2" t="s">
        <v>11</v>
      </c>
      <c r="E5057" s="2" t="s">
        <v>121</v>
      </c>
    </row>
    <row r="5058">
      <c r="A5058" s="2">
        <v>9441421.0</v>
      </c>
      <c r="B5058" s="2" t="s">
        <v>5262</v>
      </c>
      <c r="C5058" s="2" t="s">
        <v>20</v>
      </c>
      <c r="D5058" s="2" t="s">
        <v>11</v>
      </c>
      <c r="E5058" s="2" t="s">
        <v>121</v>
      </c>
    </row>
    <row r="5059">
      <c r="A5059" s="2">
        <v>9443934.0</v>
      </c>
      <c r="B5059" s="2" t="s">
        <v>5263</v>
      </c>
      <c r="C5059" s="2" t="s">
        <v>20</v>
      </c>
      <c r="D5059" s="2" t="s">
        <v>11</v>
      </c>
      <c r="E5059" s="2" t="s">
        <v>121</v>
      </c>
    </row>
    <row r="5060">
      <c r="A5060" s="2">
        <v>9441645.0</v>
      </c>
      <c r="B5060" s="2" t="s">
        <v>5264</v>
      </c>
      <c r="C5060" s="2" t="s">
        <v>20</v>
      </c>
      <c r="D5060" s="2" t="s">
        <v>11</v>
      </c>
      <c r="E5060" s="2" t="s">
        <v>121</v>
      </c>
    </row>
    <row r="5061">
      <c r="A5061" s="2">
        <v>9469568.0</v>
      </c>
      <c r="B5061" s="2" t="s">
        <v>5265</v>
      </c>
      <c r="C5061" s="2" t="s">
        <v>20</v>
      </c>
      <c r="D5061" s="2" t="s">
        <v>11</v>
      </c>
      <c r="E5061" s="2" t="s">
        <v>121</v>
      </c>
    </row>
    <row r="5062">
      <c r="A5062" s="2">
        <v>9278905.0</v>
      </c>
      <c r="B5062" s="2" t="s">
        <v>5266</v>
      </c>
      <c r="C5062" s="2" t="s">
        <v>20</v>
      </c>
      <c r="D5062" s="2" t="s">
        <v>11</v>
      </c>
      <c r="E5062" s="2" t="s">
        <v>121</v>
      </c>
    </row>
    <row r="5063">
      <c r="A5063" s="2">
        <v>9441253.0</v>
      </c>
      <c r="B5063" s="2" t="s">
        <v>5267</v>
      </c>
      <c r="C5063" s="2" t="s">
        <v>20</v>
      </c>
      <c r="D5063" s="2" t="s">
        <v>11</v>
      </c>
      <c r="E5063" s="2" t="s">
        <v>121</v>
      </c>
    </row>
    <row r="5064">
      <c r="A5064" s="2">
        <v>9442343.0</v>
      </c>
      <c r="B5064" s="2" t="s">
        <v>5268</v>
      </c>
      <c r="C5064" s="2" t="s">
        <v>20</v>
      </c>
      <c r="D5064" s="2" t="s">
        <v>11</v>
      </c>
      <c r="E5064" s="2" t="s">
        <v>121</v>
      </c>
    </row>
    <row r="5065">
      <c r="A5065" s="2">
        <v>9467195.0</v>
      </c>
      <c r="B5065" s="2" t="s">
        <v>5269</v>
      </c>
      <c r="C5065" s="2" t="s">
        <v>10</v>
      </c>
      <c r="D5065" s="2" t="s">
        <v>11</v>
      </c>
      <c r="E5065" s="2" t="s">
        <v>26</v>
      </c>
    </row>
    <row r="5066">
      <c r="A5066" s="2">
        <v>9467197.0</v>
      </c>
      <c r="B5066" s="2" t="s">
        <v>5270</v>
      </c>
      <c r="C5066" s="2" t="s">
        <v>10</v>
      </c>
      <c r="D5066" s="2" t="s">
        <v>11</v>
      </c>
      <c r="E5066" s="2" t="s">
        <v>26</v>
      </c>
    </row>
    <row r="5067">
      <c r="A5067" s="2">
        <v>9467239.0</v>
      </c>
      <c r="B5067" s="2" t="s">
        <v>5271</v>
      </c>
      <c r="C5067" s="2" t="s">
        <v>10</v>
      </c>
      <c r="D5067" s="2" t="s">
        <v>11</v>
      </c>
      <c r="E5067" s="2" t="s">
        <v>26</v>
      </c>
    </row>
    <row r="5068">
      <c r="A5068" s="2">
        <v>9467241.0</v>
      </c>
      <c r="B5068" s="2" t="s">
        <v>5272</v>
      </c>
      <c r="C5068" s="2" t="s">
        <v>10</v>
      </c>
      <c r="D5068" s="2" t="s">
        <v>11</v>
      </c>
      <c r="E5068" s="2" t="s">
        <v>26</v>
      </c>
    </row>
    <row r="5069">
      <c r="A5069" s="2">
        <v>9467240.0</v>
      </c>
      <c r="B5069" s="2" t="s">
        <v>5273</v>
      </c>
      <c r="C5069" s="2" t="s">
        <v>10</v>
      </c>
      <c r="D5069" s="2" t="s">
        <v>11</v>
      </c>
      <c r="E5069" s="2" t="s">
        <v>26</v>
      </c>
    </row>
    <row r="5070">
      <c r="A5070" s="2">
        <v>8219973.0</v>
      </c>
      <c r="B5070" s="2" t="s">
        <v>5274</v>
      </c>
      <c r="C5070" s="2" t="s">
        <v>10</v>
      </c>
      <c r="D5070" s="2" t="s">
        <v>11</v>
      </c>
      <c r="E5070" s="2" t="s">
        <v>23</v>
      </c>
    </row>
    <row r="5071">
      <c r="A5071" s="2">
        <v>8170761.0</v>
      </c>
      <c r="B5071" s="2" t="s">
        <v>5275</v>
      </c>
      <c r="C5071" s="2" t="s">
        <v>10</v>
      </c>
      <c r="D5071" s="2" t="s">
        <v>11</v>
      </c>
      <c r="E5071" s="2" t="s">
        <v>23</v>
      </c>
    </row>
    <row r="5072">
      <c r="A5072" s="2">
        <v>8051762.0</v>
      </c>
      <c r="B5072" s="2" t="s">
        <v>5276</v>
      </c>
      <c r="C5072" s="2" t="s">
        <v>10</v>
      </c>
      <c r="D5072" s="2" t="s">
        <v>11</v>
      </c>
      <c r="E5072" s="2" t="s">
        <v>23</v>
      </c>
    </row>
    <row r="5073">
      <c r="A5073" s="2">
        <v>9440900.0</v>
      </c>
      <c r="B5073" s="2" t="s">
        <v>5277</v>
      </c>
      <c r="C5073" s="2" t="s">
        <v>10</v>
      </c>
      <c r="D5073" s="2" t="s">
        <v>11</v>
      </c>
      <c r="E5073" s="2" t="s">
        <v>23</v>
      </c>
    </row>
    <row r="5074">
      <c r="A5074" s="2">
        <v>9319868.0</v>
      </c>
      <c r="B5074" s="2" t="s">
        <v>5278</v>
      </c>
      <c r="C5074" s="2" t="s">
        <v>10</v>
      </c>
      <c r="D5074" s="2" t="s">
        <v>11</v>
      </c>
      <c r="E5074" s="2" t="s">
        <v>23</v>
      </c>
    </row>
    <row r="5075">
      <c r="A5075" s="2">
        <v>9469991.0</v>
      </c>
      <c r="B5075" s="2" t="s">
        <v>5279</v>
      </c>
      <c r="C5075" s="2" t="s">
        <v>10</v>
      </c>
      <c r="D5075" s="2" t="s">
        <v>11</v>
      </c>
      <c r="E5075" s="2" t="s">
        <v>23</v>
      </c>
    </row>
    <row r="5076">
      <c r="A5076" s="2">
        <v>9468073.0</v>
      </c>
      <c r="B5076" s="2" t="s">
        <v>5280</v>
      </c>
      <c r="C5076" s="2" t="s">
        <v>10</v>
      </c>
      <c r="D5076" s="2" t="s">
        <v>11</v>
      </c>
      <c r="E5076" s="2" t="s">
        <v>23</v>
      </c>
    </row>
    <row r="5077">
      <c r="A5077" s="2">
        <v>9441129.0</v>
      </c>
      <c r="B5077" s="2" t="s">
        <v>5281</v>
      </c>
      <c r="C5077" s="2" t="s">
        <v>10</v>
      </c>
      <c r="D5077" s="2" t="s">
        <v>11</v>
      </c>
      <c r="E5077" s="2" t="s">
        <v>23</v>
      </c>
    </row>
    <row r="5078">
      <c r="A5078" s="2">
        <v>9441092.0</v>
      </c>
      <c r="B5078" s="2" t="s">
        <v>5282</v>
      </c>
      <c r="C5078" s="2" t="s">
        <v>10</v>
      </c>
      <c r="D5078" s="2" t="s">
        <v>11</v>
      </c>
      <c r="E5078" s="2" t="s">
        <v>23</v>
      </c>
    </row>
    <row r="5079">
      <c r="A5079" s="2">
        <v>9443985.0</v>
      </c>
      <c r="B5079" s="2" t="s">
        <v>5283</v>
      </c>
      <c r="C5079" s="2" t="s">
        <v>10</v>
      </c>
      <c r="D5079" s="2" t="s">
        <v>11</v>
      </c>
      <c r="E5079" s="2" t="s">
        <v>23</v>
      </c>
    </row>
    <row r="5080">
      <c r="A5080" s="2">
        <v>9443324.0</v>
      </c>
      <c r="B5080" s="2" t="s">
        <v>5284</v>
      </c>
      <c r="C5080" s="2" t="s">
        <v>10</v>
      </c>
      <c r="D5080" s="2" t="s">
        <v>11</v>
      </c>
      <c r="E5080" s="2" t="s">
        <v>23</v>
      </c>
    </row>
    <row r="5081">
      <c r="A5081" s="2">
        <v>9445037.0</v>
      </c>
      <c r="B5081" s="2" t="s">
        <v>5285</v>
      </c>
      <c r="C5081" s="2" t="s">
        <v>10</v>
      </c>
      <c r="D5081" s="2" t="s">
        <v>11</v>
      </c>
      <c r="E5081" s="2" t="s">
        <v>23</v>
      </c>
    </row>
    <row r="5082">
      <c r="A5082" s="2">
        <v>9230901.0</v>
      </c>
      <c r="B5082" s="2" t="s">
        <v>5286</v>
      </c>
      <c r="C5082" s="2" t="s">
        <v>10</v>
      </c>
      <c r="D5082" s="2" t="s">
        <v>11</v>
      </c>
      <c r="E5082" s="2" t="s">
        <v>23</v>
      </c>
    </row>
    <row r="5083">
      <c r="A5083" s="2">
        <v>9443685.0</v>
      </c>
      <c r="B5083" s="2" t="s">
        <v>5287</v>
      </c>
      <c r="C5083" s="2" t="s">
        <v>10</v>
      </c>
      <c r="D5083" s="2" t="s">
        <v>11</v>
      </c>
      <c r="E5083" s="2" t="s">
        <v>23</v>
      </c>
    </row>
    <row r="5084">
      <c r="A5084" s="2">
        <v>9443984.0</v>
      </c>
      <c r="B5084" s="2" t="s">
        <v>5288</v>
      </c>
      <c r="C5084" s="2" t="s">
        <v>10</v>
      </c>
      <c r="D5084" s="2" t="s">
        <v>11</v>
      </c>
      <c r="E5084" s="2" t="s">
        <v>23</v>
      </c>
    </row>
    <row r="5085">
      <c r="A5085" s="2">
        <v>9441274.0</v>
      </c>
      <c r="B5085" s="2" t="s">
        <v>5289</v>
      </c>
      <c r="C5085" s="2" t="s">
        <v>10</v>
      </c>
      <c r="D5085" s="2" t="s">
        <v>11</v>
      </c>
      <c r="E5085" s="2" t="s">
        <v>254</v>
      </c>
    </row>
    <row r="5086">
      <c r="A5086" s="2">
        <v>9441347.0</v>
      </c>
      <c r="B5086" s="2" t="s">
        <v>5290</v>
      </c>
      <c r="C5086" s="2" t="s">
        <v>10</v>
      </c>
      <c r="D5086" s="2" t="s">
        <v>11</v>
      </c>
      <c r="E5086" s="2" t="s">
        <v>254</v>
      </c>
    </row>
    <row r="5087">
      <c r="A5087" s="2">
        <v>9326994.0</v>
      </c>
      <c r="B5087" s="2" t="s">
        <v>5291</v>
      </c>
      <c r="C5087" s="2" t="s">
        <v>10</v>
      </c>
      <c r="D5087" s="2" t="s">
        <v>11</v>
      </c>
      <c r="E5087" s="2" t="s">
        <v>254</v>
      </c>
    </row>
    <row r="5088">
      <c r="A5088" s="2">
        <v>9468337.0</v>
      </c>
      <c r="B5088" s="2" t="s">
        <v>5292</v>
      </c>
      <c r="C5088" s="2" t="s">
        <v>10</v>
      </c>
      <c r="D5088" s="2" t="s">
        <v>11</v>
      </c>
      <c r="E5088" s="2" t="s">
        <v>254</v>
      </c>
    </row>
    <row r="5089">
      <c r="A5089" s="2">
        <v>9470122.0</v>
      </c>
      <c r="B5089" s="2" t="s">
        <v>5293</v>
      </c>
      <c r="C5089" s="2" t="s">
        <v>10</v>
      </c>
      <c r="D5089" s="2" t="s">
        <v>11</v>
      </c>
      <c r="E5089" s="2" t="s">
        <v>254</v>
      </c>
    </row>
    <row r="5090">
      <c r="A5090" s="2">
        <v>9466706.0</v>
      </c>
      <c r="B5090" s="2" t="s">
        <v>5294</v>
      </c>
      <c r="C5090" s="2" t="s">
        <v>10</v>
      </c>
      <c r="D5090" s="2" t="s">
        <v>11</v>
      </c>
      <c r="E5090" s="2" t="s">
        <v>254</v>
      </c>
    </row>
    <row r="5091">
      <c r="A5091" s="2">
        <v>9445351.0</v>
      </c>
      <c r="B5091" s="2" t="s">
        <v>5295</v>
      </c>
      <c r="C5091" s="2" t="s">
        <v>10</v>
      </c>
      <c r="D5091" s="2" t="s">
        <v>11</v>
      </c>
      <c r="E5091" s="2" t="s">
        <v>254</v>
      </c>
    </row>
    <row r="5092">
      <c r="A5092" s="2">
        <v>9250821.0</v>
      </c>
      <c r="B5092" s="2" t="s">
        <v>5296</v>
      </c>
      <c r="C5092" s="2" t="s">
        <v>71</v>
      </c>
      <c r="D5092" s="2" t="s">
        <v>72</v>
      </c>
      <c r="E5092" s="2" t="s">
        <v>254</v>
      </c>
    </row>
    <row r="5093">
      <c r="A5093" s="2">
        <v>9264091.0</v>
      </c>
      <c r="B5093" s="2" t="s">
        <v>5297</v>
      </c>
      <c r="C5093" s="2" t="s">
        <v>71</v>
      </c>
      <c r="D5093" s="2" t="s">
        <v>72</v>
      </c>
      <c r="E5093" s="2" t="s">
        <v>254</v>
      </c>
    </row>
    <row r="5094">
      <c r="A5094" s="2">
        <v>9440572.0</v>
      </c>
      <c r="B5094" s="2" t="s">
        <v>5298</v>
      </c>
      <c r="C5094" s="2" t="s">
        <v>1381</v>
      </c>
      <c r="D5094" s="2" t="s">
        <v>11</v>
      </c>
      <c r="E5094" s="2" t="s">
        <v>254</v>
      </c>
    </row>
    <row r="5095">
      <c r="A5095" s="2">
        <v>9441275.0</v>
      </c>
      <c r="B5095" s="2" t="s">
        <v>5299</v>
      </c>
      <c r="C5095" s="2" t="s">
        <v>10</v>
      </c>
      <c r="D5095" s="2" t="s">
        <v>11</v>
      </c>
      <c r="E5095" s="2" t="s">
        <v>254</v>
      </c>
    </row>
    <row r="5096">
      <c r="A5096" s="2">
        <v>9441926.0</v>
      </c>
      <c r="B5096" s="2" t="s">
        <v>5300</v>
      </c>
      <c r="C5096" s="2" t="s">
        <v>10</v>
      </c>
      <c r="D5096" s="2" t="s">
        <v>11</v>
      </c>
      <c r="E5096" s="2" t="s">
        <v>254</v>
      </c>
    </row>
    <row r="5097">
      <c r="A5097" s="2">
        <v>9398046.0</v>
      </c>
      <c r="B5097" s="2" t="s">
        <v>5301</v>
      </c>
      <c r="C5097" s="2" t="s">
        <v>10</v>
      </c>
      <c r="D5097" s="2" t="s">
        <v>11</v>
      </c>
      <c r="E5097" s="2" t="s">
        <v>254</v>
      </c>
    </row>
    <row r="5098">
      <c r="A5098" s="2">
        <v>8231298.0</v>
      </c>
      <c r="B5098" s="2" t="s">
        <v>5302</v>
      </c>
      <c r="C5098" s="2" t="s">
        <v>10</v>
      </c>
      <c r="D5098" s="2" t="s">
        <v>11</v>
      </c>
      <c r="E5098" s="2" t="s">
        <v>254</v>
      </c>
    </row>
    <row r="5099">
      <c r="A5099" s="2">
        <v>8051883.0</v>
      </c>
      <c r="B5099" s="2" t="s">
        <v>5303</v>
      </c>
      <c r="C5099" s="2" t="s">
        <v>10</v>
      </c>
      <c r="D5099" s="2" t="s">
        <v>11</v>
      </c>
      <c r="E5099" s="2" t="s">
        <v>254</v>
      </c>
    </row>
    <row r="5100">
      <c r="A5100" s="2">
        <v>9470116.0</v>
      </c>
      <c r="B5100" s="2" t="s">
        <v>5304</v>
      </c>
      <c r="C5100" s="2" t="s">
        <v>10</v>
      </c>
      <c r="D5100" s="2" t="s">
        <v>11</v>
      </c>
      <c r="E5100" s="2" t="s">
        <v>254</v>
      </c>
    </row>
    <row r="5101">
      <c r="A5101" s="2">
        <v>9316822.0</v>
      </c>
      <c r="B5101" s="2" t="s">
        <v>5305</v>
      </c>
      <c r="C5101" s="2" t="s">
        <v>10</v>
      </c>
      <c r="D5101" s="2" t="s">
        <v>11</v>
      </c>
      <c r="E5101" s="2" t="s">
        <v>254</v>
      </c>
    </row>
    <row r="5102">
      <c r="A5102" s="2">
        <v>8052094.0</v>
      </c>
      <c r="B5102" s="2" t="s">
        <v>5304</v>
      </c>
      <c r="C5102" s="2" t="s">
        <v>10</v>
      </c>
      <c r="D5102" s="2" t="s">
        <v>11</v>
      </c>
      <c r="E5102" s="2" t="s">
        <v>254</v>
      </c>
    </row>
    <row r="5103">
      <c r="A5103" s="2">
        <v>9441523.0</v>
      </c>
      <c r="B5103" s="2" t="s">
        <v>5306</v>
      </c>
      <c r="C5103" s="2" t="s">
        <v>10</v>
      </c>
      <c r="D5103" s="2" t="s">
        <v>11</v>
      </c>
      <c r="E5103" s="2" t="s">
        <v>254</v>
      </c>
    </row>
    <row r="5104">
      <c r="A5104" s="2">
        <v>9444003.0</v>
      </c>
      <c r="B5104" s="2" t="s">
        <v>5307</v>
      </c>
      <c r="C5104" s="2" t="s">
        <v>10</v>
      </c>
      <c r="D5104" s="2" t="s">
        <v>11</v>
      </c>
      <c r="E5104" s="2" t="s">
        <v>254</v>
      </c>
    </row>
    <row r="5105">
      <c r="A5105" s="2">
        <v>9467069.0</v>
      </c>
      <c r="B5105" s="2" t="s">
        <v>5308</v>
      </c>
      <c r="C5105" s="2" t="s">
        <v>71</v>
      </c>
      <c r="D5105" s="2" t="s">
        <v>72</v>
      </c>
      <c r="E5105" s="2" t="s">
        <v>254</v>
      </c>
    </row>
    <row r="5106">
      <c r="A5106" s="2">
        <v>9443986.0</v>
      </c>
      <c r="B5106" s="2" t="s">
        <v>5309</v>
      </c>
      <c r="C5106" s="2" t="s">
        <v>4284</v>
      </c>
      <c r="D5106" s="2" t="s">
        <v>11</v>
      </c>
      <c r="E5106" s="2" t="s">
        <v>20</v>
      </c>
    </row>
    <row r="5107">
      <c r="A5107" s="2">
        <v>9444140.0</v>
      </c>
      <c r="B5107" s="2" t="s">
        <v>5310</v>
      </c>
      <c r="C5107" s="2" t="s">
        <v>4284</v>
      </c>
      <c r="D5107" s="2" t="s">
        <v>11</v>
      </c>
      <c r="E5107" s="2" t="s">
        <v>10</v>
      </c>
    </row>
    <row r="5108">
      <c r="A5108" s="2">
        <v>9466593.0</v>
      </c>
      <c r="B5108" s="2" t="s">
        <v>5311</v>
      </c>
      <c r="C5108" s="2" t="s">
        <v>10</v>
      </c>
      <c r="D5108" s="2" t="s">
        <v>11</v>
      </c>
      <c r="E5108" s="2" t="s">
        <v>5312</v>
      </c>
    </row>
    <row r="5109">
      <c r="A5109" s="2">
        <v>9443956.0</v>
      </c>
      <c r="B5109" s="2" t="s">
        <v>5313</v>
      </c>
      <c r="C5109" s="2" t="s">
        <v>10</v>
      </c>
      <c r="D5109" s="2" t="s">
        <v>11</v>
      </c>
      <c r="E5109" s="2" t="s">
        <v>5312</v>
      </c>
    </row>
    <row r="5110">
      <c r="A5110" s="2">
        <v>9445059.0</v>
      </c>
      <c r="B5110" s="2" t="s">
        <v>5314</v>
      </c>
      <c r="C5110" s="2" t="s">
        <v>10</v>
      </c>
      <c r="D5110" s="2" t="s">
        <v>11</v>
      </c>
      <c r="E5110" s="2" t="s">
        <v>5312</v>
      </c>
    </row>
    <row r="5111">
      <c r="A5111" s="2">
        <v>9442555.0</v>
      </c>
      <c r="B5111" s="2" t="s">
        <v>5315</v>
      </c>
      <c r="C5111" s="2" t="s">
        <v>105</v>
      </c>
      <c r="D5111" s="2" t="s">
        <v>7</v>
      </c>
      <c r="E5111" s="2" t="s">
        <v>5312</v>
      </c>
    </row>
    <row r="5112">
      <c r="A5112" s="2">
        <v>9454263.0</v>
      </c>
      <c r="B5112" s="2" t="s">
        <v>5316</v>
      </c>
      <c r="C5112" s="2" t="s">
        <v>105</v>
      </c>
      <c r="D5112" s="2" t="s">
        <v>7</v>
      </c>
      <c r="E5112" s="2" t="s">
        <v>5312</v>
      </c>
    </row>
    <row r="5113">
      <c r="A5113" s="2">
        <v>9468727.0</v>
      </c>
      <c r="B5113" s="2" t="s">
        <v>5317</v>
      </c>
      <c r="C5113" s="2" t="s">
        <v>1107</v>
      </c>
      <c r="D5113" s="2" t="s">
        <v>7</v>
      </c>
      <c r="E5113" s="2" t="s">
        <v>5312</v>
      </c>
    </row>
    <row r="5114">
      <c r="A5114" s="2">
        <v>9466866.0</v>
      </c>
      <c r="B5114" s="2" t="s">
        <v>5318</v>
      </c>
      <c r="C5114" s="2" t="s">
        <v>76</v>
      </c>
      <c r="D5114" s="2" t="s">
        <v>7</v>
      </c>
      <c r="E5114" s="2" t="s">
        <v>5312</v>
      </c>
    </row>
    <row r="5115">
      <c r="A5115" s="2">
        <v>9319642.0</v>
      </c>
      <c r="B5115" s="2" t="s">
        <v>5319</v>
      </c>
      <c r="C5115" s="2" t="s">
        <v>10</v>
      </c>
      <c r="D5115" s="2" t="s">
        <v>11</v>
      </c>
      <c r="E5115" s="2" t="s">
        <v>5312</v>
      </c>
    </row>
    <row r="5116">
      <c r="A5116" s="2">
        <v>9443718.0</v>
      </c>
      <c r="B5116" s="2" t="s">
        <v>5320</v>
      </c>
      <c r="C5116" s="2" t="s">
        <v>10</v>
      </c>
      <c r="D5116" s="2" t="s">
        <v>11</v>
      </c>
      <c r="E5116" s="2" t="s">
        <v>5312</v>
      </c>
    </row>
    <row r="5117">
      <c r="A5117" s="2">
        <v>9469527.0</v>
      </c>
      <c r="B5117" s="2" t="s">
        <v>5321</v>
      </c>
      <c r="C5117" s="2" t="s">
        <v>10</v>
      </c>
      <c r="D5117" s="2" t="s">
        <v>11</v>
      </c>
      <c r="E5117" s="2" t="s">
        <v>5312</v>
      </c>
    </row>
    <row r="5118">
      <c r="A5118" s="2">
        <v>9443464.0</v>
      </c>
      <c r="B5118" s="2" t="s">
        <v>5322</v>
      </c>
      <c r="C5118" s="2" t="s">
        <v>10</v>
      </c>
      <c r="D5118" s="2" t="s">
        <v>11</v>
      </c>
      <c r="E5118" s="2" t="s">
        <v>5312</v>
      </c>
    </row>
    <row r="5119">
      <c r="A5119" s="2">
        <v>9435927.0</v>
      </c>
      <c r="B5119" s="2" t="s">
        <v>5323</v>
      </c>
      <c r="C5119" s="2" t="s">
        <v>10</v>
      </c>
      <c r="D5119" s="2" t="s">
        <v>11</v>
      </c>
      <c r="E5119" s="2" t="s">
        <v>5312</v>
      </c>
    </row>
    <row r="5120">
      <c r="A5120" s="2">
        <v>9454264.0</v>
      </c>
      <c r="B5120" s="2" t="s">
        <v>5324</v>
      </c>
      <c r="C5120" s="2" t="s">
        <v>10</v>
      </c>
      <c r="D5120" s="2" t="s">
        <v>11</v>
      </c>
      <c r="E5120" s="2" t="s">
        <v>5312</v>
      </c>
    </row>
    <row r="5121">
      <c r="A5121" s="2">
        <v>9436424.0</v>
      </c>
      <c r="B5121" s="2" t="s">
        <v>5325</v>
      </c>
      <c r="C5121" s="2" t="s">
        <v>10</v>
      </c>
      <c r="D5121" s="2" t="s">
        <v>11</v>
      </c>
      <c r="E5121" s="2" t="s">
        <v>5312</v>
      </c>
    </row>
    <row r="5122">
      <c r="A5122" s="2">
        <v>9440539.0</v>
      </c>
      <c r="B5122" s="2" t="s">
        <v>5326</v>
      </c>
      <c r="C5122" s="2" t="s">
        <v>10</v>
      </c>
      <c r="D5122" s="2" t="s">
        <v>11</v>
      </c>
      <c r="E5122" s="2" t="s">
        <v>5312</v>
      </c>
    </row>
    <row r="5123">
      <c r="A5123" s="2">
        <v>9443311.0</v>
      </c>
      <c r="B5123" s="2" t="s">
        <v>5327</v>
      </c>
      <c r="C5123" s="2" t="s">
        <v>10</v>
      </c>
      <c r="D5123" s="2" t="s">
        <v>11</v>
      </c>
      <c r="E5123" s="2" t="s">
        <v>5312</v>
      </c>
    </row>
    <row r="5124">
      <c r="A5124" s="2">
        <v>9466453.0</v>
      </c>
      <c r="B5124" s="2" t="s">
        <v>5328</v>
      </c>
      <c r="C5124" s="2" t="s">
        <v>10</v>
      </c>
      <c r="D5124" s="2" t="s">
        <v>11</v>
      </c>
      <c r="E5124" s="2" t="s">
        <v>5312</v>
      </c>
    </row>
    <row r="5125">
      <c r="A5125" s="2">
        <v>9469553.0</v>
      </c>
      <c r="B5125" s="2" t="s">
        <v>5329</v>
      </c>
      <c r="C5125" s="2" t="s">
        <v>10</v>
      </c>
      <c r="D5125" s="2" t="s">
        <v>11</v>
      </c>
      <c r="E5125" s="2" t="s">
        <v>5312</v>
      </c>
    </row>
    <row r="5126">
      <c r="A5126" s="2">
        <v>9468114.0</v>
      </c>
      <c r="B5126" s="2" t="s">
        <v>5330</v>
      </c>
      <c r="C5126" s="2" t="s">
        <v>10</v>
      </c>
      <c r="D5126" s="2" t="s">
        <v>11</v>
      </c>
      <c r="E5126" s="2" t="s">
        <v>1305</v>
      </c>
    </row>
    <row r="5127">
      <c r="A5127" s="2">
        <v>9441411.0</v>
      </c>
      <c r="B5127" s="2" t="s">
        <v>5331</v>
      </c>
      <c r="C5127" s="2" t="s">
        <v>10</v>
      </c>
      <c r="D5127" s="2" t="s">
        <v>11</v>
      </c>
      <c r="E5127" s="2" t="s">
        <v>1305</v>
      </c>
    </row>
    <row r="5128">
      <c r="A5128" s="2">
        <v>8051977.0</v>
      </c>
      <c r="B5128" s="2" t="s">
        <v>5332</v>
      </c>
      <c r="C5128" s="2" t="s">
        <v>10</v>
      </c>
      <c r="D5128" s="2" t="s">
        <v>11</v>
      </c>
      <c r="E5128" s="2" t="s">
        <v>1305</v>
      </c>
    </row>
    <row r="5129">
      <c r="A5129" s="2">
        <v>9440729.0</v>
      </c>
      <c r="B5129" s="2" t="s">
        <v>5333</v>
      </c>
      <c r="C5129" s="2" t="s">
        <v>94</v>
      </c>
      <c r="D5129" s="2" t="s">
        <v>11</v>
      </c>
      <c r="E5129" s="2" t="s">
        <v>167</v>
      </c>
    </row>
    <row r="5130">
      <c r="A5130" s="2">
        <v>9444672.0</v>
      </c>
      <c r="B5130" s="2" t="s">
        <v>5334</v>
      </c>
      <c r="C5130" s="2" t="s">
        <v>94</v>
      </c>
      <c r="D5130" s="2" t="s">
        <v>11</v>
      </c>
      <c r="E5130" s="2" t="s">
        <v>167</v>
      </c>
    </row>
    <row r="5131">
      <c r="A5131" s="2">
        <v>9468854.0</v>
      </c>
      <c r="B5131" s="2" t="s">
        <v>5335</v>
      </c>
      <c r="C5131" s="2" t="s">
        <v>94</v>
      </c>
      <c r="D5131" s="2" t="s">
        <v>11</v>
      </c>
      <c r="E5131" s="2" t="s">
        <v>167</v>
      </c>
    </row>
    <row r="5132">
      <c r="A5132" s="2">
        <v>9468884.0</v>
      </c>
      <c r="B5132" s="2" t="s">
        <v>5336</v>
      </c>
      <c r="C5132" s="2" t="s">
        <v>94</v>
      </c>
      <c r="D5132" s="2" t="s">
        <v>11</v>
      </c>
      <c r="E5132" s="2" t="s">
        <v>559</v>
      </c>
    </row>
    <row r="5133">
      <c r="A5133" s="2">
        <v>8219920.0</v>
      </c>
      <c r="B5133" s="2" t="s">
        <v>5337</v>
      </c>
      <c r="C5133" s="2" t="s">
        <v>10</v>
      </c>
      <c r="D5133" s="2" t="s">
        <v>11</v>
      </c>
      <c r="E5133" s="2" t="s">
        <v>85</v>
      </c>
    </row>
    <row r="5134">
      <c r="A5134" s="2">
        <v>9444331.0</v>
      </c>
      <c r="B5134" s="2" t="s">
        <v>5338</v>
      </c>
      <c r="C5134" s="2" t="s">
        <v>10</v>
      </c>
      <c r="D5134" s="2" t="s">
        <v>11</v>
      </c>
      <c r="E5134" s="2" t="s">
        <v>85</v>
      </c>
    </row>
    <row r="5135">
      <c r="A5135" s="2">
        <v>8219919.0</v>
      </c>
      <c r="B5135" s="2" t="s">
        <v>5339</v>
      </c>
      <c r="C5135" s="2" t="s">
        <v>10</v>
      </c>
      <c r="D5135" s="2" t="s">
        <v>11</v>
      </c>
      <c r="E5135" s="2" t="s">
        <v>85</v>
      </c>
    </row>
    <row r="5136">
      <c r="A5136" s="2">
        <v>8222264.0</v>
      </c>
      <c r="B5136" s="2" t="s">
        <v>5340</v>
      </c>
      <c r="C5136" s="2" t="s">
        <v>10</v>
      </c>
      <c r="D5136" s="2" t="s">
        <v>11</v>
      </c>
      <c r="E5136" s="2" t="s">
        <v>85</v>
      </c>
    </row>
    <row r="5137">
      <c r="A5137" s="2">
        <v>9327024.0</v>
      </c>
      <c r="B5137" s="2" t="s">
        <v>5341</v>
      </c>
      <c r="C5137" s="2" t="s">
        <v>10</v>
      </c>
      <c r="D5137" s="2" t="s">
        <v>11</v>
      </c>
      <c r="E5137" s="2" t="s">
        <v>85</v>
      </c>
    </row>
    <row r="5138">
      <c r="A5138" s="2">
        <v>9443360.0</v>
      </c>
      <c r="B5138" s="2" t="s">
        <v>5342</v>
      </c>
      <c r="C5138" s="2" t="s">
        <v>10</v>
      </c>
      <c r="D5138" s="2" t="s">
        <v>11</v>
      </c>
      <c r="E5138" s="2" t="s">
        <v>85</v>
      </c>
    </row>
    <row r="5139">
      <c r="A5139" s="2">
        <v>9443703.0</v>
      </c>
      <c r="B5139" s="2" t="s">
        <v>5343</v>
      </c>
      <c r="C5139" s="2" t="s">
        <v>10</v>
      </c>
      <c r="D5139" s="2" t="s">
        <v>11</v>
      </c>
      <c r="E5139" s="2" t="s">
        <v>85</v>
      </c>
    </row>
    <row r="5140">
      <c r="A5140" s="2">
        <v>9445062.0</v>
      </c>
      <c r="B5140" s="2" t="s">
        <v>5344</v>
      </c>
      <c r="C5140" s="2" t="s">
        <v>10</v>
      </c>
      <c r="D5140" s="2" t="s">
        <v>11</v>
      </c>
      <c r="E5140" s="2" t="s">
        <v>85</v>
      </c>
    </row>
    <row r="5141">
      <c r="A5141" s="2">
        <v>9441396.0</v>
      </c>
      <c r="B5141" s="2" t="s">
        <v>5345</v>
      </c>
      <c r="C5141" s="2" t="s">
        <v>10</v>
      </c>
      <c r="D5141" s="2" t="s">
        <v>11</v>
      </c>
      <c r="E5141" s="2" t="s">
        <v>26</v>
      </c>
    </row>
    <row r="5142">
      <c r="A5142" s="2">
        <v>9434243.0</v>
      </c>
      <c r="B5142" s="2" t="s">
        <v>5346</v>
      </c>
      <c r="C5142" s="2" t="s">
        <v>10</v>
      </c>
      <c r="D5142" s="2" t="s">
        <v>11</v>
      </c>
      <c r="E5142" s="2" t="s">
        <v>26</v>
      </c>
    </row>
    <row r="5143">
      <c r="A5143" s="2">
        <v>9439692.0</v>
      </c>
      <c r="B5143" s="2" t="s">
        <v>5347</v>
      </c>
      <c r="C5143" s="2" t="s">
        <v>10</v>
      </c>
      <c r="D5143" s="2" t="s">
        <v>11</v>
      </c>
      <c r="E5143" s="2" t="s">
        <v>26</v>
      </c>
    </row>
    <row r="5144">
      <c r="A5144" s="2">
        <v>9444497.0</v>
      </c>
      <c r="B5144" s="2" t="s">
        <v>5348</v>
      </c>
      <c r="C5144" s="2" t="s">
        <v>10</v>
      </c>
      <c r="D5144" s="2" t="s">
        <v>11</v>
      </c>
      <c r="E5144" s="2" t="s">
        <v>26</v>
      </c>
    </row>
    <row r="5145">
      <c r="A5145" s="2">
        <v>9468677.0</v>
      </c>
      <c r="B5145" s="2" t="s">
        <v>5349</v>
      </c>
      <c r="C5145" s="2" t="s">
        <v>10</v>
      </c>
      <c r="D5145" s="2" t="s">
        <v>11</v>
      </c>
      <c r="E5145" s="2" t="s">
        <v>26</v>
      </c>
    </row>
    <row r="5146">
      <c r="A5146" s="2">
        <v>9440675.0</v>
      </c>
      <c r="B5146" s="2" t="s">
        <v>5350</v>
      </c>
      <c r="C5146" s="2" t="s">
        <v>10</v>
      </c>
      <c r="D5146" s="2" t="s">
        <v>11</v>
      </c>
      <c r="E5146" s="2" t="s">
        <v>26</v>
      </c>
    </row>
    <row r="5147">
      <c r="A5147" s="2">
        <v>9441541.0</v>
      </c>
      <c r="B5147" s="2" t="s">
        <v>5351</v>
      </c>
      <c r="C5147" s="2" t="s">
        <v>10</v>
      </c>
      <c r="D5147" s="2" t="s">
        <v>11</v>
      </c>
      <c r="E5147" s="2" t="s">
        <v>26</v>
      </c>
    </row>
    <row r="5148">
      <c r="A5148" s="2">
        <v>9440808.0</v>
      </c>
      <c r="B5148" s="2" t="s">
        <v>5352</v>
      </c>
      <c r="C5148" s="2" t="s">
        <v>10</v>
      </c>
      <c r="D5148" s="2" t="s">
        <v>11</v>
      </c>
      <c r="E5148" s="2" t="s">
        <v>26</v>
      </c>
    </row>
    <row r="5149">
      <c r="A5149" s="2">
        <v>9439043.0</v>
      </c>
      <c r="B5149" s="2" t="s">
        <v>5353</v>
      </c>
      <c r="C5149" s="2" t="s">
        <v>10</v>
      </c>
      <c r="D5149" s="2" t="s">
        <v>11</v>
      </c>
      <c r="E5149" s="2" t="s">
        <v>26</v>
      </c>
    </row>
    <row r="5150">
      <c r="A5150" s="2">
        <v>9435513.0</v>
      </c>
      <c r="B5150" s="2" t="s">
        <v>5354</v>
      </c>
      <c r="C5150" s="2" t="s">
        <v>10</v>
      </c>
      <c r="D5150" s="2" t="s">
        <v>11</v>
      </c>
      <c r="E5150" s="2" t="s">
        <v>26</v>
      </c>
    </row>
    <row r="5151">
      <c r="A5151" s="2">
        <v>9445375.0</v>
      </c>
      <c r="B5151" s="2" t="s">
        <v>5355</v>
      </c>
      <c r="C5151" s="2" t="s">
        <v>10</v>
      </c>
      <c r="D5151" s="2" t="s">
        <v>11</v>
      </c>
      <c r="E5151" s="2" t="s">
        <v>26</v>
      </c>
    </row>
    <row r="5152">
      <c r="A5152" s="2">
        <v>9443476.0</v>
      </c>
      <c r="B5152" s="2" t="s">
        <v>5356</v>
      </c>
      <c r="C5152" s="2" t="s">
        <v>10</v>
      </c>
      <c r="D5152" s="2" t="s">
        <v>11</v>
      </c>
      <c r="E5152" s="2" t="s">
        <v>26</v>
      </c>
    </row>
    <row r="5153">
      <c r="A5153" s="2">
        <v>9444096.0</v>
      </c>
      <c r="B5153" s="2" t="s">
        <v>5357</v>
      </c>
      <c r="C5153" s="2" t="s">
        <v>10</v>
      </c>
      <c r="D5153" s="2" t="s">
        <v>11</v>
      </c>
      <c r="E5153" s="2" t="s">
        <v>26</v>
      </c>
    </row>
    <row r="5154">
      <c r="A5154" s="2">
        <v>9443721.0</v>
      </c>
      <c r="B5154" s="2" t="s">
        <v>5358</v>
      </c>
      <c r="C5154" s="2" t="s">
        <v>10</v>
      </c>
      <c r="D5154" s="2" t="s">
        <v>11</v>
      </c>
      <c r="E5154" s="2" t="s">
        <v>26</v>
      </c>
    </row>
    <row r="5155">
      <c r="A5155" s="2">
        <v>9468423.0</v>
      </c>
      <c r="B5155" s="2" t="s">
        <v>5359</v>
      </c>
      <c r="C5155" s="2" t="s">
        <v>10</v>
      </c>
      <c r="D5155" s="2" t="s">
        <v>11</v>
      </c>
      <c r="E5155" s="2" t="s">
        <v>26</v>
      </c>
    </row>
    <row r="5156">
      <c r="A5156" s="2">
        <v>9445152.0</v>
      </c>
      <c r="B5156" s="2" t="s">
        <v>5360</v>
      </c>
      <c r="C5156" s="2" t="s">
        <v>10</v>
      </c>
      <c r="D5156" s="2" t="s">
        <v>11</v>
      </c>
      <c r="E5156" s="2" t="s">
        <v>494</v>
      </c>
    </row>
    <row r="5157">
      <c r="A5157" s="2">
        <v>9445064.0</v>
      </c>
      <c r="B5157" s="2" t="s">
        <v>5361</v>
      </c>
      <c r="C5157" s="2" t="s">
        <v>10</v>
      </c>
      <c r="D5157" s="2" t="s">
        <v>11</v>
      </c>
      <c r="E5157" s="2" t="s">
        <v>121</v>
      </c>
    </row>
    <row r="5158">
      <c r="A5158" s="2">
        <v>9445070.0</v>
      </c>
      <c r="B5158" s="2" t="s">
        <v>5362</v>
      </c>
      <c r="C5158" s="2" t="s">
        <v>10</v>
      </c>
      <c r="D5158" s="2" t="s">
        <v>11</v>
      </c>
      <c r="E5158" s="2" t="s">
        <v>940</v>
      </c>
    </row>
    <row r="5159">
      <c r="A5159" s="2">
        <v>9469698.0</v>
      </c>
      <c r="B5159" s="2" t="s">
        <v>5363</v>
      </c>
      <c r="C5159" s="2" t="s">
        <v>10</v>
      </c>
      <c r="D5159" s="2" t="s">
        <v>11</v>
      </c>
      <c r="E5159" s="2" t="s">
        <v>940</v>
      </c>
    </row>
    <row r="5160">
      <c r="A5160" s="2">
        <v>9445071.0</v>
      </c>
      <c r="B5160" s="2" t="s">
        <v>5364</v>
      </c>
      <c r="C5160" s="2" t="s">
        <v>10</v>
      </c>
      <c r="D5160" s="2" t="s">
        <v>11</v>
      </c>
      <c r="E5160" s="2" t="s">
        <v>940</v>
      </c>
    </row>
    <row r="5161">
      <c r="A5161" s="2">
        <v>9443726.0</v>
      </c>
      <c r="B5161" s="2" t="s">
        <v>5365</v>
      </c>
      <c r="C5161" s="2" t="s">
        <v>10</v>
      </c>
      <c r="D5161" s="2" t="s">
        <v>11</v>
      </c>
      <c r="E5161" s="2" t="s">
        <v>103</v>
      </c>
    </row>
    <row r="5162">
      <c r="A5162" s="2">
        <v>9466899.0</v>
      </c>
      <c r="B5162" s="2" t="s">
        <v>5366</v>
      </c>
      <c r="C5162" s="2" t="s">
        <v>76</v>
      </c>
      <c r="D5162" s="2" t="s">
        <v>7</v>
      </c>
      <c r="E5162" s="2" t="s">
        <v>26</v>
      </c>
    </row>
    <row r="5163">
      <c r="A5163" s="2">
        <v>9442610.0</v>
      </c>
      <c r="B5163" s="2" t="s">
        <v>5367</v>
      </c>
      <c r="C5163" s="2" t="s">
        <v>20</v>
      </c>
      <c r="D5163" s="2" t="s">
        <v>11</v>
      </c>
      <c r="E5163" s="2" t="s">
        <v>26</v>
      </c>
    </row>
    <row r="5164">
      <c r="A5164" s="2">
        <v>9442353.0</v>
      </c>
      <c r="B5164" s="2" t="s">
        <v>5368</v>
      </c>
      <c r="C5164" s="2" t="s">
        <v>20</v>
      </c>
      <c r="D5164" s="2" t="s">
        <v>11</v>
      </c>
      <c r="E5164" s="2" t="s">
        <v>26</v>
      </c>
    </row>
    <row r="5165">
      <c r="A5165" s="2">
        <v>9443849.0</v>
      </c>
      <c r="B5165" s="2" t="s">
        <v>5369</v>
      </c>
      <c r="C5165" s="2" t="s">
        <v>20</v>
      </c>
      <c r="D5165" s="2" t="s">
        <v>11</v>
      </c>
      <c r="E5165" s="2" t="s">
        <v>26</v>
      </c>
    </row>
    <row r="5166">
      <c r="A5166" s="2">
        <v>9466979.0</v>
      </c>
      <c r="B5166" s="2" t="s">
        <v>5370</v>
      </c>
      <c r="C5166" s="2" t="s">
        <v>1738</v>
      </c>
      <c r="D5166" s="2" t="s">
        <v>11</v>
      </c>
      <c r="E5166" s="2" t="s">
        <v>26</v>
      </c>
    </row>
    <row r="5167">
      <c r="A5167" s="2">
        <v>9445292.0</v>
      </c>
      <c r="B5167" s="2" t="s">
        <v>5371</v>
      </c>
      <c r="C5167" s="2" t="s">
        <v>1738</v>
      </c>
      <c r="D5167" s="2" t="s">
        <v>11</v>
      </c>
      <c r="E5167" s="2" t="s">
        <v>26</v>
      </c>
    </row>
    <row r="5168">
      <c r="A5168" s="2">
        <v>9444157.0</v>
      </c>
      <c r="B5168" s="2" t="s">
        <v>5372</v>
      </c>
      <c r="C5168" s="2" t="s">
        <v>10</v>
      </c>
      <c r="D5168" s="2" t="s">
        <v>11</v>
      </c>
      <c r="E5168" s="2" t="s">
        <v>26</v>
      </c>
    </row>
    <row r="5169">
      <c r="A5169" s="2">
        <v>9445291.0</v>
      </c>
      <c r="B5169" s="2" t="s">
        <v>5373</v>
      </c>
      <c r="C5169" s="2" t="s">
        <v>10</v>
      </c>
      <c r="D5169" s="2" t="s">
        <v>11</v>
      </c>
      <c r="E5169" s="2" t="s">
        <v>26</v>
      </c>
    </row>
    <row r="5170">
      <c r="A5170" s="2">
        <v>9444115.0</v>
      </c>
      <c r="B5170" s="2" t="s">
        <v>5374</v>
      </c>
      <c r="C5170" s="2" t="s">
        <v>20</v>
      </c>
      <c r="D5170" s="2" t="s">
        <v>11</v>
      </c>
      <c r="E5170" s="2" t="s">
        <v>106</v>
      </c>
    </row>
    <row r="5171">
      <c r="A5171" s="2">
        <v>9470096.0</v>
      </c>
      <c r="B5171" s="2" t="s">
        <v>5375</v>
      </c>
      <c r="C5171" s="2" t="s">
        <v>20</v>
      </c>
      <c r="D5171" s="2" t="s">
        <v>11</v>
      </c>
      <c r="E5171" s="2" t="s">
        <v>106</v>
      </c>
    </row>
    <row r="5172">
      <c r="A5172" s="2">
        <v>9441673.0</v>
      </c>
      <c r="B5172" s="2" t="s">
        <v>5376</v>
      </c>
      <c r="C5172" s="2" t="s">
        <v>20</v>
      </c>
      <c r="D5172" s="2" t="s">
        <v>11</v>
      </c>
      <c r="E5172" s="2" t="s">
        <v>106</v>
      </c>
    </row>
    <row r="5173">
      <c r="A5173" s="2">
        <v>8203857.0</v>
      </c>
      <c r="B5173" s="2" t="s">
        <v>5377</v>
      </c>
      <c r="C5173" s="2" t="s">
        <v>20</v>
      </c>
      <c r="D5173" s="2" t="s">
        <v>11</v>
      </c>
      <c r="E5173" s="2" t="s">
        <v>106</v>
      </c>
    </row>
    <row r="5174">
      <c r="A5174" s="2">
        <v>9440835.0</v>
      </c>
      <c r="B5174" s="2" t="s">
        <v>5378</v>
      </c>
      <c r="C5174" s="2" t="s">
        <v>20</v>
      </c>
      <c r="D5174" s="2" t="s">
        <v>11</v>
      </c>
      <c r="E5174" s="2" t="s">
        <v>106</v>
      </c>
    </row>
    <row r="5175">
      <c r="A5175" s="2">
        <v>9443913.0</v>
      </c>
      <c r="B5175" s="2" t="s">
        <v>5379</v>
      </c>
      <c r="C5175" s="2" t="s">
        <v>20</v>
      </c>
      <c r="D5175" s="2" t="s">
        <v>11</v>
      </c>
      <c r="E5175" s="2" t="s">
        <v>106</v>
      </c>
    </row>
    <row r="5176">
      <c r="A5176" s="2">
        <v>9467101.0</v>
      </c>
      <c r="B5176" s="2" t="s">
        <v>5380</v>
      </c>
      <c r="C5176" s="2" t="s">
        <v>20</v>
      </c>
      <c r="D5176" s="2" t="s">
        <v>11</v>
      </c>
      <c r="E5176" s="2" t="s">
        <v>106</v>
      </c>
    </row>
    <row r="5177">
      <c r="A5177" s="2">
        <v>9468918.0</v>
      </c>
      <c r="B5177" s="2" t="s">
        <v>5381</v>
      </c>
      <c r="C5177" s="2" t="s">
        <v>105</v>
      </c>
      <c r="D5177" s="2" t="s">
        <v>7</v>
      </c>
      <c r="E5177" s="2" t="s">
        <v>106</v>
      </c>
    </row>
    <row r="5178">
      <c r="A5178" s="2">
        <v>9460066.0</v>
      </c>
      <c r="B5178" s="2" t="s">
        <v>5382</v>
      </c>
      <c r="C5178" s="2" t="s">
        <v>105</v>
      </c>
      <c r="D5178" s="2" t="s">
        <v>7</v>
      </c>
      <c r="E5178" s="2" t="s">
        <v>106</v>
      </c>
    </row>
    <row r="5179">
      <c r="A5179" s="2">
        <v>9466928.0</v>
      </c>
      <c r="B5179" s="2" t="s">
        <v>5383</v>
      </c>
      <c r="C5179" s="2" t="s">
        <v>76</v>
      </c>
      <c r="D5179" s="2" t="s">
        <v>7</v>
      </c>
      <c r="E5179" s="2" t="s">
        <v>106</v>
      </c>
    </row>
    <row r="5180">
      <c r="A5180" s="2">
        <v>9237198.0</v>
      </c>
      <c r="B5180" s="2" t="s">
        <v>5384</v>
      </c>
      <c r="C5180" s="2" t="s">
        <v>10</v>
      </c>
      <c r="D5180" s="2" t="s">
        <v>11</v>
      </c>
      <c r="E5180" s="2" t="s">
        <v>106</v>
      </c>
    </row>
    <row r="5181">
      <c r="A5181" s="2">
        <v>9435274.0</v>
      </c>
      <c r="B5181" s="2" t="s">
        <v>5385</v>
      </c>
      <c r="C5181" s="2" t="s">
        <v>5386</v>
      </c>
      <c r="D5181" s="2" t="s">
        <v>7</v>
      </c>
      <c r="E5181" s="2" t="s">
        <v>548</v>
      </c>
    </row>
    <row r="5182">
      <c r="A5182" s="2">
        <v>9443251.0</v>
      </c>
      <c r="B5182" s="2" t="s">
        <v>5387</v>
      </c>
      <c r="C5182" s="2" t="s">
        <v>5386</v>
      </c>
      <c r="D5182" s="2" t="s">
        <v>7</v>
      </c>
      <c r="E5182" s="2" t="s">
        <v>548</v>
      </c>
    </row>
    <row r="5183">
      <c r="A5183" s="2">
        <v>9442300.0</v>
      </c>
      <c r="B5183" s="2" t="s">
        <v>5388</v>
      </c>
      <c r="C5183" s="2" t="s">
        <v>5386</v>
      </c>
      <c r="D5183" s="2" t="s">
        <v>7</v>
      </c>
      <c r="E5183" s="2" t="s">
        <v>548</v>
      </c>
    </row>
    <row r="5184">
      <c r="A5184" s="2">
        <v>9467236.0</v>
      </c>
      <c r="B5184" s="2" t="s">
        <v>5389</v>
      </c>
      <c r="C5184" s="2" t="s">
        <v>5386</v>
      </c>
      <c r="D5184" s="2" t="s">
        <v>7</v>
      </c>
      <c r="E5184" s="2" t="s">
        <v>548</v>
      </c>
    </row>
    <row r="5185">
      <c r="A5185" s="2">
        <v>9467238.0</v>
      </c>
      <c r="B5185" s="2" t="s">
        <v>5390</v>
      </c>
      <c r="C5185" s="2" t="s">
        <v>400</v>
      </c>
      <c r="D5185" s="2" t="s">
        <v>11</v>
      </c>
      <c r="E5185" s="2" t="s">
        <v>548</v>
      </c>
    </row>
    <row r="5186">
      <c r="A5186" s="2">
        <v>9264095.0</v>
      </c>
      <c r="B5186" s="2" t="s">
        <v>5391</v>
      </c>
      <c r="C5186" s="2" t="s">
        <v>185</v>
      </c>
      <c r="D5186" s="2" t="s">
        <v>72</v>
      </c>
      <c r="E5186" s="2" t="s">
        <v>1626</v>
      </c>
    </row>
    <row r="5187">
      <c r="A5187" s="2">
        <v>9466724.0</v>
      </c>
      <c r="B5187" s="2" t="s">
        <v>5392</v>
      </c>
      <c r="C5187" s="2" t="s">
        <v>71</v>
      </c>
      <c r="D5187" s="2" t="s">
        <v>72</v>
      </c>
      <c r="E5187" s="2" t="s">
        <v>18</v>
      </c>
    </row>
    <row r="5188">
      <c r="A5188" s="2">
        <v>9442298.0</v>
      </c>
      <c r="B5188" s="2" t="s">
        <v>5393</v>
      </c>
      <c r="C5188" s="2" t="s">
        <v>10</v>
      </c>
      <c r="D5188" s="2" t="s">
        <v>11</v>
      </c>
      <c r="E5188" s="2" t="s">
        <v>698</v>
      </c>
    </row>
    <row r="5189">
      <c r="A5189" s="2">
        <v>9444048.0</v>
      </c>
      <c r="B5189" s="2" t="s">
        <v>5394</v>
      </c>
      <c r="C5189" s="2" t="s">
        <v>10</v>
      </c>
      <c r="D5189" s="2" t="s">
        <v>11</v>
      </c>
      <c r="E5189" s="2" t="s">
        <v>698</v>
      </c>
    </row>
    <row r="5190">
      <c r="A5190" s="2">
        <v>9466771.0</v>
      </c>
      <c r="B5190" s="2" t="s">
        <v>5395</v>
      </c>
      <c r="C5190" s="2" t="s">
        <v>10</v>
      </c>
      <c r="D5190" s="2" t="s">
        <v>11</v>
      </c>
      <c r="E5190" s="2" t="s">
        <v>698</v>
      </c>
    </row>
    <row r="5191">
      <c r="A5191" s="2">
        <v>9467255.0</v>
      </c>
      <c r="B5191" s="2" t="s">
        <v>5396</v>
      </c>
      <c r="C5191" s="2" t="s">
        <v>10</v>
      </c>
      <c r="D5191" s="2" t="s">
        <v>11</v>
      </c>
      <c r="E5191" s="2" t="s">
        <v>698</v>
      </c>
    </row>
    <row r="5192">
      <c r="A5192" s="2">
        <v>9467085.0</v>
      </c>
      <c r="B5192" s="2" t="s">
        <v>5397</v>
      </c>
      <c r="C5192" s="2" t="s">
        <v>100</v>
      </c>
      <c r="D5192" s="2" t="s">
        <v>11</v>
      </c>
      <c r="E5192" s="2" t="s">
        <v>698</v>
      </c>
    </row>
    <row r="5193">
      <c r="A5193" s="2">
        <v>9467963.0</v>
      </c>
      <c r="B5193" s="2" t="s">
        <v>5398</v>
      </c>
      <c r="C5193" s="2" t="s">
        <v>10</v>
      </c>
      <c r="D5193" s="2" t="s">
        <v>11</v>
      </c>
      <c r="E5193" s="2" t="s">
        <v>698</v>
      </c>
    </row>
    <row r="5194">
      <c r="A5194" s="2">
        <v>9467967.0</v>
      </c>
      <c r="B5194" s="2" t="s">
        <v>5399</v>
      </c>
      <c r="C5194" s="2" t="s">
        <v>10</v>
      </c>
      <c r="D5194" s="2" t="s">
        <v>11</v>
      </c>
      <c r="E5194" s="2" t="s">
        <v>698</v>
      </c>
    </row>
    <row r="5195">
      <c r="A5195" s="2">
        <v>9443702.0</v>
      </c>
      <c r="B5195" s="2" t="s">
        <v>5400</v>
      </c>
      <c r="C5195" s="2" t="s">
        <v>10</v>
      </c>
      <c r="D5195" s="2" t="s">
        <v>11</v>
      </c>
      <c r="E5195" s="2" t="s">
        <v>14</v>
      </c>
    </row>
    <row r="5196">
      <c r="A5196" s="2">
        <v>9443988.0</v>
      </c>
      <c r="B5196" s="2" t="s">
        <v>5401</v>
      </c>
      <c r="C5196" s="2" t="s">
        <v>10</v>
      </c>
      <c r="D5196" s="2" t="s">
        <v>11</v>
      </c>
      <c r="E5196" s="2" t="s">
        <v>14</v>
      </c>
    </row>
    <row r="5197">
      <c r="A5197" s="2">
        <v>9439686.0</v>
      </c>
      <c r="B5197" s="2" t="s">
        <v>5402</v>
      </c>
      <c r="C5197" s="2" t="s">
        <v>10</v>
      </c>
      <c r="D5197" s="2" t="s">
        <v>11</v>
      </c>
      <c r="E5197" s="2" t="s">
        <v>103</v>
      </c>
    </row>
    <row r="5198">
      <c r="A5198" s="2">
        <v>9470105.0</v>
      </c>
      <c r="B5198" s="2" t="s">
        <v>5403</v>
      </c>
      <c r="C5198" s="2" t="s">
        <v>10</v>
      </c>
      <c r="D5198" s="2" t="s">
        <v>11</v>
      </c>
      <c r="E5198" s="2" t="s">
        <v>103</v>
      </c>
    </row>
    <row r="5199">
      <c r="A5199" s="2">
        <v>8170753.0</v>
      </c>
      <c r="B5199" s="2" t="s">
        <v>5404</v>
      </c>
      <c r="C5199" s="2" t="s">
        <v>10</v>
      </c>
      <c r="D5199" s="2" t="s">
        <v>11</v>
      </c>
      <c r="E5199" s="2" t="s">
        <v>103</v>
      </c>
    </row>
    <row r="5200">
      <c r="A5200" s="2">
        <v>9441455.0</v>
      </c>
      <c r="B5200" s="2" t="s">
        <v>5405</v>
      </c>
      <c r="C5200" s="2" t="s">
        <v>10</v>
      </c>
      <c r="D5200" s="2" t="s">
        <v>11</v>
      </c>
      <c r="E5200" s="2" t="s">
        <v>103</v>
      </c>
    </row>
    <row r="5201">
      <c r="A5201" s="2">
        <v>9441193.0</v>
      </c>
      <c r="B5201" s="2" t="s">
        <v>5406</v>
      </c>
      <c r="C5201" s="2" t="s">
        <v>10</v>
      </c>
      <c r="D5201" s="2" t="s">
        <v>11</v>
      </c>
      <c r="E5201" s="2" t="s">
        <v>103</v>
      </c>
    </row>
    <row r="5202">
      <c r="A5202" s="2">
        <v>9466487.0</v>
      </c>
      <c r="B5202" s="2" t="s">
        <v>5407</v>
      </c>
      <c r="C5202" s="2" t="s">
        <v>10</v>
      </c>
      <c r="D5202" s="2" t="s">
        <v>11</v>
      </c>
      <c r="E5202" s="2" t="s">
        <v>103</v>
      </c>
    </row>
    <row r="5203">
      <c r="A5203" s="2">
        <v>9468389.0</v>
      </c>
      <c r="B5203" s="2" t="s">
        <v>5408</v>
      </c>
      <c r="C5203" s="2" t="s">
        <v>10</v>
      </c>
      <c r="D5203" s="2" t="s">
        <v>11</v>
      </c>
      <c r="E5203" s="2" t="s">
        <v>103</v>
      </c>
    </row>
    <row r="5204">
      <c r="A5204" s="2">
        <v>9442617.0</v>
      </c>
      <c r="B5204" s="2" t="s">
        <v>5409</v>
      </c>
      <c r="C5204" s="2" t="s">
        <v>10</v>
      </c>
      <c r="D5204" s="2" t="s">
        <v>11</v>
      </c>
      <c r="E5204" s="2" t="s">
        <v>103</v>
      </c>
    </row>
    <row r="5205">
      <c r="A5205" s="2">
        <v>9444392.0</v>
      </c>
      <c r="B5205" s="2" t="s">
        <v>5410</v>
      </c>
      <c r="C5205" s="2" t="s">
        <v>94</v>
      </c>
      <c r="D5205" s="2" t="s">
        <v>11</v>
      </c>
      <c r="E5205" s="2" t="s">
        <v>600</v>
      </c>
    </row>
    <row r="5206">
      <c r="A5206" s="2">
        <v>9444393.0</v>
      </c>
      <c r="B5206" s="2" t="s">
        <v>5411</v>
      </c>
      <c r="C5206" s="2" t="s">
        <v>94</v>
      </c>
      <c r="D5206" s="2" t="s">
        <v>11</v>
      </c>
      <c r="E5206" s="2" t="s">
        <v>600</v>
      </c>
    </row>
    <row r="5207">
      <c r="A5207" s="2">
        <v>9443631.0</v>
      </c>
      <c r="B5207" s="2" t="s">
        <v>5412</v>
      </c>
      <c r="C5207" s="2" t="s">
        <v>20</v>
      </c>
      <c r="D5207" s="2" t="s">
        <v>11</v>
      </c>
      <c r="E5207" s="2" t="s">
        <v>1440</v>
      </c>
    </row>
    <row r="5208">
      <c r="A5208" s="2">
        <v>9461514.0</v>
      </c>
      <c r="B5208" s="2" t="s">
        <v>5413</v>
      </c>
      <c r="C5208" s="2" t="s">
        <v>10</v>
      </c>
      <c r="D5208" s="2" t="s">
        <v>11</v>
      </c>
      <c r="E5208" s="2" t="s">
        <v>1623</v>
      </c>
    </row>
    <row r="5209">
      <c r="A5209" s="2">
        <v>9469054.0</v>
      </c>
      <c r="B5209" s="2" t="s">
        <v>5414</v>
      </c>
      <c r="C5209" s="2" t="s">
        <v>10</v>
      </c>
      <c r="D5209" s="2" t="s">
        <v>11</v>
      </c>
      <c r="E5209" s="2" t="s">
        <v>1623</v>
      </c>
    </row>
    <row r="5210">
      <c r="A5210" s="2">
        <v>9441079.0</v>
      </c>
      <c r="B5210" s="2" t="s">
        <v>5415</v>
      </c>
      <c r="C5210" s="2" t="s">
        <v>10</v>
      </c>
      <c r="D5210" s="2" t="s">
        <v>11</v>
      </c>
      <c r="E5210" s="2" t="s">
        <v>129</v>
      </c>
    </row>
    <row r="5211">
      <c r="A5211" s="2">
        <v>9470205.0</v>
      </c>
      <c r="B5211" s="2" t="s">
        <v>5416</v>
      </c>
      <c r="C5211" s="2" t="s">
        <v>10</v>
      </c>
      <c r="D5211" s="2" t="s">
        <v>11</v>
      </c>
      <c r="E5211" s="2" t="s">
        <v>129</v>
      </c>
    </row>
    <row r="5212">
      <c r="A5212" s="2">
        <v>9466463.0</v>
      </c>
      <c r="B5212" s="2" t="s">
        <v>5417</v>
      </c>
      <c r="C5212" s="2" t="s">
        <v>10</v>
      </c>
      <c r="D5212" s="2" t="s">
        <v>11</v>
      </c>
      <c r="E5212" s="2" t="s">
        <v>129</v>
      </c>
    </row>
    <row r="5213">
      <c r="A5213" s="2">
        <v>9468799.0</v>
      </c>
      <c r="B5213" s="2" t="s">
        <v>5418</v>
      </c>
      <c r="C5213" s="2" t="s">
        <v>100</v>
      </c>
      <c r="D5213" s="2" t="s">
        <v>11</v>
      </c>
      <c r="E5213" s="2" t="s">
        <v>284</v>
      </c>
    </row>
    <row r="5214">
      <c r="A5214" s="2">
        <v>9466767.0</v>
      </c>
      <c r="B5214" s="2" t="s">
        <v>5419</v>
      </c>
      <c r="C5214" s="2" t="s">
        <v>10</v>
      </c>
      <c r="D5214" s="2" t="s">
        <v>11</v>
      </c>
      <c r="E5214" s="2" t="s">
        <v>284</v>
      </c>
    </row>
    <row r="5215">
      <c r="A5215" s="2">
        <v>9441971.0</v>
      </c>
      <c r="B5215" s="2" t="s">
        <v>5420</v>
      </c>
      <c r="C5215" s="2" t="s">
        <v>20</v>
      </c>
      <c r="D5215" s="2" t="s">
        <v>11</v>
      </c>
      <c r="E5215" s="2" t="s">
        <v>284</v>
      </c>
    </row>
    <row r="5216">
      <c r="A5216" s="2">
        <v>9445269.0</v>
      </c>
      <c r="B5216" s="2" t="s">
        <v>5421</v>
      </c>
      <c r="C5216" s="2" t="s">
        <v>20</v>
      </c>
      <c r="D5216" s="2" t="s">
        <v>11</v>
      </c>
      <c r="E5216" s="2" t="s">
        <v>284</v>
      </c>
    </row>
    <row r="5217">
      <c r="A5217" s="2">
        <v>9441831.0</v>
      </c>
      <c r="B5217" s="2" t="s">
        <v>5422</v>
      </c>
      <c r="C5217" s="2" t="s">
        <v>20</v>
      </c>
      <c r="D5217" s="2" t="s">
        <v>11</v>
      </c>
      <c r="E5217" s="2" t="s">
        <v>284</v>
      </c>
    </row>
    <row r="5218">
      <c r="A5218" s="2">
        <v>9441609.0</v>
      </c>
      <c r="B5218" s="2" t="s">
        <v>3727</v>
      </c>
      <c r="C5218" s="2" t="s">
        <v>20</v>
      </c>
      <c r="D5218" s="2" t="s">
        <v>11</v>
      </c>
      <c r="E5218" s="2" t="s">
        <v>284</v>
      </c>
    </row>
    <row r="5219">
      <c r="A5219" s="2">
        <v>9468557.0</v>
      </c>
      <c r="B5219" s="2" t="s">
        <v>5423</v>
      </c>
      <c r="C5219" s="2" t="s">
        <v>20</v>
      </c>
      <c r="D5219" s="2" t="s">
        <v>11</v>
      </c>
      <c r="E5219" s="2" t="s">
        <v>284</v>
      </c>
    </row>
    <row r="5220">
      <c r="A5220" s="2">
        <v>9468756.0</v>
      </c>
      <c r="B5220" s="2" t="s">
        <v>5424</v>
      </c>
      <c r="C5220" s="2" t="s">
        <v>20</v>
      </c>
      <c r="D5220" s="2" t="s">
        <v>11</v>
      </c>
      <c r="E5220" s="2" t="s">
        <v>284</v>
      </c>
    </row>
    <row r="5221">
      <c r="A5221" s="2">
        <v>9445608.0</v>
      </c>
      <c r="B5221" s="2" t="s">
        <v>5425</v>
      </c>
      <c r="C5221" s="2" t="s">
        <v>20</v>
      </c>
      <c r="D5221" s="2" t="s">
        <v>11</v>
      </c>
      <c r="E5221" s="2" t="s">
        <v>284</v>
      </c>
    </row>
    <row r="5222">
      <c r="A5222" s="2">
        <v>9444533.0</v>
      </c>
      <c r="B5222" s="2" t="s">
        <v>5426</v>
      </c>
      <c r="C5222" s="2" t="s">
        <v>20</v>
      </c>
      <c r="D5222" s="2" t="s">
        <v>11</v>
      </c>
      <c r="E5222" s="2" t="s">
        <v>284</v>
      </c>
    </row>
    <row r="5223">
      <c r="A5223" s="2">
        <v>9468599.0</v>
      </c>
      <c r="B5223" s="2" t="s">
        <v>5427</v>
      </c>
      <c r="C5223" s="2" t="s">
        <v>20</v>
      </c>
      <c r="D5223" s="2" t="s">
        <v>11</v>
      </c>
      <c r="E5223" s="2" t="s">
        <v>284</v>
      </c>
    </row>
    <row r="5224">
      <c r="A5224" s="2">
        <v>9441607.0</v>
      </c>
      <c r="B5224" s="2" t="s">
        <v>5428</v>
      </c>
      <c r="C5224" s="2" t="s">
        <v>20</v>
      </c>
      <c r="D5224" s="2" t="s">
        <v>11</v>
      </c>
      <c r="E5224" s="2" t="s">
        <v>284</v>
      </c>
    </row>
    <row r="5225">
      <c r="A5225" s="2">
        <v>9441839.0</v>
      </c>
      <c r="B5225" s="2" t="s">
        <v>5429</v>
      </c>
      <c r="C5225" s="2" t="s">
        <v>20</v>
      </c>
      <c r="D5225" s="2" t="s">
        <v>11</v>
      </c>
      <c r="E5225" s="2" t="s">
        <v>284</v>
      </c>
    </row>
    <row r="5226">
      <c r="A5226" s="2">
        <v>9445511.0</v>
      </c>
      <c r="B5226" s="2" t="s">
        <v>5430</v>
      </c>
      <c r="C5226" s="2" t="s">
        <v>20</v>
      </c>
      <c r="D5226" s="2" t="s">
        <v>11</v>
      </c>
      <c r="E5226" s="2" t="s">
        <v>284</v>
      </c>
    </row>
    <row r="5227">
      <c r="A5227" s="2">
        <v>9468826.0</v>
      </c>
      <c r="B5227" s="2" t="s">
        <v>5431</v>
      </c>
      <c r="C5227" s="2" t="s">
        <v>20</v>
      </c>
      <c r="D5227" s="2" t="s">
        <v>11</v>
      </c>
      <c r="E5227" s="2" t="s">
        <v>284</v>
      </c>
    </row>
    <row r="5228">
      <c r="A5228" s="2">
        <v>9445374.0</v>
      </c>
      <c r="B5228" s="2" t="s">
        <v>5432</v>
      </c>
      <c r="C5228" s="2" t="s">
        <v>20</v>
      </c>
      <c r="D5228" s="2" t="s">
        <v>11</v>
      </c>
      <c r="E5228" s="2" t="s">
        <v>284</v>
      </c>
    </row>
    <row r="5229">
      <c r="A5229" s="2">
        <v>9469012.0</v>
      </c>
      <c r="B5229" s="2" t="s">
        <v>5433</v>
      </c>
      <c r="C5229" s="2" t="s">
        <v>20</v>
      </c>
      <c r="D5229" s="2" t="s">
        <v>11</v>
      </c>
      <c r="E5229" s="2" t="s">
        <v>284</v>
      </c>
    </row>
    <row r="5230">
      <c r="A5230" s="2">
        <v>9441197.0</v>
      </c>
      <c r="B5230" s="2" t="s">
        <v>5434</v>
      </c>
      <c r="C5230" s="2" t="s">
        <v>71</v>
      </c>
      <c r="D5230" s="2" t="s">
        <v>72</v>
      </c>
      <c r="E5230" s="2" t="s">
        <v>284</v>
      </c>
    </row>
    <row r="5231">
      <c r="A5231" s="2">
        <v>9445276.0</v>
      </c>
      <c r="B5231" s="2" t="s">
        <v>5435</v>
      </c>
      <c r="C5231" s="2" t="s">
        <v>100</v>
      </c>
      <c r="D5231" s="2" t="s">
        <v>11</v>
      </c>
      <c r="E5231" s="2" t="s">
        <v>284</v>
      </c>
    </row>
    <row r="5232">
      <c r="A5232" s="2">
        <v>9445274.0</v>
      </c>
      <c r="B5232" s="2" t="s">
        <v>5436</v>
      </c>
      <c r="C5232" s="2" t="s">
        <v>100</v>
      </c>
      <c r="D5232" s="2" t="s">
        <v>11</v>
      </c>
      <c r="E5232" s="2" t="s">
        <v>284</v>
      </c>
    </row>
    <row r="5233">
      <c r="A5233" s="2">
        <v>9445272.0</v>
      </c>
      <c r="B5233" s="2" t="s">
        <v>5437</v>
      </c>
      <c r="C5233" s="2" t="s">
        <v>100</v>
      </c>
      <c r="D5233" s="2" t="s">
        <v>11</v>
      </c>
      <c r="E5233" s="2" t="s">
        <v>284</v>
      </c>
    </row>
    <row r="5234">
      <c r="A5234" s="2">
        <v>9445271.0</v>
      </c>
      <c r="B5234" s="2" t="s">
        <v>5438</v>
      </c>
      <c r="C5234" s="2" t="s">
        <v>100</v>
      </c>
      <c r="D5234" s="2" t="s">
        <v>11</v>
      </c>
      <c r="E5234" s="2" t="s">
        <v>284</v>
      </c>
    </row>
    <row r="5235">
      <c r="A5235" s="2">
        <v>9445275.0</v>
      </c>
      <c r="B5235" s="2" t="s">
        <v>5439</v>
      </c>
      <c r="C5235" s="2" t="s">
        <v>100</v>
      </c>
      <c r="D5235" s="2" t="s">
        <v>11</v>
      </c>
      <c r="E5235" s="2" t="s">
        <v>284</v>
      </c>
    </row>
    <row r="5236">
      <c r="A5236" s="2">
        <v>9445273.0</v>
      </c>
      <c r="B5236" s="2" t="s">
        <v>5440</v>
      </c>
      <c r="C5236" s="2" t="s">
        <v>100</v>
      </c>
      <c r="D5236" s="2" t="s">
        <v>11</v>
      </c>
      <c r="E5236" s="2" t="s">
        <v>284</v>
      </c>
    </row>
    <row r="5237">
      <c r="A5237" s="2">
        <v>9468754.0</v>
      </c>
      <c r="B5237" s="2" t="s">
        <v>5441</v>
      </c>
      <c r="C5237" s="2" t="s">
        <v>100</v>
      </c>
      <c r="D5237" s="2" t="s">
        <v>11</v>
      </c>
      <c r="E5237" s="2" t="s">
        <v>284</v>
      </c>
    </row>
    <row r="5238">
      <c r="A5238" s="2">
        <v>9445364.0</v>
      </c>
      <c r="B5238" s="2" t="s">
        <v>5442</v>
      </c>
      <c r="C5238" s="2" t="s">
        <v>100</v>
      </c>
      <c r="D5238" s="2" t="s">
        <v>11</v>
      </c>
      <c r="E5238" s="2" t="s">
        <v>284</v>
      </c>
    </row>
    <row r="5239">
      <c r="A5239" s="2">
        <v>9468927.0</v>
      </c>
      <c r="B5239" s="2" t="s">
        <v>5443</v>
      </c>
      <c r="C5239" s="2" t="s">
        <v>100</v>
      </c>
      <c r="D5239" s="2" t="s">
        <v>11</v>
      </c>
      <c r="E5239" s="2" t="s">
        <v>284</v>
      </c>
    </row>
    <row r="5240">
      <c r="A5240" s="2">
        <v>9445619.0</v>
      </c>
      <c r="B5240" s="2" t="s">
        <v>5444</v>
      </c>
      <c r="C5240" s="2" t="s">
        <v>100</v>
      </c>
      <c r="D5240" s="2" t="s">
        <v>11</v>
      </c>
      <c r="E5240" s="2" t="s">
        <v>284</v>
      </c>
    </row>
    <row r="5241">
      <c r="A5241" s="2">
        <v>9445617.0</v>
      </c>
      <c r="B5241" s="2" t="s">
        <v>5445</v>
      </c>
      <c r="C5241" s="2" t="s">
        <v>100</v>
      </c>
      <c r="D5241" s="2" t="s">
        <v>11</v>
      </c>
      <c r="E5241" s="2" t="s">
        <v>284</v>
      </c>
    </row>
    <row r="5242">
      <c r="A5242" s="2">
        <v>9468803.0</v>
      </c>
      <c r="B5242" s="2" t="s">
        <v>5446</v>
      </c>
      <c r="C5242" s="2" t="s">
        <v>100</v>
      </c>
      <c r="D5242" s="2" t="s">
        <v>11</v>
      </c>
      <c r="E5242" s="2" t="s">
        <v>284</v>
      </c>
    </row>
    <row r="5243">
      <c r="A5243" s="2">
        <v>9445620.0</v>
      </c>
      <c r="B5243" s="2" t="s">
        <v>5447</v>
      </c>
      <c r="C5243" s="2" t="s">
        <v>100</v>
      </c>
      <c r="D5243" s="2" t="s">
        <v>11</v>
      </c>
      <c r="E5243" s="2" t="s">
        <v>284</v>
      </c>
    </row>
    <row r="5244">
      <c r="A5244" s="2">
        <v>9468732.0</v>
      </c>
      <c r="B5244" s="2" t="s">
        <v>5448</v>
      </c>
      <c r="C5244" s="2" t="s">
        <v>100</v>
      </c>
      <c r="D5244" s="2" t="s">
        <v>11</v>
      </c>
      <c r="E5244" s="2" t="s">
        <v>284</v>
      </c>
    </row>
    <row r="5245">
      <c r="A5245" s="2">
        <v>9445714.0</v>
      </c>
      <c r="B5245" s="2" t="s">
        <v>5449</v>
      </c>
      <c r="C5245" s="2" t="s">
        <v>100</v>
      </c>
      <c r="D5245" s="2" t="s">
        <v>11</v>
      </c>
      <c r="E5245" s="2" t="s">
        <v>284</v>
      </c>
    </row>
    <row r="5246">
      <c r="A5246" s="2">
        <v>9445621.0</v>
      </c>
      <c r="B5246" s="2" t="s">
        <v>5450</v>
      </c>
      <c r="C5246" s="2" t="s">
        <v>100</v>
      </c>
      <c r="D5246" s="2" t="s">
        <v>11</v>
      </c>
      <c r="E5246" s="2" t="s">
        <v>284</v>
      </c>
    </row>
    <row r="5247">
      <c r="A5247" s="2">
        <v>9468733.0</v>
      </c>
      <c r="B5247" s="2" t="s">
        <v>5451</v>
      </c>
      <c r="C5247" s="2" t="s">
        <v>100</v>
      </c>
      <c r="D5247" s="2" t="s">
        <v>11</v>
      </c>
      <c r="E5247" s="2" t="s">
        <v>284</v>
      </c>
    </row>
    <row r="5248">
      <c r="A5248" s="2">
        <v>9468180.0</v>
      </c>
      <c r="B5248" s="2" t="s">
        <v>5452</v>
      </c>
      <c r="C5248" s="2" t="s">
        <v>100</v>
      </c>
      <c r="D5248" s="2" t="s">
        <v>11</v>
      </c>
      <c r="E5248" s="2" t="s">
        <v>284</v>
      </c>
    </row>
    <row r="5249">
      <c r="A5249" s="2">
        <v>9442276.0</v>
      </c>
      <c r="B5249" s="2" t="s">
        <v>5453</v>
      </c>
      <c r="C5249" s="2" t="s">
        <v>10</v>
      </c>
      <c r="D5249" s="2" t="s">
        <v>11</v>
      </c>
      <c r="E5249" s="2" t="s">
        <v>284</v>
      </c>
    </row>
    <row r="5250">
      <c r="A5250" s="2">
        <v>9445635.0</v>
      </c>
      <c r="B5250" s="2" t="s">
        <v>5454</v>
      </c>
      <c r="C5250" s="2" t="s">
        <v>10</v>
      </c>
      <c r="D5250" s="2" t="s">
        <v>11</v>
      </c>
      <c r="E5250" s="2" t="s">
        <v>284</v>
      </c>
    </row>
    <row r="5251">
      <c r="A5251" s="2">
        <v>9445610.0</v>
      </c>
      <c r="B5251" s="2" t="s">
        <v>5455</v>
      </c>
      <c r="C5251" s="2" t="s">
        <v>10</v>
      </c>
      <c r="D5251" s="2" t="s">
        <v>11</v>
      </c>
      <c r="E5251" s="2" t="s">
        <v>284</v>
      </c>
    </row>
    <row r="5252">
      <c r="A5252" s="2">
        <v>9445516.0</v>
      </c>
      <c r="B5252" s="2" t="s">
        <v>5456</v>
      </c>
      <c r="C5252" s="2" t="s">
        <v>10</v>
      </c>
      <c r="D5252" s="2" t="s">
        <v>11</v>
      </c>
      <c r="E5252" s="2" t="s">
        <v>284</v>
      </c>
    </row>
    <row r="5253">
      <c r="A5253" s="2">
        <v>9441615.0</v>
      </c>
      <c r="B5253" s="2" t="s">
        <v>5457</v>
      </c>
      <c r="C5253" s="2" t="s">
        <v>10</v>
      </c>
      <c r="D5253" s="2" t="s">
        <v>11</v>
      </c>
      <c r="E5253" s="2" t="s">
        <v>284</v>
      </c>
    </row>
    <row r="5254">
      <c r="A5254" s="2">
        <v>9441620.0</v>
      </c>
      <c r="B5254" s="2" t="s">
        <v>5458</v>
      </c>
      <c r="C5254" s="2" t="s">
        <v>10</v>
      </c>
      <c r="D5254" s="2" t="s">
        <v>11</v>
      </c>
      <c r="E5254" s="2" t="s">
        <v>284</v>
      </c>
    </row>
    <row r="5255">
      <c r="A5255" s="2">
        <v>9441617.0</v>
      </c>
      <c r="B5255" s="2" t="s">
        <v>5459</v>
      </c>
      <c r="C5255" s="2" t="s">
        <v>10</v>
      </c>
      <c r="D5255" s="2" t="s">
        <v>11</v>
      </c>
      <c r="E5255" s="2" t="s">
        <v>284</v>
      </c>
    </row>
    <row r="5256">
      <c r="A5256" s="2">
        <v>9441830.0</v>
      </c>
      <c r="B5256" s="2" t="s">
        <v>5460</v>
      </c>
      <c r="C5256" s="2" t="s">
        <v>10</v>
      </c>
      <c r="D5256" s="2" t="s">
        <v>11</v>
      </c>
      <c r="E5256" s="2" t="s">
        <v>284</v>
      </c>
    </row>
    <row r="5257">
      <c r="A5257" s="2">
        <v>9468559.0</v>
      </c>
      <c r="B5257" s="2" t="s">
        <v>5461</v>
      </c>
      <c r="C5257" s="2" t="s">
        <v>10</v>
      </c>
      <c r="D5257" s="2" t="s">
        <v>11</v>
      </c>
      <c r="E5257" s="2" t="s">
        <v>284</v>
      </c>
    </row>
    <row r="5258">
      <c r="A5258" s="2">
        <v>9441963.0</v>
      </c>
      <c r="B5258" s="2" t="s">
        <v>5462</v>
      </c>
      <c r="C5258" s="2" t="s">
        <v>10</v>
      </c>
      <c r="D5258" s="2" t="s">
        <v>11</v>
      </c>
      <c r="E5258" s="2" t="s">
        <v>284</v>
      </c>
    </row>
    <row r="5259">
      <c r="A5259" s="2">
        <v>9445345.0</v>
      </c>
      <c r="B5259" s="2" t="s">
        <v>5463</v>
      </c>
      <c r="C5259" s="2" t="s">
        <v>10</v>
      </c>
      <c r="D5259" s="2" t="s">
        <v>11</v>
      </c>
      <c r="E5259" s="2" t="s">
        <v>284</v>
      </c>
    </row>
    <row r="5260">
      <c r="A5260" s="2">
        <v>9466850.0</v>
      </c>
      <c r="B5260" s="2" t="s">
        <v>5464</v>
      </c>
      <c r="C5260" s="2" t="s">
        <v>10</v>
      </c>
      <c r="D5260" s="2" t="s">
        <v>11</v>
      </c>
      <c r="E5260" s="2" t="s">
        <v>284</v>
      </c>
    </row>
    <row r="5261">
      <c r="A5261" s="2">
        <v>9468928.0</v>
      </c>
      <c r="B5261" s="2" t="s">
        <v>5465</v>
      </c>
      <c r="C5261" s="2" t="s">
        <v>10</v>
      </c>
      <c r="D5261" s="2" t="s">
        <v>11</v>
      </c>
      <c r="E5261" s="2" t="s">
        <v>284</v>
      </c>
    </row>
    <row r="5262">
      <c r="A5262" s="2">
        <v>9441262.0</v>
      </c>
      <c r="B5262" s="2" t="s">
        <v>5466</v>
      </c>
      <c r="C5262" s="2" t="s">
        <v>20</v>
      </c>
      <c r="D5262" s="2" t="s">
        <v>11</v>
      </c>
      <c r="E5262" s="2" t="s">
        <v>136</v>
      </c>
    </row>
    <row r="5263">
      <c r="A5263" s="2">
        <v>9443906.0</v>
      </c>
      <c r="B5263" s="2" t="s">
        <v>5467</v>
      </c>
      <c r="C5263" s="2" t="s">
        <v>20</v>
      </c>
      <c r="D5263" s="2" t="s">
        <v>11</v>
      </c>
      <c r="E5263" s="2" t="s">
        <v>136</v>
      </c>
    </row>
    <row r="5264">
      <c r="A5264" s="2">
        <v>9442244.0</v>
      </c>
      <c r="B5264" s="2" t="s">
        <v>5468</v>
      </c>
      <c r="C5264" s="2" t="s">
        <v>10</v>
      </c>
      <c r="D5264" s="2" t="s">
        <v>11</v>
      </c>
      <c r="E5264" s="2" t="s">
        <v>954</v>
      </c>
    </row>
    <row r="5265">
      <c r="A5265" s="2">
        <v>9466994.0</v>
      </c>
      <c r="B5265" s="2" t="s">
        <v>5469</v>
      </c>
      <c r="C5265" s="2" t="s">
        <v>20</v>
      </c>
      <c r="D5265" s="2" t="s">
        <v>11</v>
      </c>
      <c r="E5265" s="2" t="s">
        <v>136</v>
      </c>
    </row>
    <row r="5266">
      <c r="A5266" s="2">
        <v>8221494.0</v>
      </c>
      <c r="B5266" s="2" t="s">
        <v>5470</v>
      </c>
      <c r="C5266" s="2" t="s">
        <v>10</v>
      </c>
      <c r="D5266" s="2" t="s">
        <v>11</v>
      </c>
      <c r="E5266" s="2" t="s">
        <v>5471</v>
      </c>
    </row>
    <row r="5267">
      <c r="A5267" s="2">
        <v>8221492.0</v>
      </c>
      <c r="B5267" s="2" t="s">
        <v>5472</v>
      </c>
      <c r="C5267" s="2" t="s">
        <v>10</v>
      </c>
      <c r="D5267" s="2" t="s">
        <v>11</v>
      </c>
      <c r="E5267" s="2" t="s">
        <v>5471</v>
      </c>
    </row>
    <row r="5268">
      <c r="A5268" s="2">
        <v>9443747.0</v>
      </c>
      <c r="B5268" s="2" t="s">
        <v>5473</v>
      </c>
      <c r="C5268" s="2" t="s">
        <v>10</v>
      </c>
      <c r="D5268" s="2" t="s">
        <v>11</v>
      </c>
      <c r="E5268" s="2" t="s">
        <v>5471</v>
      </c>
    </row>
    <row r="5269">
      <c r="A5269" s="2">
        <v>8123564.0</v>
      </c>
      <c r="B5269" s="2" t="s">
        <v>5474</v>
      </c>
      <c r="C5269" s="2" t="s">
        <v>10</v>
      </c>
      <c r="D5269" s="2" t="s">
        <v>11</v>
      </c>
      <c r="E5269" s="2" t="s">
        <v>5471</v>
      </c>
    </row>
    <row r="5270">
      <c r="A5270" s="2">
        <v>9441457.0</v>
      </c>
      <c r="B5270" s="2" t="s">
        <v>5475</v>
      </c>
      <c r="C5270" s="2" t="s">
        <v>10</v>
      </c>
      <c r="D5270" s="2" t="s">
        <v>11</v>
      </c>
      <c r="E5270" s="2" t="s">
        <v>5471</v>
      </c>
    </row>
    <row r="5271">
      <c r="A5271" s="2">
        <v>9443746.0</v>
      </c>
      <c r="B5271" s="2" t="s">
        <v>5476</v>
      </c>
      <c r="C5271" s="2" t="s">
        <v>10</v>
      </c>
      <c r="D5271" s="2" t="s">
        <v>11</v>
      </c>
      <c r="E5271" s="2" t="s">
        <v>5471</v>
      </c>
    </row>
    <row r="5272">
      <c r="A5272" s="2">
        <v>9441436.0</v>
      </c>
      <c r="B5272" s="2" t="s">
        <v>5477</v>
      </c>
      <c r="C5272" s="2" t="s">
        <v>10</v>
      </c>
      <c r="D5272" s="2" t="s">
        <v>11</v>
      </c>
      <c r="E5272" s="2" t="s">
        <v>5471</v>
      </c>
    </row>
    <row r="5273">
      <c r="A5273" s="2">
        <v>9441098.0</v>
      </c>
      <c r="B5273" s="2" t="s">
        <v>5478</v>
      </c>
      <c r="C5273" s="2" t="s">
        <v>10</v>
      </c>
      <c r="D5273" s="2" t="s">
        <v>11</v>
      </c>
      <c r="E5273" s="2" t="s">
        <v>5471</v>
      </c>
    </row>
    <row r="5274">
      <c r="A5274" s="2">
        <v>9444131.0</v>
      </c>
      <c r="B5274" s="2" t="s">
        <v>5479</v>
      </c>
      <c r="C5274" s="2" t="s">
        <v>10</v>
      </c>
      <c r="D5274" s="2" t="s">
        <v>11</v>
      </c>
      <c r="E5274" s="2" t="s">
        <v>5471</v>
      </c>
    </row>
    <row r="5275">
      <c r="A5275" s="2">
        <v>9443996.0</v>
      </c>
      <c r="B5275" s="2" t="s">
        <v>5480</v>
      </c>
      <c r="C5275" s="2" t="s">
        <v>10</v>
      </c>
      <c r="D5275" s="2" t="s">
        <v>11</v>
      </c>
      <c r="E5275" s="2" t="s">
        <v>5471</v>
      </c>
    </row>
    <row r="5276">
      <c r="A5276" s="2">
        <v>9443995.0</v>
      </c>
      <c r="B5276" s="2" t="s">
        <v>5481</v>
      </c>
      <c r="C5276" s="2" t="s">
        <v>10</v>
      </c>
      <c r="D5276" s="2" t="s">
        <v>11</v>
      </c>
      <c r="E5276" s="2" t="s">
        <v>5471</v>
      </c>
    </row>
    <row r="5277">
      <c r="A5277" s="2">
        <v>9444230.0</v>
      </c>
      <c r="B5277" s="2" t="s">
        <v>5482</v>
      </c>
      <c r="C5277" s="2" t="s">
        <v>10</v>
      </c>
      <c r="D5277" s="2" t="s">
        <v>11</v>
      </c>
      <c r="E5277" s="2" t="s">
        <v>5471</v>
      </c>
    </row>
    <row r="5278">
      <c r="A5278" s="2">
        <v>9467317.0</v>
      </c>
      <c r="B5278" s="2" t="s">
        <v>5483</v>
      </c>
      <c r="C5278" s="2" t="s">
        <v>10</v>
      </c>
      <c r="D5278" s="2" t="s">
        <v>11</v>
      </c>
      <c r="E5278" s="2" t="s">
        <v>5471</v>
      </c>
    </row>
    <row r="5279">
      <c r="A5279" s="2">
        <v>9443634.0</v>
      </c>
      <c r="B5279" s="2" t="s">
        <v>5484</v>
      </c>
      <c r="C5279" s="2" t="s">
        <v>10</v>
      </c>
      <c r="D5279" s="2" t="s">
        <v>11</v>
      </c>
      <c r="E5279" s="2" t="s">
        <v>73</v>
      </c>
    </row>
    <row r="5280">
      <c r="A5280" s="2">
        <v>9466576.0</v>
      </c>
      <c r="B5280" s="2" t="s">
        <v>5485</v>
      </c>
      <c r="C5280" s="2" t="s">
        <v>20</v>
      </c>
      <c r="D5280" s="2" t="s">
        <v>11</v>
      </c>
      <c r="E5280" s="2" t="s">
        <v>73</v>
      </c>
    </row>
    <row r="5281">
      <c r="A5281" s="2">
        <v>9468611.0</v>
      </c>
      <c r="B5281" s="2" t="s">
        <v>5486</v>
      </c>
      <c r="C5281" s="2" t="s">
        <v>10</v>
      </c>
      <c r="D5281" s="2" t="s">
        <v>11</v>
      </c>
      <c r="E5281" s="2" t="s">
        <v>103</v>
      </c>
    </row>
    <row r="5282">
      <c r="A5282" s="2">
        <v>8118575.0</v>
      </c>
      <c r="B5282" s="2" t="s">
        <v>5487</v>
      </c>
      <c r="C5282" s="2" t="s">
        <v>10</v>
      </c>
      <c r="D5282" s="2" t="s">
        <v>11</v>
      </c>
      <c r="E5282" s="2" t="s">
        <v>121</v>
      </c>
    </row>
    <row r="5283">
      <c r="A5283" s="2">
        <v>8118599.0</v>
      </c>
      <c r="B5283" s="2" t="s">
        <v>5488</v>
      </c>
      <c r="C5283" s="2" t="s">
        <v>10</v>
      </c>
      <c r="D5283" s="2" t="s">
        <v>11</v>
      </c>
      <c r="E5283" s="2" t="s">
        <v>121</v>
      </c>
    </row>
    <row r="5284">
      <c r="A5284" s="2">
        <v>8118605.0</v>
      </c>
      <c r="B5284" s="2" t="s">
        <v>5489</v>
      </c>
      <c r="C5284" s="2" t="s">
        <v>10</v>
      </c>
      <c r="D5284" s="2" t="s">
        <v>11</v>
      </c>
      <c r="E5284" s="2" t="s">
        <v>121</v>
      </c>
    </row>
    <row r="5285">
      <c r="A5285" s="2">
        <v>9442209.0</v>
      </c>
      <c r="B5285" s="2" t="s">
        <v>5490</v>
      </c>
      <c r="C5285" s="2" t="s">
        <v>10</v>
      </c>
      <c r="D5285" s="2" t="s">
        <v>11</v>
      </c>
      <c r="E5285" s="2" t="s">
        <v>121</v>
      </c>
    </row>
    <row r="5286">
      <c r="A5286" s="2">
        <v>9442208.0</v>
      </c>
      <c r="B5286" s="2" t="s">
        <v>5491</v>
      </c>
      <c r="C5286" s="2" t="s">
        <v>10</v>
      </c>
      <c r="D5286" s="2" t="s">
        <v>11</v>
      </c>
      <c r="E5286" s="2" t="s">
        <v>121</v>
      </c>
    </row>
    <row r="5287">
      <c r="A5287" s="2">
        <v>9468699.0</v>
      </c>
      <c r="B5287" s="2" t="s">
        <v>5492</v>
      </c>
      <c r="C5287" s="2" t="s">
        <v>100</v>
      </c>
      <c r="D5287" s="2" t="s">
        <v>11</v>
      </c>
      <c r="E5287" s="2" t="s">
        <v>282</v>
      </c>
    </row>
    <row r="5288">
      <c r="A5288" s="2">
        <v>9468183.0</v>
      </c>
      <c r="B5288" s="2" t="s">
        <v>5493</v>
      </c>
      <c r="C5288" s="2" t="s">
        <v>10</v>
      </c>
      <c r="D5288" s="2" t="s">
        <v>11</v>
      </c>
      <c r="E5288" s="2" t="s">
        <v>282</v>
      </c>
    </row>
    <row r="5289">
      <c r="A5289" s="2">
        <v>9467870.0</v>
      </c>
      <c r="B5289" s="2" t="s">
        <v>5494</v>
      </c>
      <c r="C5289" s="2" t="s">
        <v>10</v>
      </c>
      <c r="D5289" s="2" t="s">
        <v>11</v>
      </c>
      <c r="E5289" s="2" t="s">
        <v>103</v>
      </c>
    </row>
    <row r="5290">
      <c r="A5290" s="2">
        <v>9445389.0</v>
      </c>
      <c r="B5290" s="2" t="s">
        <v>5495</v>
      </c>
      <c r="C5290" s="2" t="s">
        <v>10</v>
      </c>
      <c r="D5290" s="2" t="s">
        <v>11</v>
      </c>
      <c r="E5290" s="2" t="s">
        <v>103</v>
      </c>
    </row>
    <row r="5291">
      <c r="A5291" s="2">
        <v>9467217.0</v>
      </c>
      <c r="B5291" s="2" t="s">
        <v>5496</v>
      </c>
      <c r="C5291" s="2" t="s">
        <v>10</v>
      </c>
      <c r="D5291" s="2" t="s">
        <v>11</v>
      </c>
      <c r="E5291" s="2" t="s">
        <v>103</v>
      </c>
    </row>
    <row r="5292">
      <c r="A5292" s="2">
        <v>9467218.0</v>
      </c>
      <c r="B5292" s="2" t="s">
        <v>5497</v>
      </c>
      <c r="C5292" s="2" t="s">
        <v>10</v>
      </c>
      <c r="D5292" s="2" t="s">
        <v>11</v>
      </c>
      <c r="E5292" s="2" t="s">
        <v>103</v>
      </c>
    </row>
    <row r="5293">
      <c r="A5293" s="2">
        <v>9467219.0</v>
      </c>
      <c r="B5293" s="2" t="s">
        <v>5498</v>
      </c>
      <c r="C5293" s="2" t="s">
        <v>10</v>
      </c>
      <c r="D5293" s="2" t="s">
        <v>11</v>
      </c>
      <c r="E5293" s="2" t="s">
        <v>103</v>
      </c>
    </row>
    <row r="5294">
      <c r="A5294" s="2">
        <v>9470020.0</v>
      </c>
      <c r="B5294" s="2" t="s">
        <v>5499</v>
      </c>
      <c r="C5294" s="2" t="s">
        <v>20</v>
      </c>
      <c r="D5294" s="2" t="s">
        <v>11</v>
      </c>
      <c r="E5294" s="2" t="s">
        <v>64</v>
      </c>
    </row>
    <row r="5295">
      <c r="A5295" s="2">
        <v>9443762.0</v>
      </c>
      <c r="B5295" s="2" t="s">
        <v>5500</v>
      </c>
      <c r="C5295" s="2" t="s">
        <v>20</v>
      </c>
      <c r="D5295" s="2" t="s">
        <v>11</v>
      </c>
      <c r="E5295" s="2" t="s">
        <v>64</v>
      </c>
    </row>
    <row r="5296">
      <c r="A5296" s="2">
        <v>9469675.0</v>
      </c>
      <c r="B5296" s="2" t="s">
        <v>5501</v>
      </c>
      <c r="C5296" s="2" t="s">
        <v>20</v>
      </c>
      <c r="D5296" s="2" t="s">
        <v>11</v>
      </c>
      <c r="E5296" s="2" t="s">
        <v>64</v>
      </c>
    </row>
    <row r="5297">
      <c r="A5297" s="2">
        <v>9440784.0</v>
      </c>
      <c r="B5297" s="2" t="s">
        <v>5502</v>
      </c>
      <c r="C5297" s="2" t="s">
        <v>10</v>
      </c>
      <c r="D5297" s="2" t="s">
        <v>11</v>
      </c>
      <c r="E5297" s="2" t="s">
        <v>23</v>
      </c>
    </row>
    <row r="5298">
      <c r="A5298" s="2">
        <v>9469919.0</v>
      </c>
      <c r="B5298" s="2" t="s">
        <v>5503</v>
      </c>
      <c r="C5298" s="2" t="s">
        <v>10</v>
      </c>
      <c r="D5298" s="2" t="s">
        <v>11</v>
      </c>
      <c r="E5298" s="2" t="s">
        <v>23</v>
      </c>
    </row>
    <row r="5299">
      <c r="A5299" s="2">
        <v>9470129.0</v>
      </c>
      <c r="B5299" s="2" t="s">
        <v>5504</v>
      </c>
      <c r="C5299" s="2" t="s">
        <v>10</v>
      </c>
      <c r="D5299" s="2" t="s">
        <v>11</v>
      </c>
      <c r="E5299" s="2" t="s">
        <v>23</v>
      </c>
    </row>
    <row r="5300">
      <c r="A5300" s="2">
        <v>8232557.0</v>
      </c>
      <c r="B5300" s="2" t="s">
        <v>5505</v>
      </c>
      <c r="C5300" s="2" t="s">
        <v>10</v>
      </c>
      <c r="D5300" s="2" t="s">
        <v>11</v>
      </c>
      <c r="E5300" s="2" t="s">
        <v>23</v>
      </c>
    </row>
    <row r="5301">
      <c r="A5301" s="2">
        <v>9443761.0</v>
      </c>
      <c r="B5301" s="2" t="s">
        <v>5506</v>
      </c>
      <c r="C5301" s="2" t="s">
        <v>10</v>
      </c>
      <c r="D5301" s="2" t="s">
        <v>11</v>
      </c>
      <c r="E5301" s="2" t="s">
        <v>23</v>
      </c>
    </row>
    <row r="5302">
      <c r="A5302" s="2">
        <v>9444000.0</v>
      </c>
      <c r="B5302" s="2" t="s">
        <v>5507</v>
      </c>
      <c r="C5302" s="2" t="s">
        <v>10</v>
      </c>
      <c r="D5302" s="2" t="s">
        <v>11</v>
      </c>
      <c r="E5302" s="2" t="s">
        <v>23</v>
      </c>
    </row>
    <row r="5303">
      <c r="A5303" s="2">
        <v>9467418.0</v>
      </c>
      <c r="B5303" s="2" t="s">
        <v>5508</v>
      </c>
      <c r="C5303" s="2" t="s">
        <v>10</v>
      </c>
      <c r="D5303" s="2" t="s">
        <v>11</v>
      </c>
      <c r="E5303" s="2" t="s">
        <v>23</v>
      </c>
    </row>
    <row r="5304">
      <c r="A5304" s="2">
        <v>8225411.0</v>
      </c>
      <c r="B5304" s="2" t="s">
        <v>5509</v>
      </c>
      <c r="C5304" s="2" t="s">
        <v>10</v>
      </c>
      <c r="D5304" s="2" t="s">
        <v>11</v>
      </c>
      <c r="E5304" s="2" t="s">
        <v>23</v>
      </c>
    </row>
    <row r="5305">
      <c r="A5305" s="2">
        <v>9445080.0</v>
      </c>
      <c r="B5305" s="2" t="s">
        <v>5510</v>
      </c>
      <c r="C5305" s="2" t="s">
        <v>10</v>
      </c>
      <c r="D5305" s="2" t="s">
        <v>11</v>
      </c>
      <c r="E5305" s="2" t="s">
        <v>23</v>
      </c>
    </row>
    <row r="5306">
      <c r="A5306" s="2">
        <v>9444736.0</v>
      </c>
      <c r="B5306" s="2" t="s">
        <v>5511</v>
      </c>
      <c r="C5306" s="2" t="s">
        <v>10</v>
      </c>
      <c r="D5306" s="2" t="s">
        <v>11</v>
      </c>
      <c r="E5306" s="2" t="s">
        <v>23</v>
      </c>
    </row>
    <row r="5307">
      <c r="A5307" s="2">
        <v>9443759.0</v>
      </c>
      <c r="B5307" s="2" t="s">
        <v>5512</v>
      </c>
      <c r="C5307" s="2" t="s">
        <v>10</v>
      </c>
      <c r="D5307" s="2" t="s">
        <v>11</v>
      </c>
      <c r="E5307" s="2" t="s">
        <v>23</v>
      </c>
    </row>
    <row r="5308">
      <c r="A5308" s="2">
        <v>8203872.0</v>
      </c>
      <c r="B5308" s="2" t="s">
        <v>5513</v>
      </c>
      <c r="C5308" s="2" t="s">
        <v>10</v>
      </c>
      <c r="D5308" s="2" t="s">
        <v>11</v>
      </c>
      <c r="E5308" s="2" t="s">
        <v>23</v>
      </c>
    </row>
    <row r="5309">
      <c r="A5309" s="2">
        <v>9443760.0</v>
      </c>
      <c r="B5309" s="2" t="s">
        <v>5514</v>
      </c>
      <c r="C5309" s="2" t="s">
        <v>10</v>
      </c>
      <c r="D5309" s="2" t="s">
        <v>11</v>
      </c>
      <c r="E5309" s="2" t="s">
        <v>23</v>
      </c>
    </row>
    <row r="5310">
      <c r="A5310" s="2">
        <v>8052069.0</v>
      </c>
      <c r="B5310" s="2" t="s">
        <v>5515</v>
      </c>
      <c r="C5310" s="2" t="s">
        <v>10</v>
      </c>
      <c r="D5310" s="2" t="s">
        <v>11</v>
      </c>
      <c r="E5310" s="2" t="s">
        <v>23</v>
      </c>
    </row>
    <row r="5311">
      <c r="A5311" s="2">
        <v>8052073.0</v>
      </c>
      <c r="B5311" s="2" t="s">
        <v>5516</v>
      </c>
      <c r="C5311" s="2" t="s">
        <v>10</v>
      </c>
      <c r="D5311" s="2" t="s">
        <v>11</v>
      </c>
      <c r="E5311" s="2" t="s">
        <v>23</v>
      </c>
    </row>
    <row r="5312">
      <c r="A5312" s="2">
        <v>8170746.0</v>
      </c>
      <c r="B5312" s="2" t="s">
        <v>5517</v>
      </c>
      <c r="C5312" s="2" t="s">
        <v>10</v>
      </c>
      <c r="D5312" s="2" t="s">
        <v>11</v>
      </c>
      <c r="E5312" s="2" t="s">
        <v>23</v>
      </c>
    </row>
    <row r="5313">
      <c r="A5313" s="2">
        <v>8203873.0</v>
      </c>
      <c r="B5313" s="2" t="s">
        <v>5518</v>
      </c>
      <c r="C5313" s="2" t="s">
        <v>10</v>
      </c>
      <c r="D5313" s="2" t="s">
        <v>11</v>
      </c>
      <c r="E5313" s="2" t="s">
        <v>23</v>
      </c>
    </row>
    <row r="5314">
      <c r="A5314" s="2">
        <v>9469780.0</v>
      </c>
      <c r="B5314" s="2" t="s">
        <v>5519</v>
      </c>
      <c r="C5314" s="2" t="s">
        <v>10</v>
      </c>
      <c r="D5314" s="2" t="s">
        <v>11</v>
      </c>
      <c r="E5314" s="2" t="s">
        <v>23</v>
      </c>
    </row>
    <row r="5315">
      <c r="A5315" s="2">
        <v>9443998.0</v>
      </c>
      <c r="B5315" s="2" t="s">
        <v>5520</v>
      </c>
      <c r="C5315" s="2" t="s">
        <v>10</v>
      </c>
      <c r="D5315" s="2" t="s">
        <v>11</v>
      </c>
      <c r="E5315" s="2" t="s">
        <v>23</v>
      </c>
    </row>
    <row r="5316">
      <c r="A5316" s="2">
        <v>9443999.0</v>
      </c>
      <c r="B5316" s="2" t="s">
        <v>5521</v>
      </c>
      <c r="C5316" s="2" t="s">
        <v>10</v>
      </c>
      <c r="D5316" s="2" t="s">
        <v>11</v>
      </c>
      <c r="E5316" s="2" t="s">
        <v>23</v>
      </c>
    </row>
    <row r="5317">
      <c r="A5317" s="2">
        <v>9444144.0</v>
      </c>
      <c r="B5317" s="2" t="s">
        <v>5522</v>
      </c>
      <c r="C5317" s="2" t="s">
        <v>10</v>
      </c>
      <c r="D5317" s="2" t="s">
        <v>11</v>
      </c>
      <c r="E5317" s="2" t="s">
        <v>23</v>
      </c>
    </row>
    <row r="5318">
      <c r="A5318" s="2">
        <v>9467318.0</v>
      </c>
      <c r="B5318" s="2" t="s">
        <v>5523</v>
      </c>
      <c r="C5318" s="2" t="s">
        <v>10</v>
      </c>
      <c r="D5318" s="2" t="s">
        <v>11</v>
      </c>
      <c r="E5318" s="2" t="s">
        <v>23</v>
      </c>
    </row>
    <row r="5319">
      <c r="A5319" s="2">
        <v>9469621.0</v>
      </c>
      <c r="B5319" s="2" t="s">
        <v>5524</v>
      </c>
      <c r="C5319" s="2" t="s">
        <v>10</v>
      </c>
      <c r="D5319" s="2" t="s">
        <v>11</v>
      </c>
      <c r="E5319" s="2" t="s">
        <v>23</v>
      </c>
    </row>
    <row r="5320">
      <c r="A5320" s="2">
        <v>9470139.0</v>
      </c>
      <c r="B5320" s="2" t="s">
        <v>5525</v>
      </c>
      <c r="C5320" s="2" t="s">
        <v>10</v>
      </c>
      <c r="D5320" s="2" t="s">
        <v>11</v>
      </c>
      <c r="E5320" s="2" t="s">
        <v>23</v>
      </c>
    </row>
    <row r="5321">
      <c r="A5321" s="2">
        <v>9470140.0</v>
      </c>
      <c r="B5321" s="2" t="s">
        <v>5526</v>
      </c>
      <c r="C5321" s="2" t="s">
        <v>10</v>
      </c>
      <c r="D5321" s="2" t="s">
        <v>11</v>
      </c>
      <c r="E5321" s="2" t="s">
        <v>23</v>
      </c>
    </row>
    <row r="5322">
      <c r="A5322" s="2">
        <v>9442773.0</v>
      </c>
      <c r="B5322" s="2" t="s">
        <v>5527</v>
      </c>
      <c r="C5322" s="2" t="s">
        <v>10</v>
      </c>
      <c r="D5322" s="2" t="s">
        <v>11</v>
      </c>
      <c r="E5322" s="2" t="s">
        <v>1326</v>
      </c>
    </row>
    <row r="5323">
      <c r="A5323" s="2">
        <v>9442647.0</v>
      </c>
      <c r="B5323" s="2" t="s">
        <v>5528</v>
      </c>
      <c r="C5323" s="2" t="s">
        <v>20</v>
      </c>
      <c r="D5323" s="2" t="s">
        <v>11</v>
      </c>
      <c r="E5323" s="2" t="s">
        <v>737</v>
      </c>
    </row>
    <row r="5324">
      <c r="A5324" s="2">
        <v>9443855.0</v>
      </c>
      <c r="B5324" s="2" t="s">
        <v>5529</v>
      </c>
      <c r="C5324" s="2" t="s">
        <v>20</v>
      </c>
      <c r="D5324" s="2" t="s">
        <v>11</v>
      </c>
      <c r="E5324" s="2" t="s">
        <v>737</v>
      </c>
    </row>
    <row r="5325">
      <c r="A5325" s="2">
        <v>9469620.0</v>
      </c>
      <c r="B5325" s="2" t="s">
        <v>5530</v>
      </c>
      <c r="C5325" s="2" t="s">
        <v>20</v>
      </c>
      <c r="D5325" s="2" t="s">
        <v>11</v>
      </c>
      <c r="E5325" s="2" t="s">
        <v>737</v>
      </c>
    </row>
    <row r="5326">
      <c r="A5326" s="2">
        <v>9442629.0</v>
      </c>
      <c r="B5326" s="2" t="s">
        <v>5531</v>
      </c>
      <c r="C5326" s="2" t="s">
        <v>105</v>
      </c>
      <c r="D5326" s="2" t="s">
        <v>7</v>
      </c>
      <c r="E5326" s="2" t="s">
        <v>737</v>
      </c>
    </row>
    <row r="5327">
      <c r="A5327" s="2">
        <v>9441536.0</v>
      </c>
      <c r="B5327" s="2" t="s">
        <v>5532</v>
      </c>
      <c r="C5327" s="2" t="s">
        <v>10</v>
      </c>
      <c r="D5327" s="2" t="s">
        <v>11</v>
      </c>
      <c r="E5327" s="2" t="s">
        <v>737</v>
      </c>
    </row>
    <row r="5328">
      <c r="A5328" s="2">
        <v>9468770.0</v>
      </c>
      <c r="B5328" s="2" t="s">
        <v>5533</v>
      </c>
      <c r="C5328" s="2" t="s">
        <v>10</v>
      </c>
      <c r="D5328" s="2" t="s">
        <v>11</v>
      </c>
      <c r="E5328" s="2" t="s">
        <v>737</v>
      </c>
    </row>
    <row r="5329">
      <c r="A5329" s="2">
        <v>9442664.0</v>
      </c>
      <c r="B5329" s="2" t="s">
        <v>5534</v>
      </c>
      <c r="C5329" s="2" t="s">
        <v>100</v>
      </c>
      <c r="D5329" s="2" t="s">
        <v>11</v>
      </c>
      <c r="E5329" s="2" t="s">
        <v>8</v>
      </c>
    </row>
    <row r="5330">
      <c r="A5330" s="2">
        <v>9441430.0</v>
      </c>
      <c r="B5330" s="2" t="s">
        <v>5535</v>
      </c>
      <c r="C5330" s="2" t="s">
        <v>10</v>
      </c>
      <c r="D5330" s="2" t="s">
        <v>11</v>
      </c>
      <c r="E5330" s="2" t="s">
        <v>8</v>
      </c>
    </row>
    <row r="5331">
      <c r="A5331" s="2">
        <v>9442666.0</v>
      </c>
      <c r="B5331" s="2" t="s">
        <v>5536</v>
      </c>
      <c r="C5331" s="2" t="s">
        <v>10</v>
      </c>
      <c r="D5331" s="2" t="s">
        <v>11</v>
      </c>
      <c r="E5331" s="2" t="s">
        <v>8</v>
      </c>
    </row>
    <row r="5332">
      <c r="A5332" s="2">
        <v>9468915.0</v>
      </c>
      <c r="B5332" s="2" t="s">
        <v>5537</v>
      </c>
      <c r="C5332" s="2" t="s">
        <v>105</v>
      </c>
      <c r="D5332" s="2" t="s">
        <v>7</v>
      </c>
      <c r="E5332" s="2" t="s">
        <v>737</v>
      </c>
    </row>
    <row r="5333">
      <c r="A5333" s="2">
        <v>9469424.0</v>
      </c>
      <c r="B5333" s="2" t="s">
        <v>5538</v>
      </c>
      <c r="C5333" s="2" t="s">
        <v>20</v>
      </c>
      <c r="D5333" s="2" t="s">
        <v>11</v>
      </c>
      <c r="E5333" s="2" t="s">
        <v>737</v>
      </c>
    </row>
    <row r="5334">
      <c r="A5334" s="2">
        <v>9468652.0</v>
      </c>
      <c r="B5334" s="2" t="s">
        <v>5539</v>
      </c>
      <c r="C5334" s="2" t="s">
        <v>10</v>
      </c>
      <c r="D5334" s="2" t="s">
        <v>11</v>
      </c>
      <c r="E5334" s="2" t="s">
        <v>737</v>
      </c>
    </row>
    <row r="5335">
      <c r="A5335" s="2">
        <v>9441940.0</v>
      </c>
      <c r="B5335" s="2" t="s">
        <v>5540</v>
      </c>
      <c r="C5335" s="2" t="s">
        <v>10</v>
      </c>
      <c r="D5335" s="2" t="s">
        <v>11</v>
      </c>
      <c r="E5335" s="2" t="s">
        <v>737</v>
      </c>
    </row>
    <row r="5336">
      <c r="A5336" s="2">
        <v>9468405.0</v>
      </c>
      <c r="B5336" s="2" t="s">
        <v>5541</v>
      </c>
      <c r="C5336" s="2" t="s">
        <v>10</v>
      </c>
      <c r="D5336" s="2" t="s">
        <v>11</v>
      </c>
      <c r="E5336" s="2" t="s">
        <v>737</v>
      </c>
    </row>
    <row r="5337">
      <c r="A5337" s="2">
        <v>9470264.0</v>
      </c>
      <c r="B5337" s="2" t="s">
        <v>5542</v>
      </c>
      <c r="C5337" s="2" t="s">
        <v>10</v>
      </c>
      <c r="D5337" s="2" t="s">
        <v>11</v>
      </c>
      <c r="E5337" s="2" t="s">
        <v>737</v>
      </c>
    </row>
    <row r="5338">
      <c r="A5338" s="2">
        <v>9441225.0</v>
      </c>
      <c r="B5338" s="2" t="s">
        <v>5543</v>
      </c>
      <c r="C5338" s="2" t="s">
        <v>10</v>
      </c>
      <c r="D5338" s="2" t="s">
        <v>11</v>
      </c>
      <c r="E5338" s="2" t="s">
        <v>737</v>
      </c>
    </row>
    <row r="5339">
      <c r="A5339" s="2">
        <v>9469920.0</v>
      </c>
      <c r="B5339" s="2" t="s">
        <v>5544</v>
      </c>
      <c r="C5339" s="2" t="s">
        <v>10</v>
      </c>
      <c r="D5339" s="2" t="s">
        <v>11</v>
      </c>
      <c r="E5339" s="2" t="s">
        <v>737</v>
      </c>
    </row>
    <row r="5340">
      <c r="A5340" s="2">
        <v>9442364.0</v>
      </c>
      <c r="B5340" s="2" t="s">
        <v>5545</v>
      </c>
      <c r="C5340" s="2" t="s">
        <v>10</v>
      </c>
      <c r="D5340" s="2" t="s">
        <v>11</v>
      </c>
      <c r="E5340" s="2" t="s">
        <v>737</v>
      </c>
    </row>
    <row r="5341">
      <c r="A5341" s="2">
        <v>9441500.0</v>
      </c>
      <c r="B5341" s="2" t="s">
        <v>5546</v>
      </c>
      <c r="C5341" s="2" t="s">
        <v>10</v>
      </c>
      <c r="D5341" s="2" t="s">
        <v>11</v>
      </c>
      <c r="E5341" s="2" t="s">
        <v>737</v>
      </c>
    </row>
    <row r="5342">
      <c r="A5342" s="2">
        <v>9466730.0</v>
      </c>
      <c r="B5342" s="2" t="s">
        <v>5547</v>
      </c>
      <c r="C5342" s="2" t="s">
        <v>10</v>
      </c>
      <c r="D5342" s="2" t="s">
        <v>11</v>
      </c>
      <c r="E5342" s="2" t="s">
        <v>737</v>
      </c>
    </row>
    <row r="5343">
      <c r="A5343" s="2">
        <v>9468649.0</v>
      </c>
      <c r="B5343" s="2" t="s">
        <v>5548</v>
      </c>
      <c r="C5343" s="2" t="s">
        <v>10</v>
      </c>
      <c r="D5343" s="2" t="s">
        <v>11</v>
      </c>
      <c r="E5343" s="2" t="s">
        <v>737</v>
      </c>
    </row>
    <row r="5344">
      <c r="A5344" s="2">
        <v>9468421.0</v>
      </c>
      <c r="B5344" s="2" t="s">
        <v>5549</v>
      </c>
      <c r="C5344" s="2" t="s">
        <v>10</v>
      </c>
      <c r="D5344" s="2" t="s">
        <v>11</v>
      </c>
      <c r="E5344" s="2" t="s">
        <v>737</v>
      </c>
    </row>
    <row r="5345">
      <c r="A5345" s="2">
        <v>9461083.0</v>
      </c>
      <c r="B5345" s="2" t="s">
        <v>5550</v>
      </c>
      <c r="C5345" s="2" t="s">
        <v>10</v>
      </c>
      <c r="D5345" s="2" t="s">
        <v>11</v>
      </c>
      <c r="E5345" s="2" t="s">
        <v>737</v>
      </c>
    </row>
    <row r="5346">
      <c r="A5346" s="2">
        <v>9468270.0</v>
      </c>
      <c r="B5346" s="2" t="s">
        <v>5551</v>
      </c>
      <c r="C5346" s="2" t="s">
        <v>10</v>
      </c>
      <c r="D5346" s="2" t="s">
        <v>11</v>
      </c>
      <c r="E5346" s="2" t="s">
        <v>737</v>
      </c>
    </row>
    <row r="5347">
      <c r="A5347" s="2">
        <v>9459504.0</v>
      </c>
      <c r="B5347" s="2" t="s">
        <v>5552</v>
      </c>
      <c r="C5347" s="2" t="s">
        <v>10</v>
      </c>
      <c r="D5347" s="2" t="s">
        <v>11</v>
      </c>
      <c r="E5347" s="2" t="s">
        <v>737</v>
      </c>
    </row>
    <row r="5348">
      <c r="A5348" s="2">
        <v>9468476.0</v>
      </c>
      <c r="B5348" s="2" t="s">
        <v>5553</v>
      </c>
      <c r="C5348" s="2" t="s">
        <v>10</v>
      </c>
      <c r="D5348" s="2" t="s">
        <v>11</v>
      </c>
      <c r="E5348" s="2" t="s">
        <v>737</v>
      </c>
    </row>
    <row r="5349">
      <c r="A5349" s="2">
        <v>9468674.0</v>
      </c>
      <c r="B5349" s="2" t="s">
        <v>5554</v>
      </c>
      <c r="C5349" s="2" t="s">
        <v>10</v>
      </c>
      <c r="D5349" s="2" t="s">
        <v>11</v>
      </c>
      <c r="E5349" s="2" t="s">
        <v>737</v>
      </c>
    </row>
    <row r="5350">
      <c r="A5350" s="2">
        <v>9469909.0</v>
      </c>
      <c r="B5350" s="2" t="s">
        <v>5555</v>
      </c>
      <c r="C5350" s="2" t="s">
        <v>10</v>
      </c>
      <c r="D5350" s="2" t="s">
        <v>11</v>
      </c>
      <c r="E5350" s="2" t="s">
        <v>737</v>
      </c>
    </row>
    <row r="5351">
      <c r="A5351" s="2">
        <v>9470007.0</v>
      </c>
      <c r="B5351" s="2" t="s">
        <v>5556</v>
      </c>
      <c r="C5351" s="2" t="s">
        <v>10</v>
      </c>
      <c r="D5351" s="2" t="s">
        <v>11</v>
      </c>
      <c r="E5351" s="2" t="s">
        <v>737</v>
      </c>
    </row>
    <row r="5352">
      <c r="A5352" s="2">
        <v>9444332.0</v>
      </c>
      <c r="B5352" s="2" t="s">
        <v>5557</v>
      </c>
      <c r="C5352" s="2" t="s">
        <v>10</v>
      </c>
      <c r="D5352" s="2" t="s">
        <v>11</v>
      </c>
      <c r="E5352" s="2" t="s">
        <v>737</v>
      </c>
    </row>
    <row r="5353">
      <c r="A5353" s="2">
        <v>9466449.0</v>
      </c>
      <c r="B5353" s="2" t="s">
        <v>5558</v>
      </c>
      <c r="C5353" s="2" t="s">
        <v>10</v>
      </c>
      <c r="D5353" s="2" t="s">
        <v>11</v>
      </c>
      <c r="E5353" s="2" t="s">
        <v>737</v>
      </c>
    </row>
    <row r="5354">
      <c r="A5354" s="2">
        <v>8202870.0</v>
      </c>
      <c r="B5354" s="2" t="s">
        <v>5559</v>
      </c>
      <c r="C5354" s="2" t="s">
        <v>10</v>
      </c>
      <c r="D5354" s="2" t="s">
        <v>11</v>
      </c>
      <c r="E5354" s="2" t="s">
        <v>737</v>
      </c>
    </row>
    <row r="5355">
      <c r="A5355" s="2">
        <v>9445098.0</v>
      </c>
      <c r="B5355" s="2" t="s">
        <v>5560</v>
      </c>
      <c r="C5355" s="2" t="s">
        <v>10</v>
      </c>
      <c r="D5355" s="2" t="s">
        <v>11</v>
      </c>
      <c r="E5355" s="2" t="s">
        <v>737</v>
      </c>
    </row>
    <row r="5356">
      <c r="A5356" s="2">
        <v>9445087.0</v>
      </c>
      <c r="B5356" s="2" t="s">
        <v>5561</v>
      </c>
      <c r="C5356" s="2" t="s">
        <v>10</v>
      </c>
      <c r="D5356" s="2" t="s">
        <v>11</v>
      </c>
      <c r="E5356" s="2" t="s">
        <v>737</v>
      </c>
    </row>
    <row r="5357">
      <c r="A5357" s="2">
        <v>9445356.0</v>
      </c>
      <c r="B5357" s="2" t="s">
        <v>5562</v>
      </c>
      <c r="C5357" s="2" t="s">
        <v>10</v>
      </c>
      <c r="D5357" s="2" t="s">
        <v>11</v>
      </c>
      <c r="E5357" s="2" t="s">
        <v>737</v>
      </c>
    </row>
    <row r="5358">
      <c r="A5358" s="2">
        <v>9445357.0</v>
      </c>
      <c r="B5358" s="2" t="s">
        <v>5563</v>
      </c>
      <c r="C5358" s="2" t="s">
        <v>10</v>
      </c>
      <c r="D5358" s="2" t="s">
        <v>11</v>
      </c>
      <c r="E5358" s="2" t="s">
        <v>737</v>
      </c>
    </row>
    <row r="5359">
      <c r="A5359" s="2">
        <v>9441186.0</v>
      </c>
      <c r="B5359" s="2" t="s">
        <v>5564</v>
      </c>
      <c r="C5359" s="2" t="s">
        <v>10</v>
      </c>
      <c r="D5359" s="2" t="s">
        <v>11</v>
      </c>
      <c r="E5359" s="2" t="s">
        <v>737</v>
      </c>
    </row>
    <row r="5360">
      <c r="A5360" s="2">
        <v>9440756.0</v>
      </c>
      <c r="B5360" s="2" t="s">
        <v>5565</v>
      </c>
      <c r="C5360" s="2" t="s">
        <v>10</v>
      </c>
      <c r="D5360" s="2" t="s">
        <v>11</v>
      </c>
      <c r="E5360" s="2" t="s">
        <v>737</v>
      </c>
    </row>
    <row r="5361">
      <c r="A5361" s="2">
        <v>9445176.0</v>
      </c>
      <c r="B5361" s="2" t="s">
        <v>5566</v>
      </c>
      <c r="C5361" s="2" t="s">
        <v>10</v>
      </c>
      <c r="D5361" s="2" t="s">
        <v>11</v>
      </c>
      <c r="E5361" s="2" t="s">
        <v>737</v>
      </c>
    </row>
    <row r="5362">
      <c r="A5362" s="2">
        <v>9444079.0</v>
      </c>
      <c r="B5362" s="2" t="s">
        <v>5567</v>
      </c>
      <c r="C5362" s="2" t="s">
        <v>10</v>
      </c>
      <c r="D5362" s="2" t="s">
        <v>11</v>
      </c>
      <c r="E5362" s="2" t="s">
        <v>737</v>
      </c>
    </row>
    <row r="5363">
      <c r="A5363" s="2">
        <v>9444182.0</v>
      </c>
      <c r="B5363" s="2" t="s">
        <v>5568</v>
      </c>
      <c r="C5363" s="2" t="s">
        <v>10</v>
      </c>
      <c r="D5363" s="2" t="s">
        <v>11</v>
      </c>
      <c r="E5363" s="2" t="s">
        <v>737</v>
      </c>
    </row>
    <row r="5364">
      <c r="A5364" s="2">
        <v>9445604.0</v>
      </c>
      <c r="B5364" s="2" t="s">
        <v>5569</v>
      </c>
      <c r="C5364" s="2" t="s">
        <v>10</v>
      </c>
      <c r="D5364" s="2" t="s">
        <v>11</v>
      </c>
      <c r="E5364" s="2" t="s">
        <v>737</v>
      </c>
    </row>
    <row r="5365">
      <c r="A5365" s="2">
        <v>8203884.0</v>
      </c>
      <c r="B5365" s="2" t="s">
        <v>5570</v>
      </c>
      <c r="C5365" s="2" t="s">
        <v>10</v>
      </c>
      <c r="D5365" s="2" t="s">
        <v>11</v>
      </c>
      <c r="E5365" s="2" t="s">
        <v>737</v>
      </c>
    </row>
    <row r="5366">
      <c r="A5366" s="2">
        <v>9443098.0</v>
      </c>
      <c r="B5366" s="2" t="s">
        <v>5571</v>
      </c>
      <c r="C5366" s="2" t="s">
        <v>10</v>
      </c>
      <c r="D5366" s="2" t="s">
        <v>11</v>
      </c>
      <c r="E5366" s="2" t="s">
        <v>737</v>
      </c>
    </row>
    <row r="5367">
      <c r="A5367" s="2">
        <v>9445177.0</v>
      </c>
      <c r="B5367" s="2" t="s">
        <v>5572</v>
      </c>
      <c r="C5367" s="2" t="s">
        <v>10</v>
      </c>
      <c r="D5367" s="2" t="s">
        <v>11</v>
      </c>
      <c r="E5367" s="2" t="s">
        <v>737</v>
      </c>
    </row>
    <row r="5368">
      <c r="A5368" s="2">
        <v>9445329.0</v>
      </c>
      <c r="B5368" s="2" t="s">
        <v>5573</v>
      </c>
      <c r="C5368" s="2" t="s">
        <v>10</v>
      </c>
      <c r="D5368" s="2" t="s">
        <v>11</v>
      </c>
      <c r="E5368" s="2" t="s">
        <v>737</v>
      </c>
    </row>
    <row r="5369">
      <c r="A5369" s="2">
        <v>8220252.0</v>
      </c>
      <c r="B5369" s="2" t="s">
        <v>5574</v>
      </c>
      <c r="C5369" s="2" t="s">
        <v>10</v>
      </c>
      <c r="D5369" s="2" t="s">
        <v>11</v>
      </c>
      <c r="E5369" s="2" t="s">
        <v>737</v>
      </c>
    </row>
    <row r="5370">
      <c r="A5370" s="2">
        <v>8052095.0</v>
      </c>
      <c r="B5370" s="2" t="s">
        <v>5575</v>
      </c>
      <c r="C5370" s="2" t="s">
        <v>10</v>
      </c>
      <c r="D5370" s="2" t="s">
        <v>11</v>
      </c>
      <c r="E5370" s="2" t="s">
        <v>737</v>
      </c>
    </row>
    <row r="5371">
      <c r="A5371" s="2">
        <v>9443494.0</v>
      </c>
      <c r="B5371" s="2" t="s">
        <v>5576</v>
      </c>
      <c r="C5371" s="2" t="s">
        <v>10</v>
      </c>
      <c r="D5371" s="2" t="s">
        <v>11</v>
      </c>
      <c r="E5371" s="2" t="s">
        <v>737</v>
      </c>
    </row>
    <row r="5372">
      <c r="A5372" s="2">
        <v>9325148.0</v>
      </c>
      <c r="B5372" s="2" t="s">
        <v>5577</v>
      </c>
      <c r="C5372" s="2" t="s">
        <v>10</v>
      </c>
      <c r="D5372" s="2" t="s">
        <v>11</v>
      </c>
      <c r="E5372" s="2" t="s">
        <v>737</v>
      </c>
    </row>
    <row r="5373">
      <c r="A5373" s="2">
        <v>9441303.0</v>
      </c>
      <c r="B5373" s="2" t="s">
        <v>5578</v>
      </c>
      <c r="C5373" s="2" t="s">
        <v>10</v>
      </c>
      <c r="D5373" s="2" t="s">
        <v>11</v>
      </c>
      <c r="E5373" s="2" t="s">
        <v>737</v>
      </c>
    </row>
    <row r="5374">
      <c r="A5374" s="2">
        <v>9441210.0</v>
      </c>
      <c r="B5374" s="2" t="s">
        <v>5579</v>
      </c>
      <c r="C5374" s="2" t="s">
        <v>10</v>
      </c>
      <c r="D5374" s="2" t="s">
        <v>11</v>
      </c>
      <c r="E5374" s="2" t="s">
        <v>737</v>
      </c>
    </row>
    <row r="5375">
      <c r="A5375" s="2">
        <v>9441705.0</v>
      </c>
      <c r="B5375" s="2" t="s">
        <v>5580</v>
      </c>
      <c r="C5375" s="2" t="s">
        <v>10</v>
      </c>
      <c r="D5375" s="2" t="s">
        <v>11</v>
      </c>
      <c r="E5375" s="2" t="s">
        <v>737</v>
      </c>
    </row>
    <row r="5376">
      <c r="A5376" s="2">
        <v>9442301.0</v>
      </c>
      <c r="B5376" s="2" t="s">
        <v>5581</v>
      </c>
      <c r="C5376" s="2" t="s">
        <v>10</v>
      </c>
      <c r="D5376" s="2" t="s">
        <v>11</v>
      </c>
      <c r="E5376" s="2" t="s">
        <v>737</v>
      </c>
    </row>
    <row r="5377">
      <c r="A5377" s="2">
        <v>9444045.0</v>
      </c>
      <c r="B5377" s="2" t="s">
        <v>5582</v>
      </c>
      <c r="C5377" s="2" t="s">
        <v>10</v>
      </c>
      <c r="D5377" s="2" t="s">
        <v>11</v>
      </c>
      <c r="E5377" s="2" t="s">
        <v>737</v>
      </c>
    </row>
    <row r="5378">
      <c r="A5378" s="2">
        <v>9469144.0</v>
      </c>
      <c r="B5378" s="2" t="s">
        <v>5583</v>
      </c>
      <c r="C5378" s="2" t="s">
        <v>10</v>
      </c>
      <c r="D5378" s="2" t="s">
        <v>11</v>
      </c>
      <c r="E5378" s="2" t="s">
        <v>737</v>
      </c>
    </row>
    <row r="5379">
      <c r="A5379" s="2">
        <v>9466849.0</v>
      </c>
      <c r="B5379" s="2" t="s">
        <v>5584</v>
      </c>
      <c r="C5379" s="2" t="s">
        <v>10</v>
      </c>
      <c r="D5379" s="2" t="s">
        <v>11</v>
      </c>
      <c r="E5379" s="2" t="s">
        <v>737</v>
      </c>
    </row>
    <row r="5380">
      <c r="A5380" s="2">
        <v>9468697.0</v>
      </c>
      <c r="B5380" s="2" t="s">
        <v>5585</v>
      </c>
      <c r="C5380" s="2" t="s">
        <v>10</v>
      </c>
      <c r="D5380" s="2" t="s">
        <v>11</v>
      </c>
      <c r="E5380" s="2" t="s">
        <v>737</v>
      </c>
    </row>
    <row r="5381">
      <c r="A5381" s="2">
        <v>9439036.0</v>
      </c>
      <c r="B5381" s="2" t="s">
        <v>5586</v>
      </c>
      <c r="C5381" s="2" t="s">
        <v>10</v>
      </c>
      <c r="D5381" s="2" t="s">
        <v>11</v>
      </c>
      <c r="E5381" s="2" t="s">
        <v>954</v>
      </c>
    </row>
    <row r="5382">
      <c r="A5382" s="2">
        <v>9469422.0</v>
      </c>
      <c r="B5382" s="2" t="s">
        <v>5587</v>
      </c>
      <c r="C5382" s="2" t="s">
        <v>20</v>
      </c>
      <c r="D5382" s="2" t="s">
        <v>11</v>
      </c>
      <c r="E5382" s="2" t="s">
        <v>737</v>
      </c>
    </row>
    <row r="5383">
      <c r="A5383" s="2">
        <v>9470174.0</v>
      </c>
      <c r="B5383" s="2" t="s">
        <v>5588</v>
      </c>
      <c r="C5383" s="2" t="s">
        <v>111</v>
      </c>
      <c r="D5383" s="2" t="s">
        <v>11</v>
      </c>
      <c r="E5383" s="2" t="s">
        <v>737</v>
      </c>
    </row>
    <row r="5384">
      <c r="A5384" s="2">
        <v>9434252.0</v>
      </c>
      <c r="B5384" s="2" t="s">
        <v>5589</v>
      </c>
      <c r="C5384" s="2" t="s">
        <v>10</v>
      </c>
      <c r="D5384" s="2" t="s">
        <v>11</v>
      </c>
      <c r="E5384" s="2" t="s">
        <v>737</v>
      </c>
    </row>
    <row r="5385">
      <c r="A5385" s="2">
        <v>9469423.0</v>
      </c>
      <c r="B5385" s="2" t="s">
        <v>5590</v>
      </c>
      <c r="C5385" s="2" t="s">
        <v>10</v>
      </c>
      <c r="D5385" s="2" t="s">
        <v>11</v>
      </c>
      <c r="E5385" s="2" t="s">
        <v>737</v>
      </c>
    </row>
    <row r="5386">
      <c r="A5386" s="2">
        <v>9469435.0</v>
      </c>
      <c r="B5386" s="2" t="s">
        <v>5591</v>
      </c>
      <c r="C5386" s="2" t="s">
        <v>10</v>
      </c>
      <c r="D5386" s="2" t="s">
        <v>11</v>
      </c>
      <c r="E5386" s="2" t="s">
        <v>737</v>
      </c>
    </row>
    <row r="5387">
      <c r="A5387" s="2">
        <v>9469590.0</v>
      </c>
      <c r="B5387" s="2" t="s">
        <v>5592</v>
      </c>
      <c r="C5387" s="2" t="s">
        <v>20</v>
      </c>
      <c r="D5387" s="2" t="s">
        <v>11</v>
      </c>
      <c r="E5387" s="2" t="s">
        <v>737</v>
      </c>
    </row>
    <row r="5388">
      <c r="A5388" s="2">
        <v>7773072.0</v>
      </c>
      <c r="B5388" s="2" t="s">
        <v>5593</v>
      </c>
      <c r="C5388" s="2" t="s">
        <v>10</v>
      </c>
      <c r="D5388" s="2" t="s">
        <v>11</v>
      </c>
      <c r="E5388" s="2" t="s">
        <v>737</v>
      </c>
    </row>
    <row r="5389">
      <c r="A5389" s="2">
        <v>9467228.0</v>
      </c>
      <c r="B5389" s="2" t="s">
        <v>5594</v>
      </c>
      <c r="C5389" s="2" t="s">
        <v>10</v>
      </c>
      <c r="D5389" s="2" t="s">
        <v>11</v>
      </c>
      <c r="E5389" s="2" t="s">
        <v>737</v>
      </c>
    </row>
    <row r="5390">
      <c r="A5390" s="2">
        <v>9445661.0</v>
      </c>
      <c r="B5390" s="2" t="s">
        <v>5595</v>
      </c>
      <c r="C5390" s="2" t="s">
        <v>10</v>
      </c>
      <c r="D5390" s="2" t="s">
        <v>11</v>
      </c>
      <c r="E5390" s="2" t="s">
        <v>737</v>
      </c>
    </row>
    <row r="5391">
      <c r="A5391" s="2">
        <v>9440740.0</v>
      </c>
      <c r="B5391" s="2" t="s">
        <v>5596</v>
      </c>
      <c r="C5391" s="2" t="s">
        <v>100</v>
      </c>
      <c r="D5391" s="2" t="s">
        <v>11</v>
      </c>
      <c r="E5391" s="2" t="s">
        <v>737</v>
      </c>
    </row>
    <row r="5392">
      <c r="A5392" s="2">
        <v>9440959.0</v>
      </c>
      <c r="B5392" s="2" t="s">
        <v>5597</v>
      </c>
      <c r="C5392" s="2" t="s">
        <v>10</v>
      </c>
      <c r="D5392" s="2" t="s">
        <v>11</v>
      </c>
      <c r="E5392" s="2" t="s">
        <v>737</v>
      </c>
    </row>
    <row r="5393">
      <c r="A5393" s="2">
        <v>9400879.0</v>
      </c>
      <c r="B5393" s="2" t="s">
        <v>5598</v>
      </c>
      <c r="C5393" s="2" t="s">
        <v>20</v>
      </c>
      <c r="D5393" s="2" t="s">
        <v>11</v>
      </c>
      <c r="E5393" s="2" t="s">
        <v>954</v>
      </c>
    </row>
    <row r="5394">
      <c r="A5394" s="2">
        <v>9439033.0</v>
      </c>
      <c r="B5394" s="2" t="s">
        <v>5599</v>
      </c>
      <c r="C5394" s="2" t="s">
        <v>20</v>
      </c>
      <c r="D5394" s="2" t="s">
        <v>11</v>
      </c>
      <c r="E5394" s="2" t="s">
        <v>954</v>
      </c>
    </row>
    <row r="5395">
      <c r="A5395" s="2">
        <v>9440928.0</v>
      </c>
      <c r="B5395" s="2" t="s">
        <v>5600</v>
      </c>
      <c r="C5395" s="2" t="s">
        <v>20</v>
      </c>
      <c r="D5395" s="2" t="s">
        <v>11</v>
      </c>
      <c r="E5395" s="2" t="s">
        <v>954</v>
      </c>
    </row>
    <row r="5396">
      <c r="A5396" s="2">
        <v>9400892.0</v>
      </c>
      <c r="B5396" s="2" t="s">
        <v>5601</v>
      </c>
      <c r="C5396" s="2" t="s">
        <v>20</v>
      </c>
      <c r="D5396" s="2" t="s">
        <v>11</v>
      </c>
      <c r="E5396" s="2" t="s">
        <v>954</v>
      </c>
    </row>
    <row r="5397">
      <c r="A5397" s="2">
        <v>9444252.0</v>
      </c>
      <c r="B5397" s="2" t="s">
        <v>5602</v>
      </c>
      <c r="C5397" s="2" t="s">
        <v>20</v>
      </c>
      <c r="D5397" s="2" t="s">
        <v>11</v>
      </c>
      <c r="E5397" s="2" t="s">
        <v>954</v>
      </c>
    </row>
    <row r="5398">
      <c r="A5398" s="2">
        <v>9442887.0</v>
      </c>
      <c r="B5398" s="2" t="s">
        <v>5603</v>
      </c>
      <c r="C5398" s="2" t="s">
        <v>20</v>
      </c>
      <c r="D5398" s="2" t="s">
        <v>11</v>
      </c>
      <c r="E5398" s="2" t="s">
        <v>954</v>
      </c>
    </row>
    <row r="5399">
      <c r="A5399" s="2">
        <v>9443903.0</v>
      </c>
      <c r="B5399" s="2" t="s">
        <v>5604</v>
      </c>
      <c r="C5399" s="2" t="s">
        <v>20</v>
      </c>
      <c r="D5399" s="2" t="s">
        <v>11</v>
      </c>
      <c r="E5399" s="2" t="s">
        <v>954</v>
      </c>
    </row>
    <row r="5400">
      <c r="A5400" s="2">
        <v>9468371.0</v>
      </c>
      <c r="B5400" s="2" t="s">
        <v>5605</v>
      </c>
      <c r="C5400" s="2" t="s">
        <v>20</v>
      </c>
      <c r="D5400" s="2" t="s">
        <v>11</v>
      </c>
      <c r="E5400" s="2" t="s">
        <v>954</v>
      </c>
    </row>
    <row r="5401">
      <c r="A5401" s="2">
        <v>9441432.0</v>
      </c>
      <c r="B5401" s="2" t="s">
        <v>5606</v>
      </c>
      <c r="C5401" s="2" t="s">
        <v>20</v>
      </c>
      <c r="D5401" s="2" t="s">
        <v>11</v>
      </c>
      <c r="E5401" s="2" t="s">
        <v>737</v>
      </c>
    </row>
    <row r="5402">
      <c r="A5402" s="2">
        <v>9444066.0</v>
      </c>
      <c r="B5402" s="2" t="s">
        <v>5607</v>
      </c>
      <c r="C5402" s="2" t="s">
        <v>20</v>
      </c>
      <c r="D5402" s="2" t="s">
        <v>11</v>
      </c>
      <c r="E5402" s="2" t="s">
        <v>737</v>
      </c>
    </row>
    <row r="5403">
      <c r="A5403" s="2">
        <v>9247267.0</v>
      </c>
      <c r="B5403" s="2" t="s">
        <v>5608</v>
      </c>
      <c r="C5403" s="2" t="s">
        <v>20</v>
      </c>
      <c r="D5403" s="2" t="s">
        <v>11</v>
      </c>
      <c r="E5403" s="2" t="s">
        <v>737</v>
      </c>
    </row>
    <row r="5404">
      <c r="A5404" s="2">
        <v>9445298.0</v>
      </c>
      <c r="B5404" s="2" t="s">
        <v>5609</v>
      </c>
      <c r="C5404" s="2" t="s">
        <v>20</v>
      </c>
      <c r="D5404" s="2" t="s">
        <v>11</v>
      </c>
      <c r="E5404" s="2" t="s">
        <v>737</v>
      </c>
    </row>
    <row r="5405">
      <c r="A5405" s="2">
        <v>9469394.0</v>
      </c>
      <c r="B5405" s="2" t="s">
        <v>5610</v>
      </c>
      <c r="C5405" s="2" t="s">
        <v>10</v>
      </c>
      <c r="D5405" s="2" t="s">
        <v>11</v>
      </c>
      <c r="E5405" s="2" t="s">
        <v>737</v>
      </c>
    </row>
    <row r="5406">
      <c r="A5406" s="2">
        <v>9469988.0</v>
      </c>
      <c r="B5406" s="2" t="s">
        <v>5611</v>
      </c>
      <c r="C5406" s="2" t="s">
        <v>20</v>
      </c>
      <c r="D5406" s="2" t="s">
        <v>11</v>
      </c>
      <c r="E5406" s="2" t="s">
        <v>737</v>
      </c>
    </row>
    <row r="5407">
      <c r="A5407" s="2">
        <v>9441283.0</v>
      </c>
      <c r="B5407" s="2" t="s">
        <v>5612</v>
      </c>
      <c r="C5407" s="2" t="s">
        <v>20</v>
      </c>
      <c r="D5407" s="2" t="s">
        <v>11</v>
      </c>
      <c r="E5407" s="2" t="s">
        <v>737</v>
      </c>
    </row>
    <row r="5408">
      <c r="A5408" s="2">
        <v>9441697.0</v>
      </c>
      <c r="B5408" s="2" t="s">
        <v>5613</v>
      </c>
      <c r="C5408" s="2" t="s">
        <v>20</v>
      </c>
      <c r="D5408" s="2" t="s">
        <v>11</v>
      </c>
      <c r="E5408" s="2" t="s">
        <v>737</v>
      </c>
    </row>
    <row r="5409">
      <c r="A5409" s="2">
        <v>9468258.0</v>
      </c>
      <c r="B5409" s="2" t="s">
        <v>5614</v>
      </c>
      <c r="C5409" s="2" t="s">
        <v>20</v>
      </c>
      <c r="D5409" s="2" t="s">
        <v>11</v>
      </c>
      <c r="E5409" s="2" t="s">
        <v>737</v>
      </c>
    </row>
    <row r="5410">
      <c r="A5410" s="2">
        <v>9436427.0</v>
      </c>
      <c r="B5410" s="2" t="s">
        <v>5615</v>
      </c>
      <c r="C5410" s="2" t="s">
        <v>20</v>
      </c>
      <c r="D5410" s="2" t="s">
        <v>11</v>
      </c>
      <c r="E5410" s="2" t="s">
        <v>737</v>
      </c>
    </row>
    <row r="5411">
      <c r="A5411" s="2">
        <v>9441651.0</v>
      </c>
      <c r="B5411" s="2" t="s">
        <v>5616</v>
      </c>
      <c r="C5411" s="2" t="s">
        <v>20</v>
      </c>
      <c r="D5411" s="2" t="s">
        <v>11</v>
      </c>
      <c r="E5411" s="2" t="s">
        <v>737</v>
      </c>
    </row>
    <row r="5412">
      <c r="A5412" s="2">
        <v>9442886.0</v>
      </c>
      <c r="B5412" s="2" t="s">
        <v>5617</v>
      </c>
      <c r="C5412" s="2" t="s">
        <v>20</v>
      </c>
      <c r="D5412" s="2" t="s">
        <v>11</v>
      </c>
      <c r="E5412" s="2" t="s">
        <v>737</v>
      </c>
    </row>
    <row r="5413">
      <c r="A5413" s="2">
        <v>9442885.0</v>
      </c>
      <c r="B5413" s="2" t="s">
        <v>5618</v>
      </c>
      <c r="C5413" s="2" t="s">
        <v>20</v>
      </c>
      <c r="D5413" s="2" t="s">
        <v>11</v>
      </c>
      <c r="E5413" s="2" t="s">
        <v>737</v>
      </c>
    </row>
    <row r="5414">
      <c r="A5414" s="2">
        <v>8235850.0</v>
      </c>
      <c r="B5414" s="2" t="s">
        <v>5619</v>
      </c>
      <c r="C5414" s="2" t="s">
        <v>20</v>
      </c>
      <c r="D5414" s="2" t="s">
        <v>11</v>
      </c>
      <c r="E5414" s="2" t="s">
        <v>737</v>
      </c>
    </row>
    <row r="5415">
      <c r="A5415" s="2">
        <v>9440852.0</v>
      </c>
      <c r="B5415" s="2" t="s">
        <v>5620</v>
      </c>
      <c r="C5415" s="2" t="s">
        <v>20</v>
      </c>
      <c r="D5415" s="2" t="s">
        <v>11</v>
      </c>
      <c r="E5415" s="2" t="s">
        <v>737</v>
      </c>
    </row>
    <row r="5416">
      <c r="A5416" s="2">
        <v>9440753.0</v>
      </c>
      <c r="B5416" s="2" t="s">
        <v>5621</v>
      </c>
      <c r="C5416" s="2" t="s">
        <v>20</v>
      </c>
      <c r="D5416" s="2" t="s">
        <v>11</v>
      </c>
      <c r="E5416" s="2" t="s">
        <v>737</v>
      </c>
    </row>
    <row r="5417">
      <c r="A5417" s="2">
        <v>9250306.0</v>
      </c>
      <c r="B5417" s="2" t="s">
        <v>5622</v>
      </c>
      <c r="C5417" s="2" t="s">
        <v>20</v>
      </c>
      <c r="D5417" s="2" t="s">
        <v>11</v>
      </c>
      <c r="E5417" s="2" t="s">
        <v>737</v>
      </c>
    </row>
    <row r="5418">
      <c r="A5418" s="2">
        <v>9467535.0</v>
      </c>
      <c r="B5418" s="2" t="s">
        <v>5623</v>
      </c>
      <c r="C5418" s="2" t="s">
        <v>105</v>
      </c>
      <c r="D5418" s="2" t="s">
        <v>7</v>
      </c>
      <c r="E5418" s="2" t="s">
        <v>737</v>
      </c>
    </row>
    <row r="5419">
      <c r="A5419" s="2">
        <v>9469439.0</v>
      </c>
      <c r="B5419" s="2" t="s">
        <v>5624</v>
      </c>
      <c r="C5419" s="2" t="s">
        <v>10</v>
      </c>
      <c r="D5419" s="2" t="s">
        <v>11</v>
      </c>
      <c r="E5419" s="2" t="s">
        <v>737</v>
      </c>
    </row>
    <row r="5420">
      <c r="A5420" s="2">
        <v>9466901.0</v>
      </c>
      <c r="B5420" s="2" t="s">
        <v>5625</v>
      </c>
      <c r="C5420" s="2" t="s">
        <v>76</v>
      </c>
      <c r="D5420" s="2" t="s">
        <v>7</v>
      </c>
      <c r="E5420" s="2" t="s">
        <v>737</v>
      </c>
    </row>
    <row r="5421">
      <c r="A5421" s="2">
        <v>9469391.0</v>
      </c>
      <c r="B5421" s="2" t="s">
        <v>5626</v>
      </c>
      <c r="C5421" s="2" t="s">
        <v>10</v>
      </c>
      <c r="D5421" s="2" t="s">
        <v>11</v>
      </c>
      <c r="E5421" s="2" t="s">
        <v>737</v>
      </c>
    </row>
    <row r="5422">
      <c r="A5422" s="2">
        <v>9469392.0</v>
      </c>
      <c r="B5422" s="2" t="s">
        <v>5627</v>
      </c>
      <c r="C5422" s="2" t="s">
        <v>10</v>
      </c>
      <c r="D5422" s="2" t="s">
        <v>11</v>
      </c>
      <c r="E5422" s="2" t="s">
        <v>737</v>
      </c>
    </row>
    <row r="5423">
      <c r="A5423" s="2">
        <v>9469276.0</v>
      </c>
      <c r="B5423" s="2" t="s">
        <v>5628</v>
      </c>
      <c r="C5423" s="2" t="s">
        <v>10</v>
      </c>
      <c r="D5423" s="2" t="s">
        <v>11</v>
      </c>
      <c r="E5423" s="2" t="s">
        <v>23</v>
      </c>
    </row>
    <row r="5424">
      <c r="A5424" s="2">
        <v>9468900.0</v>
      </c>
      <c r="B5424" s="2" t="s">
        <v>5629</v>
      </c>
      <c r="C5424" s="2" t="s">
        <v>10</v>
      </c>
      <c r="D5424" s="2" t="s">
        <v>11</v>
      </c>
      <c r="E5424" s="2" t="s">
        <v>23</v>
      </c>
    </row>
    <row r="5425">
      <c r="A5425" s="2">
        <v>9469525.0</v>
      </c>
      <c r="B5425" s="2" t="s">
        <v>5630</v>
      </c>
      <c r="C5425" s="2" t="s">
        <v>10</v>
      </c>
      <c r="D5425" s="2" t="s">
        <v>11</v>
      </c>
      <c r="E5425" s="2" t="s">
        <v>144</v>
      </c>
    </row>
    <row r="5426">
      <c r="A5426" s="2">
        <v>9470163.0</v>
      </c>
      <c r="B5426" s="2" t="s">
        <v>5631</v>
      </c>
      <c r="C5426" s="2" t="s">
        <v>10</v>
      </c>
      <c r="D5426" s="2" t="s">
        <v>11</v>
      </c>
      <c r="E5426" s="2" t="s">
        <v>144</v>
      </c>
    </row>
    <row r="5427">
      <c r="A5427" s="2">
        <v>9469961.0</v>
      </c>
      <c r="B5427" s="2" t="s">
        <v>5632</v>
      </c>
      <c r="C5427" s="2" t="s">
        <v>10</v>
      </c>
      <c r="D5427" s="2" t="s">
        <v>11</v>
      </c>
      <c r="E5427" s="2" t="s">
        <v>144</v>
      </c>
    </row>
    <row r="5428">
      <c r="A5428" s="2">
        <v>9469524.0</v>
      </c>
      <c r="B5428" s="2" t="s">
        <v>5633</v>
      </c>
      <c r="C5428" s="2" t="s">
        <v>10</v>
      </c>
      <c r="D5428" s="2" t="s">
        <v>11</v>
      </c>
      <c r="E5428" s="2" t="s">
        <v>144</v>
      </c>
    </row>
    <row r="5429">
      <c r="A5429" s="2">
        <v>9469557.0</v>
      </c>
      <c r="B5429" s="2" t="s">
        <v>5634</v>
      </c>
      <c r="C5429" s="2" t="s">
        <v>10</v>
      </c>
      <c r="D5429" s="2" t="s">
        <v>11</v>
      </c>
      <c r="E5429" s="2" t="s">
        <v>144</v>
      </c>
    </row>
    <row r="5430">
      <c r="A5430" s="2">
        <v>9469508.0</v>
      </c>
      <c r="B5430" s="2" t="s">
        <v>5635</v>
      </c>
      <c r="C5430" s="2" t="s">
        <v>10</v>
      </c>
      <c r="D5430" s="2" t="s">
        <v>11</v>
      </c>
      <c r="E5430" s="2" t="s">
        <v>144</v>
      </c>
    </row>
    <row r="5431">
      <c r="A5431" s="2">
        <v>9435533.0</v>
      </c>
      <c r="B5431" s="2" t="s">
        <v>5636</v>
      </c>
      <c r="C5431" s="2" t="s">
        <v>10</v>
      </c>
      <c r="D5431" s="2" t="s">
        <v>11</v>
      </c>
      <c r="E5431" s="2" t="s">
        <v>254</v>
      </c>
    </row>
    <row r="5432">
      <c r="A5432" s="2">
        <v>9442303.0</v>
      </c>
      <c r="B5432" s="2" t="s">
        <v>5637</v>
      </c>
      <c r="C5432" s="2" t="s">
        <v>10</v>
      </c>
      <c r="D5432" s="2" t="s">
        <v>11</v>
      </c>
      <c r="E5432" s="2" t="s">
        <v>254</v>
      </c>
    </row>
    <row r="5433">
      <c r="A5433" s="2">
        <v>9328384.0</v>
      </c>
      <c r="B5433" s="2" t="s">
        <v>5638</v>
      </c>
      <c r="C5433" s="2" t="s">
        <v>10</v>
      </c>
      <c r="D5433" s="2" t="s">
        <v>11</v>
      </c>
      <c r="E5433" s="2" t="s">
        <v>254</v>
      </c>
    </row>
    <row r="5434">
      <c r="A5434" s="2">
        <v>9468124.0</v>
      </c>
      <c r="B5434" s="2" t="s">
        <v>5639</v>
      </c>
      <c r="C5434" s="2" t="s">
        <v>10</v>
      </c>
      <c r="D5434" s="2" t="s">
        <v>11</v>
      </c>
      <c r="E5434" s="2" t="s">
        <v>254</v>
      </c>
    </row>
    <row r="5435">
      <c r="A5435" s="2">
        <v>9441040.0</v>
      </c>
      <c r="B5435" s="2" t="s">
        <v>5640</v>
      </c>
      <c r="C5435" s="2" t="s">
        <v>10</v>
      </c>
      <c r="D5435" s="2" t="s">
        <v>11</v>
      </c>
      <c r="E5435" s="2" t="s">
        <v>254</v>
      </c>
    </row>
    <row r="5436">
      <c r="A5436" s="2">
        <v>9441565.0</v>
      </c>
      <c r="B5436" s="2" t="s">
        <v>5641</v>
      </c>
      <c r="C5436" s="2" t="s">
        <v>10</v>
      </c>
      <c r="D5436" s="2" t="s">
        <v>11</v>
      </c>
      <c r="E5436" s="2" t="s">
        <v>254</v>
      </c>
    </row>
    <row r="5437">
      <c r="A5437" s="2">
        <v>9467831.0</v>
      </c>
      <c r="B5437" s="2" t="s">
        <v>5642</v>
      </c>
      <c r="C5437" s="2" t="s">
        <v>10</v>
      </c>
      <c r="D5437" s="2" t="s">
        <v>11</v>
      </c>
      <c r="E5437" s="2" t="s">
        <v>254</v>
      </c>
    </row>
    <row r="5438">
      <c r="A5438" s="2">
        <v>9264086.0</v>
      </c>
      <c r="B5438" s="2" t="s">
        <v>5643</v>
      </c>
      <c r="C5438" s="2" t="s">
        <v>10</v>
      </c>
      <c r="D5438" s="2" t="s">
        <v>11</v>
      </c>
      <c r="E5438" s="2" t="s">
        <v>254</v>
      </c>
    </row>
    <row r="5439">
      <c r="A5439" s="2">
        <v>9469571.0</v>
      </c>
      <c r="B5439" s="2" t="s">
        <v>5644</v>
      </c>
      <c r="C5439" s="2" t="s">
        <v>10</v>
      </c>
      <c r="D5439" s="2" t="s">
        <v>11</v>
      </c>
      <c r="E5439" s="2" t="s">
        <v>254</v>
      </c>
    </row>
    <row r="5440">
      <c r="A5440" s="2">
        <v>9441459.0</v>
      </c>
      <c r="B5440" s="2" t="s">
        <v>5645</v>
      </c>
      <c r="C5440" s="2" t="s">
        <v>10</v>
      </c>
      <c r="D5440" s="2" t="s">
        <v>11</v>
      </c>
      <c r="E5440" s="2" t="s">
        <v>254</v>
      </c>
    </row>
    <row r="5441">
      <c r="A5441" s="2">
        <v>9444146.0</v>
      </c>
      <c r="B5441" s="2" t="s">
        <v>5646</v>
      </c>
      <c r="C5441" s="2" t="s">
        <v>10</v>
      </c>
      <c r="D5441" s="2" t="s">
        <v>11</v>
      </c>
      <c r="E5441" s="2" t="s">
        <v>254</v>
      </c>
    </row>
    <row r="5442">
      <c r="A5442" s="2">
        <v>9445518.0</v>
      </c>
      <c r="B5442" s="2" t="s">
        <v>5647</v>
      </c>
      <c r="C5442" s="2" t="s">
        <v>10</v>
      </c>
      <c r="D5442" s="2" t="s">
        <v>11</v>
      </c>
      <c r="E5442" s="2" t="s">
        <v>254</v>
      </c>
    </row>
    <row r="5443">
      <c r="A5443" s="2">
        <v>9444145.0</v>
      </c>
      <c r="B5443" s="2" t="s">
        <v>5648</v>
      </c>
      <c r="C5443" s="2" t="s">
        <v>10</v>
      </c>
      <c r="D5443" s="2" t="s">
        <v>11</v>
      </c>
      <c r="E5443" s="2" t="s">
        <v>254</v>
      </c>
    </row>
    <row r="5444">
      <c r="A5444" s="2">
        <v>9445631.0</v>
      </c>
      <c r="B5444" s="2" t="s">
        <v>5649</v>
      </c>
      <c r="C5444" s="2" t="s">
        <v>10</v>
      </c>
      <c r="D5444" s="2" t="s">
        <v>11</v>
      </c>
      <c r="E5444" s="2" t="s">
        <v>254</v>
      </c>
    </row>
    <row r="5445">
      <c r="A5445" s="2">
        <v>9467784.0</v>
      </c>
      <c r="B5445" s="2" t="s">
        <v>5650</v>
      </c>
      <c r="C5445" s="2" t="s">
        <v>10</v>
      </c>
      <c r="D5445" s="2" t="s">
        <v>11</v>
      </c>
      <c r="E5445" s="2" t="s">
        <v>106</v>
      </c>
    </row>
    <row r="5446">
      <c r="A5446" s="2">
        <v>9442863.0</v>
      </c>
      <c r="B5446" s="2" t="s">
        <v>5651</v>
      </c>
      <c r="C5446" s="2" t="s">
        <v>71</v>
      </c>
      <c r="D5446" s="2" t="s">
        <v>72</v>
      </c>
      <c r="E5446" s="2" t="s">
        <v>398</v>
      </c>
    </row>
    <row r="5447">
      <c r="A5447" s="2">
        <v>9444439.0</v>
      </c>
      <c r="B5447" s="2" t="s">
        <v>5652</v>
      </c>
      <c r="C5447" s="2" t="s">
        <v>528</v>
      </c>
      <c r="D5447" s="2" t="s">
        <v>72</v>
      </c>
      <c r="E5447" s="2" t="s">
        <v>1774</v>
      </c>
    </row>
    <row r="5448">
      <c r="A5448" s="2">
        <v>9442621.0</v>
      </c>
      <c r="B5448" s="2" t="s">
        <v>5653</v>
      </c>
      <c r="C5448" s="2" t="s">
        <v>4697</v>
      </c>
      <c r="D5448" s="2" t="s">
        <v>11</v>
      </c>
      <c r="E5448" s="2" t="s">
        <v>4698</v>
      </c>
    </row>
    <row r="5449">
      <c r="A5449" s="2">
        <v>9326996.0</v>
      </c>
      <c r="B5449" s="2" t="s">
        <v>5654</v>
      </c>
      <c r="C5449" s="2" t="s">
        <v>10</v>
      </c>
      <c r="D5449" s="2" t="s">
        <v>11</v>
      </c>
      <c r="E5449" s="2" t="s">
        <v>916</v>
      </c>
    </row>
    <row r="5450">
      <c r="A5450" s="2">
        <v>9467064.0</v>
      </c>
      <c r="B5450" s="2" t="s">
        <v>5655</v>
      </c>
      <c r="C5450" s="2" t="s">
        <v>528</v>
      </c>
      <c r="D5450" s="2" t="s">
        <v>72</v>
      </c>
      <c r="E5450" s="2" t="s">
        <v>1774</v>
      </c>
    </row>
    <row r="5451">
      <c r="A5451" s="2">
        <v>9442824.0</v>
      </c>
      <c r="B5451" s="2" t="s">
        <v>5656</v>
      </c>
      <c r="C5451" s="2" t="s">
        <v>528</v>
      </c>
      <c r="D5451" s="2" t="s">
        <v>72</v>
      </c>
      <c r="E5451" s="2" t="s">
        <v>1774</v>
      </c>
    </row>
    <row r="5452">
      <c r="A5452" s="2">
        <v>9444243.0</v>
      </c>
      <c r="B5452" s="2" t="s">
        <v>5657</v>
      </c>
      <c r="C5452" s="2" t="s">
        <v>10</v>
      </c>
      <c r="D5452" s="2" t="s">
        <v>11</v>
      </c>
      <c r="E5452" s="2" t="s">
        <v>954</v>
      </c>
    </row>
    <row r="5453">
      <c r="A5453" s="2">
        <v>9441806.0</v>
      </c>
      <c r="B5453" s="2" t="s">
        <v>5658</v>
      </c>
      <c r="C5453" s="2" t="s">
        <v>10</v>
      </c>
      <c r="D5453" s="2" t="s">
        <v>11</v>
      </c>
      <c r="E5453" s="2" t="s">
        <v>916</v>
      </c>
    </row>
    <row r="5454">
      <c r="A5454" s="2">
        <v>9444046.0</v>
      </c>
      <c r="B5454" s="2" t="s">
        <v>5659</v>
      </c>
      <c r="C5454" s="2" t="s">
        <v>10</v>
      </c>
      <c r="D5454" s="2" t="s">
        <v>11</v>
      </c>
      <c r="E5454" s="2" t="s">
        <v>916</v>
      </c>
    </row>
    <row r="5455">
      <c r="A5455" s="2">
        <v>9441558.0</v>
      </c>
      <c r="B5455" s="2" t="s">
        <v>5660</v>
      </c>
      <c r="C5455" s="2" t="s">
        <v>100</v>
      </c>
      <c r="D5455" s="2" t="s">
        <v>11</v>
      </c>
      <c r="E5455" s="2" t="s">
        <v>916</v>
      </c>
    </row>
    <row r="5456">
      <c r="A5456" s="2">
        <v>9445700.0</v>
      </c>
      <c r="B5456" s="2" t="s">
        <v>5661</v>
      </c>
      <c r="C5456" s="2" t="s">
        <v>100</v>
      </c>
      <c r="D5456" s="2" t="s">
        <v>11</v>
      </c>
      <c r="E5456" s="2" t="s">
        <v>916</v>
      </c>
    </row>
    <row r="5457">
      <c r="A5457" s="2">
        <v>9443781.0</v>
      </c>
      <c r="B5457" s="2" t="s">
        <v>5662</v>
      </c>
      <c r="C5457" s="2" t="s">
        <v>20</v>
      </c>
      <c r="D5457" s="2" t="s">
        <v>11</v>
      </c>
      <c r="E5457" s="2" t="s">
        <v>954</v>
      </c>
    </row>
    <row r="5458">
      <c r="A5458" s="2">
        <v>9466903.0</v>
      </c>
      <c r="B5458" s="2" t="s">
        <v>5663</v>
      </c>
      <c r="C5458" s="2" t="s">
        <v>172</v>
      </c>
      <c r="D5458" s="2" t="s">
        <v>7</v>
      </c>
      <c r="E5458" s="2" t="s">
        <v>1305</v>
      </c>
    </row>
    <row r="5459">
      <c r="A5459" s="2">
        <v>9467151.0</v>
      </c>
      <c r="B5459" s="2" t="s">
        <v>5664</v>
      </c>
      <c r="C5459" s="2" t="s">
        <v>10</v>
      </c>
      <c r="D5459" s="2" t="s">
        <v>11</v>
      </c>
      <c r="E5459" s="2" t="s">
        <v>134</v>
      </c>
    </row>
    <row r="5460">
      <c r="A5460" s="2">
        <v>9467636.0</v>
      </c>
      <c r="B5460" s="2" t="s">
        <v>5665</v>
      </c>
      <c r="C5460" s="2" t="s">
        <v>102</v>
      </c>
      <c r="D5460" s="2" t="s">
        <v>7</v>
      </c>
      <c r="E5460" s="2" t="s">
        <v>1533</v>
      </c>
    </row>
    <row r="5461">
      <c r="A5461" s="2">
        <v>9445448.0</v>
      </c>
      <c r="B5461" s="2" t="s">
        <v>5666</v>
      </c>
      <c r="C5461" s="2" t="s">
        <v>5667</v>
      </c>
      <c r="D5461" s="2" t="s">
        <v>3640</v>
      </c>
      <c r="E5461" s="2" t="s">
        <v>3635</v>
      </c>
    </row>
    <row r="5462">
      <c r="A5462" s="2">
        <v>9468156.0</v>
      </c>
      <c r="B5462" s="2" t="s">
        <v>5668</v>
      </c>
      <c r="C5462" s="2" t="s">
        <v>141</v>
      </c>
      <c r="D5462" s="2" t="s">
        <v>4084</v>
      </c>
      <c r="E5462" s="2" t="s">
        <v>5669</v>
      </c>
    </row>
    <row r="5463">
      <c r="A5463" s="2">
        <v>9468158.0</v>
      </c>
      <c r="B5463" s="2" t="s">
        <v>5670</v>
      </c>
      <c r="C5463" s="2" t="s">
        <v>141</v>
      </c>
      <c r="D5463" s="2" t="s">
        <v>4084</v>
      </c>
      <c r="E5463" s="2" t="s">
        <v>5669</v>
      </c>
    </row>
    <row r="5464">
      <c r="A5464" s="2">
        <v>9468155.0</v>
      </c>
      <c r="B5464" s="2" t="s">
        <v>5671</v>
      </c>
      <c r="C5464" s="2" t="s">
        <v>141</v>
      </c>
      <c r="D5464" s="2" t="s">
        <v>4084</v>
      </c>
      <c r="E5464" s="2" t="s">
        <v>5669</v>
      </c>
    </row>
    <row r="5465">
      <c r="A5465" s="2">
        <v>9469180.0</v>
      </c>
      <c r="B5465" s="2" t="s">
        <v>5672</v>
      </c>
      <c r="C5465" s="2" t="s">
        <v>141</v>
      </c>
      <c r="D5465" s="2" t="s">
        <v>4084</v>
      </c>
      <c r="E5465" s="2" t="s">
        <v>5669</v>
      </c>
    </row>
    <row r="5466">
      <c r="A5466" s="2">
        <v>9469201.0</v>
      </c>
      <c r="B5466" s="2" t="s">
        <v>5673</v>
      </c>
      <c r="C5466" s="2" t="s">
        <v>141</v>
      </c>
      <c r="D5466" s="2" t="s">
        <v>4084</v>
      </c>
      <c r="E5466" s="2" t="s">
        <v>5669</v>
      </c>
    </row>
    <row r="5467">
      <c r="A5467" s="2">
        <v>9469207.0</v>
      </c>
      <c r="B5467" s="2" t="s">
        <v>5674</v>
      </c>
      <c r="C5467" s="2" t="s">
        <v>141</v>
      </c>
      <c r="D5467" s="2" t="s">
        <v>4084</v>
      </c>
      <c r="E5467" s="2" t="s">
        <v>5669</v>
      </c>
    </row>
    <row r="5468">
      <c r="A5468" s="2">
        <v>9468154.0</v>
      </c>
      <c r="B5468" s="2" t="s">
        <v>5675</v>
      </c>
      <c r="C5468" s="2" t="s">
        <v>141</v>
      </c>
      <c r="D5468" s="2" t="s">
        <v>4084</v>
      </c>
      <c r="E5468" s="2" t="s">
        <v>5669</v>
      </c>
    </row>
    <row r="5469">
      <c r="A5469" s="2">
        <v>9469182.0</v>
      </c>
      <c r="B5469" s="2" t="s">
        <v>5676</v>
      </c>
      <c r="C5469" s="2" t="s">
        <v>141</v>
      </c>
      <c r="D5469" s="2" t="s">
        <v>4084</v>
      </c>
      <c r="E5469" s="2" t="s">
        <v>5669</v>
      </c>
    </row>
    <row r="5470">
      <c r="A5470" s="2">
        <v>9469184.0</v>
      </c>
      <c r="B5470" s="2" t="s">
        <v>5677</v>
      </c>
      <c r="C5470" s="2" t="s">
        <v>141</v>
      </c>
      <c r="D5470" s="2" t="s">
        <v>4084</v>
      </c>
      <c r="E5470" s="2" t="s">
        <v>5669</v>
      </c>
    </row>
    <row r="5471">
      <c r="A5471" s="2">
        <v>9469202.0</v>
      </c>
      <c r="B5471" s="2" t="s">
        <v>5678</v>
      </c>
      <c r="C5471" s="2" t="s">
        <v>141</v>
      </c>
      <c r="D5471" s="2" t="s">
        <v>4084</v>
      </c>
      <c r="E5471" s="2" t="s">
        <v>5669</v>
      </c>
    </row>
    <row r="5472">
      <c r="A5472" s="2">
        <v>9468151.0</v>
      </c>
      <c r="B5472" s="2" t="s">
        <v>5679</v>
      </c>
      <c r="C5472" s="2" t="s">
        <v>141</v>
      </c>
      <c r="D5472" s="2" t="s">
        <v>4084</v>
      </c>
      <c r="E5472" s="2" t="s">
        <v>5669</v>
      </c>
    </row>
    <row r="5473">
      <c r="A5473" s="2">
        <v>9468152.0</v>
      </c>
      <c r="B5473" s="2" t="s">
        <v>5680</v>
      </c>
      <c r="C5473" s="2" t="s">
        <v>141</v>
      </c>
      <c r="D5473" s="2" t="s">
        <v>4084</v>
      </c>
      <c r="E5473" s="2" t="s">
        <v>5669</v>
      </c>
    </row>
    <row r="5474">
      <c r="A5474" s="2">
        <v>9468153.0</v>
      </c>
      <c r="B5474" s="2" t="s">
        <v>5681</v>
      </c>
      <c r="C5474" s="2" t="s">
        <v>141</v>
      </c>
      <c r="D5474" s="2" t="s">
        <v>4084</v>
      </c>
      <c r="E5474" s="2" t="s">
        <v>5669</v>
      </c>
    </row>
    <row r="5475">
      <c r="A5475" s="2">
        <v>9467254.0</v>
      </c>
      <c r="B5475" s="2" t="s">
        <v>5682</v>
      </c>
      <c r="C5475" s="2" t="s">
        <v>1285</v>
      </c>
      <c r="D5475" s="2" t="s">
        <v>17</v>
      </c>
      <c r="E5475" s="2" t="s">
        <v>1286</v>
      </c>
    </row>
    <row r="5476">
      <c r="A5476" s="2">
        <v>9468085.0</v>
      </c>
      <c r="B5476" s="2" t="s">
        <v>5683</v>
      </c>
      <c r="C5476" s="2" t="s">
        <v>1285</v>
      </c>
      <c r="D5476" s="2" t="s">
        <v>17</v>
      </c>
      <c r="E5476" s="2" t="s">
        <v>1286</v>
      </c>
    </row>
    <row r="5477">
      <c r="A5477" s="2">
        <v>9467071.0</v>
      </c>
      <c r="B5477" s="2" t="s">
        <v>5684</v>
      </c>
      <c r="C5477" s="2" t="s">
        <v>1285</v>
      </c>
      <c r="D5477" s="2" t="s">
        <v>17</v>
      </c>
      <c r="E5477" s="2" t="s">
        <v>1286</v>
      </c>
    </row>
    <row r="5478">
      <c r="A5478" s="2">
        <v>9468106.0</v>
      </c>
      <c r="B5478" s="2" t="s">
        <v>3651</v>
      </c>
      <c r="C5478" s="2" t="s">
        <v>1285</v>
      </c>
      <c r="D5478" s="2" t="s">
        <v>17</v>
      </c>
      <c r="E5478" s="2" t="s">
        <v>1286</v>
      </c>
    </row>
    <row r="5479">
      <c r="A5479" s="2">
        <v>9468110.0</v>
      </c>
      <c r="B5479" s="2" t="s">
        <v>5685</v>
      </c>
      <c r="C5479" s="2" t="s">
        <v>1285</v>
      </c>
      <c r="D5479" s="2" t="s">
        <v>17</v>
      </c>
      <c r="E5479" s="2" t="s">
        <v>1286</v>
      </c>
    </row>
    <row r="5480">
      <c r="A5480" s="2">
        <v>9466822.0</v>
      </c>
      <c r="B5480" s="2" t="s">
        <v>5686</v>
      </c>
      <c r="C5480" s="2" t="s">
        <v>1285</v>
      </c>
      <c r="D5480" s="2" t="s">
        <v>17</v>
      </c>
      <c r="E5480" s="2" t="s">
        <v>1286</v>
      </c>
    </row>
    <row r="5481">
      <c r="A5481" s="2">
        <v>9467105.0</v>
      </c>
      <c r="B5481" s="2" t="s">
        <v>5687</v>
      </c>
      <c r="C5481" s="2" t="s">
        <v>1285</v>
      </c>
      <c r="D5481" s="2" t="s">
        <v>17</v>
      </c>
      <c r="E5481" s="2" t="s">
        <v>1286</v>
      </c>
    </row>
    <row r="5482">
      <c r="A5482" s="2">
        <v>9469460.0</v>
      </c>
      <c r="B5482" s="2" t="s">
        <v>5688</v>
      </c>
      <c r="C5482" s="2" t="s">
        <v>1285</v>
      </c>
      <c r="D5482" s="2" t="s">
        <v>17</v>
      </c>
      <c r="E5482" s="2" t="s">
        <v>1286</v>
      </c>
    </row>
    <row r="5483">
      <c r="A5483" s="2">
        <v>9469520.0</v>
      </c>
      <c r="B5483" s="2" t="s">
        <v>5689</v>
      </c>
      <c r="C5483" s="2" t="s">
        <v>1285</v>
      </c>
      <c r="D5483" s="2" t="s">
        <v>17</v>
      </c>
      <c r="E5483" s="2" t="s">
        <v>1286</v>
      </c>
    </row>
    <row r="5484">
      <c r="A5484" s="2">
        <v>9468449.0</v>
      </c>
      <c r="B5484" s="2" t="s">
        <v>5690</v>
      </c>
      <c r="C5484" s="2" t="s">
        <v>3655</v>
      </c>
      <c r="D5484" s="2" t="s">
        <v>3640</v>
      </c>
      <c r="E5484" s="2" t="s">
        <v>3635</v>
      </c>
    </row>
    <row r="5485">
      <c r="A5485" s="2">
        <v>9466811.0</v>
      </c>
      <c r="B5485" s="2" t="s">
        <v>5691</v>
      </c>
      <c r="C5485" s="2" t="s">
        <v>3667</v>
      </c>
      <c r="D5485" s="2" t="s">
        <v>3668</v>
      </c>
      <c r="E5485" s="2" t="s">
        <v>3669</v>
      </c>
    </row>
    <row r="5486">
      <c r="A5486" s="2">
        <v>9468785.0</v>
      </c>
      <c r="B5486" s="2" t="s">
        <v>5692</v>
      </c>
      <c r="C5486" s="2" t="s">
        <v>3667</v>
      </c>
      <c r="D5486" s="2" t="s">
        <v>3668</v>
      </c>
      <c r="E5486" s="2" t="s">
        <v>3669</v>
      </c>
    </row>
    <row r="5487">
      <c r="A5487" s="2">
        <v>9468780.0</v>
      </c>
      <c r="B5487" s="2" t="s">
        <v>5693</v>
      </c>
      <c r="C5487" s="2" t="s">
        <v>3667</v>
      </c>
      <c r="D5487" s="2" t="s">
        <v>3668</v>
      </c>
      <c r="E5487" s="2" t="s">
        <v>3669</v>
      </c>
    </row>
    <row r="5488">
      <c r="A5488" s="2">
        <v>9468781.0</v>
      </c>
      <c r="B5488" s="2" t="s">
        <v>5694</v>
      </c>
      <c r="C5488" s="2" t="s">
        <v>3667</v>
      </c>
      <c r="D5488" s="2" t="s">
        <v>3668</v>
      </c>
      <c r="E5488" s="2" t="s">
        <v>3669</v>
      </c>
    </row>
    <row r="5489">
      <c r="A5489" s="2">
        <v>9469379.0</v>
      </c>
      <c r="B5489" s="2" t="s">
        <v>5695</v>
      </c>
      <c r="C5489" s="2" t="s">
        <v>3678</v>
      </c>
      <c r="D5489" s="2" t="s">
        <v>17</v>
      </c>
      <c r="E5489" s="2" t="s">
        <v>3679</v>
      </c>
    </row>
    <row r="5490">
      <c r="A5490" s="2">
        <v>9469168.0</v>
      </c>
      <c r="B5490" s="2" t="s">
        <v>5696</v>
      </c>
      <c r="C5490" s="2" t="s">
        <v>3678</v>
      </c>
      <c r="D5490" s="2" t="s">
        <v>17</v>
      </c>
      <c r="E5490" s="2" t="s">
        <v>3679</v>
      </c>
    </row>
    <row r="5491">
      <c r="A5491" s="2">
        <v>9469291.0</v>
      </c>
      <c r="B5491" s="2" t="s">
        <v>5697</v>
      </c>
      <c r="C5491" s="2" t="s">
        <v>3678</v>
      </c>
      <c r="D5491" s="2" t="s">
        <v>17</v>
      </c>
      <c r="E5491" s="2" t="s">
        <v>3679</v>
      </c>
    </row>
    <row r="5492">
      <c r="A5492" s="2">
        <v>9468442.0</v>
      </c>
      <c r="B5492" s="2" t="s">
        <v>5698</v>
      </c>
      <c r="C5492" s="2" t="s">
        <v>3681</v>
      </c>
      <c r="D5492" s="2" t="s">
        <v>3640</v>
      </c>
      <c r="E5492" s="2" t="s">
        <v>3635</v>
      </c>
    </row>
    <row r="5493">
      <c r="A5493" s="2">
        <v>9466513.0</v>
      </c>
      <c r="B5493" s="2" t="s">
        <v>5699</v>
      </c>
      <c r="C5493" s="2" t="s">
        <v>3681</v>
      </c>
      <c r="D5493" s="2" t="s">
        <v>3640</v>
      </c>
      <c r="E5493" s="2" t="s">
        <v>3635</v>
      </c>
    </row>
    <row r="5494">
      <c r="A5494" s="2">
        <v>9468725.0</v>
      </c>
      <c r="B5494" s="2" t="s">
        <v>5700</v>
      </c>
      <c r="C5494" s="2" t="s">
        <v>3681</v>
      </c>
      <c r="D5494" s="2" t="s">
        <v>3640</v>
      </c>
      <c r="E5494" s="2" t="s">
        <v>3635</v>
      </c>
    </row>
    <row r="5495">
      <c r="A5495" s="2">
        <v>9466507.0</v>
      </c>
      <c r="B5495" s="2" t="s">
        <v>5701</v>
      </c>
      <c r="C5495" s="2" t="s">
        <v>3681</v>
      </c>
      <c r="D5495" s="2" t="s">
        <v>3640</v>
      </c>
      <c r="E5495" s="2" t="s">
        <v>3635</v>
      </c>
    </row>
    <row r="5496">
      <c r="A5496" s="2">
        <v>9466510.0</v>
      </c>
      <c r="B5496" s="2" t="s">
        <v>5702</v>
      </c>
      <c r="C5496" s="2" t="s">
        <v>3681</v>
      </c>
      <c r="D5496" s="2" t="s">
        <v>3640</v>
      </c>
      <c r="E5496" s="2" t="s">
        <v>3635</v>
      </c>
    </row>
    <row r="5497">
      <c r="A5497" s="2">
        <v>9466511.0</v>
      </c>
      <c r="B5497" s="2" t="s">
        <v>5703</v>
      </c>
      <c r="C5497" s="2" t="s">
        <v>3681</v>
      </c>
      <c r="D5497" s="2" t="s">
        <v>3640</v>
      </c>
      <c r="E5497" s="2" t="s">
        <v>3635</v>
      </c>
    </row>
    <row r="5498">
      <c r="A5498" s="2">
        <v>9466506.0</v>
      </c>
      <c r="B5498" s="2" t="s">
        <v>5704</v>
      </c>
      <c r="C5498" s="2" t="s">
        <v>3681</v>
      </c>
      <c r="D5498" s="2" t="s">
        <v>3640</v>
      </c>
      <c r="E5498" s="2" t="s">
        <v>3635</v>
      </c>
    </row>
    <row r="5499">
      <c r="A5499" s="2">
        <v>9445463.0</v>
      </c>
      <c r="B5499" s="2" t="s">
        <v>5705</v>
      </c>
      <c r="C5499" s="2" t="s">
        <v>3681</v>
      </c>
      <c r="D5499" s="2" t="s">
        <v>3640</v>
      </c>
      <c r="E5499" s="2" t="s">
        <v>3635</v>
      </c>
    </row>
    <row r="5500">
      <c r="A5500" s="2">
        <v>9466505.0</v>
      </c>
      <c r="B5500" s="2" t="s">
        <v>5706</v>
      </c>
      <c r="C5500" s="2" t="s">
        <v>3681</v>
      </c>
      <c r="D5500" s="2" t="s">
        <v>3640</v>
      </c>
      <c r="E5500" s="2" t="s">
        <v>3635</v>
      </c>
    </row>
    <row r="5501">
      <c r="A5501" s="2">
        <v>9466509.0</v>
      </c>
      <c r="B5501" s="2" t="s">
        <v>5707</v>
      </c>
      <c r="C5501" s="2" t="s">
        <v>3681</v>
      </c>
      <c r="D5501" s="2" t="s">
        <v>3640</v>
      </c>
      <c r="E5501" s="2" t="s">
        <v>3635</v>
      </c>
    </row>
    <row r="5502">
      <c r="A5502" s="2">
        <v>9445425.0</v>
      </c>
      <c r="B5502" s="2" t="s">
        <v>5708</v>
      </c>
      <c r="C5502" s="2" t="s">
        <v>3681</v>
      </c>
      <c r="D5502" s="2" t="s">
        <v>3640</v>
      </c>
      <c r="E5502" s="2" t="s">
        <v>3635</v>
      </c>
    </row>
    <row r="5503">
      <c r="A5503" s="2">
        <v>9466512.0</v>
      </c>
      <c r="B5503" s="2" t="s">
        <v>5709</v>
      </c>
      <c r="C5503" s="2" t="s">
        <v>3681</v>
      </c>
      <c r="D5503" s="2" t="s">
        <v>3640</v>
      </c>
      <c r="E5503" s="2" t="s">
        <v>3635</v>
      </c>
    </row>
    <row r="5504">
      <c r="A5504" s="2">
        <v>9466559.0</v>
      </c>
      <c r="B5504" s="2" t="s">
        <v>5710</v>
      </c>
      <c r="C5504" s="2" t="s">
        <v>3681</v>
      </c>
      <c r="D5504" s="2" t="s">
        <v>3640</v>
      </c>
      <c r="E5504" s="2" t="s">
        <v>3635</v>
      </c>
    </row>
    <row r="5505">
      <c r="A5505" s="2">
        <v>9445442.0</v>
      </c>
      <c r="B5505" s="2" t="s">
        <v>5711</v>
      </c>
      <c r="C5505" s="2" t="s">
        <v>3681</v>
      </c>
      <c r="D5505" s="2" t="s">
        <v>3640</v>
      </c>
      <c r="E5505" s="2" t="s">
        <v>3635</v>
      </c>
    </row>
    <row r="5506">
      <c r="A5506" s="2">
        <v>9445648.0</v>
      </c>
      <c r="B5506" s="2" t="s">
        <v>5712</v>
      </c>
      <c r="C5506" s="2" t="s">
        <v>3681</v>
      </c>
      <c r="D5506" s="2" t="s">
        <v>3640</v>
      </c>
      <c r="E5506" s="2" t="s">
        <v>3635</v>
      </c>
    </row>
    <row r="5507">
      <c r="A5507" s="2">
        <v>9466558.0</v>
      </c>
      <c r="B5507" s="2" t="s">
        <v>5713</v>
      </c>
      <c r="C5507" s="2" t="s">
        <v>3681</v>
      </c>
      <c r="D5507" s="2" t="s">
        <v>3640</v>
      </c>
      <c r="E5507" s="2" t="s">
        <v>3635</v>
      </c>
    </row>
    <row r="5508">
      <c r="A5508" s="2">
        <v>9445651.0</v>
      </c>
      <c r="B5508" s="2" t="s">
        <v>5714</v>
      </c>
      <c r="C5508" s="2" t="s">
        <v>3681</v>
      </c>
      <c r="D5508" s="2" t="s">
        <v>3640</v>
      </c>
      <c r="E5508" s="2" t="s">
        <v>3635</v>
      </c>
    </row>
    <row r="5509">
      <c r="A5509" s="2">
        <v>9445441.0</v>
      </c>
      <c r="B5509" s="2" t="s">
        <v>5715</v>
      </c>
      <c r="C5509" s="2" t="s">
        <v>3681</v>
      </c>
      <c r="D5509" s="2" t="s">
        <v>3640</v>
      </c>
      <c r="E5509" s="2" t="s">
        <v>3635</v>
      </c>
    </row>
    <row r="5510">
      <c r="A5510" s="2">
        <v>9445650.0</v>
      </c>
      <c r="B5510" s="2" t="s">
        <v>5716</v>
      </c>
      <c r="C5510" s="2" t="s">
        <v>3681</v>
      </c>
      <c r="D5510" s="2" t="s">
        <v>3640</v>
      </c>
      <c r="E5510" s="2" t="s">
        <v>3635</v>
      </c>
    </row>
    <row r="5511">
      <c r="A5511" s="2">
        <v>9468391.0</v>
      </c>
      <c r="B5511" s="2" t="s">
        <v>5717</v>
      </c>
      <c r="C5511" s="2" t="s">
        <v>706</v>
      </c>
      <c r="D5511" s="2" t="s">
        <v>2555</v>
      </c>
      <c r="E5511" s="2" t="s">
        <v>2556</v>
      </c>
    </row>
    <row r="5512">
      <c r="A5512" s="2">
        <v>9466810.0</v>
      </c>
      <c r="B5512" s="2" t="s">
        <v>5718</v>
      </c>
      <c r="C5512" s="2" t="s">
        <v>706</v>
      </c>
      <c r="D5512" s="2" t="s">
        <v>2555</v>
      </c>
      <c r="E5512" s="2" t="s">
        <v>2556</v>
      </c>
    </row>
    <row r="5513">
      <c r="A5513" s="2">
        <v>9466736.0</v>
      </c>
      <c r="B5513" s="2" t="s">
        <v>5719</v>
      </c>
      <c r="C5513" s="2" t="s">
        <v>706</v>
      </c>
      <c r="D5513" s="2" t="s">
        <v>2555</v>
      </c>
      <c r="E5513" s="2" t="s">
        <v>2556</v>
      </c>
    </row>
    <row r="5514">
      <c r="A5514" s="2">
        <v>9469531.0</v>
      </c>
      <c r="B5514" s="2" t="s">
        <v>5720</v>
      </c>
      <c r="C5514" s="2" t="s">
        <v>706</v>
      </c>
      <c r="D5514" s="2" t="s">
        <v>2555</v>
      </c>
      <c r="E5514" s="2" t="s">
        <v>2556</v>
      </c>
    </row>
    <row r="5515">
      <c r="A5515" s="2">
        <v>9469533.0</v>
      </c>
      <c r="B5515" s="2" t="s">
        <v>5721</v>
      </c>
      <c r="C5515" s="2" t="s">
        <v>706</v>
      </c>
      <c r="D5515" s="2" t="s">
        <v>2555</v>
      </c>
      <c r="E5515" s="2" t="s">
        <v>2556</v>
      </c>
    </row>
    <row r="5516">
      <c r="A5516" s="2">
        <v>9469529.0</v>
      </c>
      <c r="B5516" s="2" t="s">
        <v>5722</v>
      </c>
      <c r="C5516" s="2" t="s">
        <v>706</v>
      </c>
      <c r="D5516" s="2" t="s">
        <v>3887</v>
      </c>
      <c r="E5516" s="2" t="s">
        <v>2556</v>
      </c>
    </row>
    <row r="5517">
      <c r="A5517" s="2">
        <v>9467044.0</v>
      </c>
      <c r="B5517" s="2" t="s">
        <v>5723</v>
      </c>
      <c r="C5517" s="2" t="s">
        <v>706</v>
      </c>
      <c r="D5517" s="2" t="s">
        <v>3887</v>
      </c>
      <c r="E5517" s="2" t="s">
        <v>2556</v>
      </c>
    </row>
    <row r="5518">
      <c r="A5518" s="2">
        <v>9467046.0</v>
      </c>
      <c r="B5518" s="2" t="s">
        <v>5724</v>
      </c>
      <c r="C5518" s="2" t="s">
        <v>706</v>
      </c>
      <c r="D5518" s="2" t="s">
        <v>3887</v>
      </c>
      <c r="E5518" s="2" t="s">
        <v>2556</v>
      </c>
    </row>
    <row r="5519">
      <c r="A5519" s="2">
        <v>9467048.0</v>
      </c>
      <c r="B5519" s="2" t="s">
        <v>5725</v>
      </c>
      <c r="C5519" s="2" t="s">
        <v>706</v>
      </c>
      <c r="D5519" s="2" t="s">
        <v>3887</v>
      </c>
      <c r="E5519" s="2" t="s">
        <v>2556</v>
      </c>
    </row>
    <row r="5520">
      <c r="A5520" s="2">
        <v>9467049.0</v>
      </c>
      <c r="B5520" s="2" t="s">
        <v>5726</v>
      </c>
      <c r="C5520" s="2" t="s">
        <v>706</v>
      </c>
      <c r="D5520" s="2" t="s">
        <v>3887</v>
      </c>
      <c r="E5520" s="2" t="s">
        <v>2556</v>
      </c>
    </row>
    <row r="5521">
      <c r="A5521" s="2">
        <v>9467051.0</v>
      </c>
      <c r="B5521" s="2" t="s">
        <v>5727</v>
      </c>
      <c r="C5521" s="2" t="s">
        <v>706</v>
      </c>
      <c r="D5521" s="2" t="s">
        <v>3887</v>
      </c>
      <c r="E5521" s="2" t="s">
        <v>2556</v>
      </c>
    </row>
    <row r="5522">
      <c r="A5522" s="2">
        <v>9467054.0</v>
      </c>
      <c r="B5522" s="2" t="s">
        <v>5728</v>
      </c>
      <c r="C5522" s="2" t="s">
        <v>706</v>
      </c>
      <c r="D5522" s="2" t="s">
        <v>3887</v>
      </c>
      <c r="E5522" s="2" t="s">
        <v>2556</v>
      </c>
    </row>
    <row r="5523">
      <c r="A5523" s="2">
        <v>9468990.0</v>
      </c>
      <c r="B5523" s="2" t="s">
        <v>5729</v>
      </c>
      <c r="C5523" s="2" t="s">
        <v>3909</v>
      </c>
      <c r="D5523" s="2" t="s">
        <v>17</v>
      </c>
      <c r="E5523" s="2" t="s">
        <v>1286</v>
      </c>
    </row>
    <row r="5524">
      <c r="A5524" s="2">
        <v>9468994.0</v>
      </c>
      <c r="B5524" s="2" t="s">
        <v>5730</v>
      </c>
      <c r="C5524" s="2" t="s">
        <v>3909</v>
      </c>
      <c r="D5524" s="2" t="s">
        <v>17</v>
      </c>
      <c r="E5524" s="2" t="s">
        <v>1286</v>
      </c>
    </row>
    <row r="5525">
      <c r="A5525" s="2">
        <v>9468989.0</v>
      </c>
      <c r="B5525" s="2" t="s">
        <v>5731</v>
      </c>
      <c r="C5525" s="2" t="s">
        <v>3909</v>
      </c>
      <c r="D5525" s="2" t="s">
        <v>17</v>
      </c>
      <c r="E5525" s="2" t="s">
        <v>1286</v>
      </c>
    </row>
    <row r="5526">
      <c r="A5526" s="2">
        <v>9466502.0</v>
      </c>
      <c r="B5526" s="2" t="s">
        <v>5732</v>
      </c>
      <c r="C5526" s="2" t="s">
        <v>3909</v>
      </c>
      <c r="D5526" s="2" t="s">
        <v>17</v>
      </c>
      <c r="E5526" s="2" t="s">
        <v>1286</v>
      </c>
    </row>
    <row r="5527">
      <c r="A5527" s="2">
        <v>9466494.0</v>
      </c>
      <c r="B5527" s="2" t="s">
        <v>5733</v>
      </c>
      <c r="C5527" s="2" t="s">
        <v>3909</v>
      </c>
      <c r="D5527" s="2" t="s">
        <v>17</v>
      </c>
      <c r="E5527" s="2" t="s">
        <v>1286</v>
      </c>
    </row>
    <row r="5528">
      <c r="A5528" s="2">
        <v>9466496.0</v>
      </c>
      <c r="B5528" s="2" t="s">
        <v>5734</v>
      </c>
      <c r="C5528" s="2" t="s">
        <v>3909</v>
      </c>
      <c r="D5528" s="2" t="s">
        <v>17</v>
      </c>
      <c r="E5528" s="2" t="s">
        <v>1286</v>
      </c>
    </row>
    <row r="5529">
      <c r="A5529" s="2">
        <v>9445238.0</v>
      </c>
      <c r="B5529" s="2" t="s">
        <v>5735</v>
      </c>
      <c r="C5529" s="2" t="s">
        <v>3909</v>
      </c>
      <c r="D5529" s="2" t="s">
        <v>17</v>
      </c>
      <c r="E5529" s="2" t="s">
        <v>1286</v>
      </c>
    </row>
    <row r="5530">
      <c r="A5530" s="2">
        <v>9445240.0</v>
      </c>
      <c r="B5530" s="2" t="s">
        <v>5736</v>
      </c>
      <c r="C5530" s="2" t="s">
        <v>3909</v>
      </c>
      <c r="D5530" s="2" t="s">
        <v>17</v>
      </c>
      <c r="E5530" s="2" t="s">
        <v>1286</v>
      </c>
    </row>
    <row r="5531">
      <c r="A5531" s="2">
        <v>9466501.0</v>
      </c>
      <c r="B5531" s="2" t="s">
        <v>5737</v>
      </c>
      <c r="C5531" s="2" t="s">
        <v>3909</v>
      </c>
      <c r="D5531" s="2" t="s">
        <v>17</v>
      </c>
      <c r="E5531" s="2" t="s">
        <v>1286</v>
      </c>
    </row>
    <row r="5532">
      <c r="A5532" s="2">
        <v>9466497.0</v>
      </c>
      <c r="B5532" s="2" t="s">
        <v>5738</v>
      </c>
      <c r="C5532" s="2" t="s">
        <v>3909</v>
      </c>
      <c r="D5532" s="2" t="s">
        <v>17</v>
      </c>
      <c r="E5532" s="2" t="s">
        <v>1286</v>
      </c>
    </row>
    <row r="5533">
      <c r="A5533" s="2">
        <v>9445586.0</v>
      </c>
      <c r="B5533" s="2" t="s">
        <v>5739</v>
      </c>
      <c r="C5533" s="2" t="s">
        <v>3909</v>
      </c>
      <c r="D5533" s="2" t="s">
        <v>17</v>
      </c>
      <c r="E5533" s="2" t="s">
        <v>1286</v>
      </c>
    </row>
    <row r="5534">
      <c r="A5534" s="2">
        <v>9466503.0</v>
      </c>
      <c r="B5534" s="2" t="s">
        <v>5740</v>
      </c>
      <c r="C5534" s="2" t="s">
        <v>3909</v>
      </c>
      <c r="D5534" s="2" t="s">
        <v>17</v>
      </c>
      <c r="E5534" s="2" t="s">
        <v>1286</v>
      </c>
    </row>
    <row r="5535">
      <c r="A5535" s="2">
        <v>9466495.0</v>
      </c>
      <c r="B5535" s="2" t="s">
        <v>5741</v>
      </c>
      <c r="C5535" s="2" t="s">
        <v>3909</v>
      </c>
      <c r="D5535" s="2" t="s">
        <v>17</v>
      </c>
      <c r="E5535" s="2" t="s">
        <v>1286</v>
      </c>
    </row>
    <row r="5536">
      <c r="A5536" s="2">
        <v>9445401.0</v>
      </c>
      <c r="B5536" s="2" t="s">
        <v>5742</v>
      </c>
      <c r="C5536" s="2" t="s">
        <v>3909</v>
      </c>
      <c r="D5536" s="2" t="s">
        <v>17</v>
      </c>
      <c r="E5536" s="2" t="s">
        <v>1286</v>
      </c>
    </row>
    <row r="5537">
      <c r="A5537" s="2">
        <v>9466739.0</v>
      </c>
      <c r="B5537" s="2" t="s">
        <v>5743</v>
      </c>
      <c r="C5537" s="2" t="s">
        <v>3909</v>
      </c>
      <c r="D5537" s="2" t="s">
        <v>17</v>
      </c>
      <c r="E5537" s="2" t="s">
        <v>1286</v>
      </c>
    </row>
    <row r="5538">
      <c r="A5538" s="2">
        <v>9445241.0</v>
      </c>
      <c r="B5538" s="2" t="s">
        <v>5744</v>
      </c>
      <c r="C5538" s="2" t="s">
        <v>3909</v>
      </c>
      <c r="D5538" s="2" t="s">
        <v>17</v>
      </c>
      <c r="E5538" s="2" t="s">
        <v>1286</v>
      </c>
    </row>
    <row r="5539">
      <c r="A5539" s="2">
        <v>9466500.0</v>
      </c>
      <c r="B5539" s="2" t="s">
        <v>5745</v>
      </c>
      <c r="C5539" s="2" t="s">
        <v>3909</v>
      </c>
      <c r="D5539" s="2" t="s">
        <v>17</v>
      </c>
      <c r="E5539" s="2" t="s">
        <v>1286</v>
      </c>
    </row>
    <row r="5540">
      <c r="A5540" s="2">
        <v>9445403.0</v>
      </c>
      <c r="B5540" s="2" t="s">
        <v>5746</v>
      </c>
      <c r="C5540" s="2" t="s">
        <v>3909</v>
      </c>
      <c r="D5540" s="2" t="s">
        <v>17</v>
      </c>
      <c r="E5540" s="2" t="s">
        <v>1286</v>
      </c>
    </row>
    <row r="5541">
      <c r="A5541" s="2">
        <v>9466498.0</v>
      </c>
      <c r="B5541" s="2" t="s">
        <v>5747</v>
      </c>
      <c r="C5541" s="2" t="s">
        <v>3909</v>
      </c>
      <c r="D5541" s="2" t="s">
        <v>17</v>
      </c>
      <c r="E5541" s="2" t="s">
        <v>1286</v>
      </c>
    </row>
    <row r="5542">
      <c r="A5542" s="2">
        <v>9445404.0</v>
      </c>
      <c r="B5542" s="2" t="s">
        <v>5748</v>
      </c>
      <c r="C5542" s="2" t="s">
        <v>3909</v>
      </c>
      <c r="D5542" s="2" t="s">
        <v>17</v>
      </c>
      <c r="E5542" s="2" t="s">
        <v>1286</v>
      </c>
    </row>
    <row r="5543">
      <c r="A5543" s="2">
        <v>9466499.0</v>
      </c>
      <c r="B5543" s="2" t="s">
        <v>5749</v>
      </c>
      <c r="C5543" s="2" t="s">
        <v>3909</v>
      </c>
      <c r="D5543" s="2" t="s">
        <v>17</v>
      </c>
      <c r="E5543" s="2" t="s">
        <v>1286</v>
      </c>
    </row>
    <row r="5544">
      <c r="A5544" s="2">
        <v>9468991.0</v>
      </c>
      <c r="B5544" s="2" t="s">
        <v>5750</v>
      </c>
      <c r="C5544" s="2" t="s">
        <v>3909</v>
      </c>
      <c r="D5544" s="2" t="s">
        <v>17</v>
      </c>
      <c r="E5544" s="2" t="s">
        <v>1286</v>
      </c>
    </row>
    <row r="5545">
      <c r="A5545" s="2">
        <v>9468308.0</v>
      </c>
      <c r="B5545" s="2" t="s">
        <v>3948</v>
      </c>
      <c r="C5545" s="2" t="s">
        <v>3909</v>
      </c>
      <c r="D5545" s="2" t="s">
        <v>17</v>
      </c>
      <c r="E5545" s="2" t="s">
        <v>1286</v>
      </c>
    </row>
    <row r="5546">
      <c r="A5546" s="2">
        <v>9468987.0</v>
      </c>
      <c r="B5546" s="2" t="s">
        <v>5751</v>
      </c>
      <c r="C5546" s="2" t="s">
        <v>3909</v>
      </c>
      <c r="D5546" s="2" t="s">
        <v>17</v>
      </c>
      <c r="E5546" s="2" t="s">
        <v>1286</v>
      </c>
    </row>
    <row r="5547">
      <c r="A5547" s="2">
        <v>9468094.0</v>
      </c>
      <c r="B5547" s="2" t="s">
        <v>5752</v>
      </c>
      <c r="C5547" s="2" t="s">
        <v>4123</v>
      </c>
      <c r="D5547" s="2" t="s">
        <v>17</v>
      </c>
      <c r="E5547" s="2" t="s">
        <v>1286</v>
      </c>
    </row>
    <row r="5548">
      <c r="A5548" s="2">
        <v>9469691.0</v>
      </c>
      <c r="B5548" s="2" t="s">
        <v>5753</v>
      </c>
      <c r="C5548" s="2" t="s">
        <v>4318</v>
      </c>
      <c r="D5548" s="2" t="s">
        <v>2735</v>
      </c>
      <c r="E5548" s="2" t="s">
        <v>2736</v>
      </c>
    </row>
    <row r="5549">
      <c r="A5549" s="2">
        <v>9469692.0</v>
      </c>
      <c r="B5549" s="2" t="s">
        <v>5754</v>
      </c>
      <c r="C5549" s="2" t="s">
        <v>4318</v>
      </c>
      <c r="D5549" s="2" t="s">
        <v>2735</v>
      </c>
      <c r="E5549" s="2" t="s">
        <v>2736</v>
      </c>
    </row>
    <row r="5550">
      <c r="A5550" s="2">
        <v>9470055.0</v>
      </c>
      <c r="B5550" s="2" t="s">
        <v>5755</v>
      </c>
      <c r="C5550" s="2" t="s">
        <v>4318</v>
      </c>
      <c r="D5550" s="2" t="s">
        <v>2735</v>
      </c>
      <c r="E5550" s="2" t="s">
        <v>2736</v>
      </c>
    </row>
    <row r="5551">
      <c r="A5551" s="2">
        <v>9470056.0</v>
      </c>
      <c r="B5551" s="2" t="s">
        <v>5756</v>
      </c>
      <c r="C5551" s="2" t="s">
        <v>4318</v>
      </c>
      <c r="D5551" s="2" t="s">
        <v>2735</v>
      </c>
      <c r="E5551" s="2" t="s">
        <v>2736</v>
      </c>
    </row>
    <row r="5552">
      <c r="A5552" s="2">
        <v>9470058.0</v>
      </c>
      <c r="B5552" s="2" t="s">
        <v>5757</v>
      </c>
      <c r="C5552" s="2" t="s">
        <v>4318</v>
      </c>
      <c r="D5552" s="2" t="s">
        <v>2735</v>
      </c>
      <c r="E5552" s="2" t="s">
        <v>2736</v>
      </c>
    </row>
    <row r="5553">
      <c r="A5553" s="2">
        <v>9470061.0</v>
      </c>
      <c r="B5553" s="2" t="s">
        <v>5758</v>
      </c>
      <c r="C5553" s="2" t="s">
        <v>4318</v>
      </c>
      <c r="D5553" s="2" t="s">
        <v>2735</v>
      </c>
      <c r="E5553" s="2" t="s">
        <v>2736</v>
      </c>
    </row>
    <row r="5554">
      <c r="A5554" s="2">
        <v>9470062.0</v>
      </c>
      <c r="B5554" s="2" t="s">
        <v>5759</v>
      </c>
      <c r="C5554" s="2" t="s">
        <v>4318</v>
      </c>
      <c r="D5554" s="2" t="s">
        <v>2735</v>
      </c>
      <c r="E5554" s="2" t="s">
        <v>2736</v>
      </c>
    </row>
    <row r="5555">
      <c r="A5555" s="2">
        <v>9470063.0</v>
      </c>
      <c r="B5555" s="2" t="s">
        <v>5760</v>
      </c>
      <c r="C5555" s="2" t="s">
        <v>4318</v>
      </c>
      <c r="D5555" s="2" t="s">
        <v>2735</v>
      </c>
      <c r="E5555" s="2" t="s">
        <v>2736</v>
      </c>
    </row>
    <row r="5556">
      <c r="A5556" s="2">
        <v>9470064.0</v>
      </c>
      <c r="B5556" s="2" t="s">
        <v>5761</v>
      </c>
      <c r="C5556" s="2" t="s">
        <v>4318</v>
      </c>
      <c r="D5556" s="2" t="s">
        <v>2735</v>
      </c>
      <c r="E5556" s="2" t="s">
        <v>2736</v>
      </c>
    </row>
    <row r="5557">
      <c r="A5557" s="2">
        <v>9470065.0</v>
      </c>
      <c r="B5557" s="2" t="s">
        <v>5762</v>
      </c>
      <c r="C5557" s="2" t="s">
        <v>4318</v>
      </c>
      <c r="D5557" s="2" t="s">
        <v>2735</v>
      </c>
      <c r="E5557" s="2" t="s">
        <v>2736</v>
      </c>
    </row>
    <row r="5558">
      <c r="A5558" s="2">
        <v>9470066.0</v>
      </c>
      <c r="B5558" s="2" t="s">
        <v>5763</v>
      </c>
      <c r="C5558" s="2" t="s">
        <v>4318</v>
      </c>
      <c r="D5558" s="2" t="s">
        <v>2735</v>
      </c>
      <c r="E5558" s="2" t="s">
        <v>2736</v>
      </c>
    </row>
    <row r="5559">
      <c r="A5559" s="2">
        <v>9470067.0</v>
      </c>
      <c r="B5559" s="2" t="s">
        <v>5764</v>
      </c>
      <c r="C5559" s="2" t="s">
        <v>4318</v>
      </c>
      <c r="D5559" s="2" t="s">
        <v>2735</v>
      </c>
      <c r="E5559" s="2" t="s">
        <v>2736</v>
      </c>
    </row>
    <row r="5560">
      <c r="A5560" s="2">
        <v>9468244.0</v>
      </c>
      <c r="B5560" s="2" t="s">
        <v>5765</v>
      </c>
      <c r="C5560" s="2" t="s">
        <v>4221</v>
      </c>
      <c r="D5560" s="2" t="s">
        <v>17</v>
      </c>
      <c r="E5560" s="2" t="s">
        <v>1286</v>
      </c>
    </row>
    <row r="5561">
      <c r="A5561" s="2">
        <v>9468232.0</v>
      </c>
      <c r="B5561" s="2" t="s">
        <v>5766</v>
      </c>
      <c r="C5561" s="2" t="s">
        <v>4221</v>
      </c>
      <c r="D5561" s="2" t="s">
        <v>17</v>
      </c>
      <c r="E5561" s="2" t="s">
        <v>1286</v>
      </c>
    </row>
    <row r="5562">
      <c r="A5562" s="2">
        <v>9445569.0</v>
      </c>
      <c r="B5562" s="2" t="s">
        <v>5767</v>
      </c>
      <c r="C5562" s="2" t="s">
        <v>4221</v>
      </c>
      <c r="D5562" s="2" t="s">
        <v>17</v>
      </c>
      <c r="E5562" s="2" t="s">
        <v>1286</v>
      </c>
    </row>
    <row r="5563">
      <c r="A5563" s="2">
        <v>9469148.0</v>
      </c>
      <c r="B5563" s="2" t="s">
        <v>5768</v>
      </c>
      <c r="C5563" s="2" t="s">
        <v>4221</v>
      </c>
      <c r="D5563" s="2" t="s">
        <v>17</v>
      </c>
      <c r="E5563" s="2" t="s">
        <v>1286</v>
      </c>
    </row>
    <row r="5564">
      <c r="A5564" s="2">
        <v>9445418.0</v>
      </c>
      <c r="B5564" s="2" t="s">
        <v>5769</v>
      </c>
      <c r="C5564" s="2" t="s">
        <v>4221</v>
      </c>
      <c r="D5564" s="2" t="s">
        <v>17</v>
      </c>
      <c r="E5564" s="2" t="s">
        <v>1286</v>
      </c>
    </row>
    <row r="5565">
      <c r="A5565" s="2">
        <v>9468245.0</v>
      </c>
      <c r="B5565" s="2" t="s">
        <v>5770</v>
      </c>
      <c r="C5565" s="2" t="s">
        <v>4221</v>
      </c>
      <c r="D5565" s="2" t="s">
        <v>17</v>
      </c>
      <c r="E5565" s="2" t="s">
        <v>1286</v>
      </c>
    </row>
    <row r="5566">
      <c r="A5566" s="2">
        <v>9466809.0</v>
      </c>
      <c r="B5566" s="2" t="s">
        <v>5771</v>
      </c>
      <c r="C5566" s="2" t="s">
        <v>4221</v>
      </c>
      <c r="D5566" s="2" t="s">
        <v>17</v>
      </c>
      <c r="E5566" s="2" t="s">
        <v>1286</v>
      </c>
    </row>
    <row r="5567">
      <c r="A5567" s="2">
        <v>9466808.0</v>
      </c>
      <c r="B5567" s="2" t="s">
        <v>5772</v>
      </c>
      <c r="C5567" s="2" t="s">
        <v>4221</v>
      </c>
      <c r="D5567" s="2" t="s">
        <v>17</v>
      </c>
      <c r="E5567" s="2" t="s">
        <v>1286</v>
      </c>
    </row>
    <row r="5568">
      <c r="A5568" s="2">
        <v>9469130.0</v>
      </c>
      <c r="B5568" s="2" t="s">
        <v>5773</v>
      </c>
      <c r="C5568" s="2" t="s">
        <v>5774</v>
      </c>
      <c r="D5568" s="2" t="s">
        <v>17</v>
      </c>
      <c r="E5568" s="2" t="s">
        <v>1286</v>
      </c>
    </row>
    <row r="5569">
      <c r="A5569" s="2">
        <v>9468378.0</v>
      </c>
      <c r="B5569" s="2" t="s">
        <v>5775</v>
      </c>
      <c r="C5569" s="2" t="s">
        <v>4276</v>
      </c>
      <c r="D5569" s="2" t="s">
        <v>17</v>
      </c>
      <c r="E5569" s="2" t="s">
        <v>1286</v>
      </c>
    </row>
    <row r="5570">
      <c r="A5570" s="2">
        <v>9445429.0</v>
      </c>
      <c r="B5570" s="2" t="s">
        <v>5776</v>
      </c>
      <c r="C5570" s="2" t="s">
        <v>4328</v>
      </c>
      <c r="D5570" s="2" t="s">
        <v>3640</v>
      </c>
      <c r="E5570" s="2" t="s">
        <v>3635</v>
      </c>
    </row>
    <row r="5571">
      <c r="A5571" s="2">
        <v>9468390.0</v>
      </c>
      <c r="B5571" s="2" t="s">
        <v>5777</v>
      </c>
      <c r="C5571" s="2" t="s">
        <v>4331</v>
      </c>
      <c r="D5571" s="2" t="s">
        <v>17</v>
      </c>
      <c r="E5571" s="2" t="s">
        <v>1286</v>
      </c>
    </row>
    <row r="5572">
      <c r="A5572" s="2">
        <v>9468205.0</v>
      </c>
      <c r="B5572" s="2" t="s">
        <v>5778</v>
      </c>
      <c r="C5572" s="2" t="s">
        <v>4331</v>
      </c>
      <c r="D5572" s="2" t="s">
        <v>17</v>
      </c>
      <c r="E5572" s="2" t="s">
        <v>1286</v>
      </c>
    </row>
    <row r="5573">
      <c r="A5573" s="2">
        <v>9468203.0</v>
      </c>
      <c r="B5573" s="2" t="s">
        <v>5779</v>
      </c>
      <c r="C5573" s="2" t="s">
        <v>4331</v>
      </c>
      <c r="D5573" s="2" t="s">
        <v>17</v>
      </c>
      <c r="E5573" s="2" t="s">
        <v>1286</v>
      </c>
    </row>
    <row r="5574">
      <c r="A5574" s="2">
        <v>9466845.0</v>
      </c>
      <c r="B5574" s="2" t="s">
        <v>5780</v>
      </c>
      <c r="C5574" s="2" t="s">
        <v>4331</v>
      </c>
      <c r="D5574" s="2" t="s">
        <v>17</v>
      </c>
      <c r="E5574" s="2" t="s">
        <v>1286</v>
      </c>
    </row>
    <row r="5575">
      <c r="A5575" s="2">
        <v>9468210.0</v>
      </c>
      <c r="B5575" s="2" t="s">
        <v>5781</v>
      </c>
      <c r="C5575" s="2" t="s">
        <v>4331</v>
      </c>
      <c r="D5575" s="2" t="s">
        <v>17</v>
      </c>
      <c r="E5575" s="2" t="s">
        <v>1286</v>
      </c>
    </row>
    <row r="5576">
      <c r="A5576" s="2">
        <v>9468200.0</v>
      </c>
      <c r="B5576" s="2" t="s">
        <v>5782</v>
      </c>
      <c r="C5576" s="2" t="s">
        <v>4331</v>
      </c>
      <c r="D5576" s="2" t="s">
        <v>17</v>
      </c>
      <c r="E5576" s="2" t="s">
        <v>1286</v>
      </c>
    </row>
    <row r="5577">
      <c r="A5577" s="2">
        <v>9468186.0</v>
      </c>
      <c r="B5577" s="2" t="s">
        <v>5783</v>
      </c>
      <c r="C5577" s="2" t="s">
        <v>4331</v>
      </c>
      <c r="D5577" s="2" t="s">
        <v>17</v>
      </c>
      <c r="E5577" s="2" t="s">
        <v>1286</v>
      </c>
    </row>
    <row r="5578">
      <c r="A5578" s="2">
        <v>9468204.0</v>
      </c>
      <c r="B5578" s="2" t="s">
        <v>5784</v>
      </c>
      <c r="C5578" s="2" t="s">
        <v>4331</v>
      </c>
      <c r="D5578" s="2" t="s">
        <v>17</v>
      </c>
      <c r="E5578" s="2" t="s">
        <v>1286</v>
      </c>
    </row>
    <row r="5579">
      <c r="A5579" s="2">
        <v>9468211.0</v>
      </c>
      <c r="B5579" s="2" t="s">
        <v>5785</v>
      </c>
      <c r="C5579" s="2" t="s">
        <v>4331</v>
      </c>
      <c r="D5579" s="2" t="s">
        <v>17</v>
      </c>
      <c r="E5579" s="2" t="s">
        <v>1286</v>
      </c>
    </row>
    <row r="5580">
      <c r="A5580" s="2">
        <v>9468782.0</v>
      </c>
      <c r="B5580" s="2" t="s">
        <v>5786</v>
      </c>
      <c r="C5580" s="2" t="s">
        <v>4331</v>
      </c>
      <c r="D5580" s="2" t="s">
        <v>17</v>
      </c>
      <c r="E5580" s="2" t="s">
        <v>1286</v>
      </c>
    </row>
    <row r="5581">
      <c r="A5581" s="2">
        <v>9445488.0</v>
      </c>
      <c r="B5581" s="2" t="s">
        <v>5787</v>
      </c>
      <c r="C5581" s="2" t="s">
        <v>4350</v>
      </c>
      <c r="D5581" s="2" t="s">
        <v>17</v>
      </c>
      <c r="E5581" s="2" t="s">
        <v>1286</v>
      </c>
    </row>
    <row r="5582">
      <c r="A5582" s="2">
        <v>9469368.0</v>
      </c>
      <c r="B5582" s="2" t="s">
        <v>5788</v>
      </c>
      <c r="C5582" s="2" t="s">
        <v>4350</v>
      </c>
      <c r="D5582" s="2" t="s">
        <v>17</v>
      </c>
      <c r="E5582" s="2" t="s">
        <v>1286</v>
      </c>
    </row>
    <row r="5583">
      <c r="A5583" s="2">
        <v>9445486.0</v>
      </c>
      <c r="B5583" s="2" t="s">
        <v>5789</v>
      </c>
      <c r="C5583" s="2" t="s">
        <v>4350</v>
      </c>
      <c r="D5583" s="2" t="s">
        <v>17</v>
      </c>
      <c r="E5583" s="2" t="s">
        <v>1286</v>
      </c>
    </row>
    <row r="5584">
      <c r="A5584" s="2">
        <v>9466840.0</v>
      </c>
      <c r="B5584" s="2" t="s">
        <v>5790</v>
      </c>
      <c r="C5584" s="2" t="s">
        <v>4350</v>
      </c>
      <c r="D5584" s="2" t="s">
        <v>17</v>
      </c>
      <c r="E5584" s="2" t="s">
        <v>1286</v>
      </c>
    </row>
    <row r="5585">
      <c r="A5585" s="2">
        <v>9466831.0</v>
      </c>
      <c r="B5585" s="2" t="s">
        <v>5791</v>
      </c>
      <c r="C5585" s="2" t="s">
        <v>4350</v>
      </c>
      <c r="D5585" s="2" t="s">
        <v>17</v>
      </c>
      <c r="E5585" s="2" t="s">
        <v>1286</v>
      </c>
    </row>
    <row r="5586">
      <c r="A5586" s="2">
        <v>9466841.0</v>
      </c>
      <c r="B5586" s="2" t="s">
        <v>5792</v>
      </c>
      <c r="C5586" s="2" t="s">
        <v>4350</v>
      </c>
      <c r="D5586" s="2" t="s">
        <v>17</v>
      </c>
      <c r="E5586" s="2" t="s">
        <v>1286</v>
      </c>
    </row>
    <row r="5587">
      <c r="A5587" s="2">
        <v>9466843.0</v>
      </c>
      <c r="B5587" s="2" t="s">
        <v>5793</v>
      </c>
      <c r="C5587" s="2" t="s">
        <v>4350</v>
      </c>
      <c r="D5587" s="2" t="s">
        <v>17</v>
      </c>
      <c r="E5587" s="2" t="s">
        <v>1286</v>
      </c>
    </row>
    <row r="5588">
      <c r="A5588" s="2">
        <v>9466830.0</v>
      </c>
      <c r="B5588" s="2" t="s">
        <v>5794</v>
      </c>
      <c r="C5588" s="2" t="s">
        <v>4350</v>
      </c>
      <c r="D5588" s="2" t="s">
        <v>17</v>
      </c>
      <c r="E5588" s="2" t="s">
        <v>1286</v>
      </c>
    </row>
    <row r="5589">
      <c r="A5589" s="2">
        <v>9466837.0</v>
      </c>
      <c r="B5589" s="2" t="s">
        <v>5795</v>
      </c>
      <c r="C5589" s="2" t="s">
        <v>4350</v>
      </c>
      <c r="D5589" s="2" t="s">
        <v>17</v>
      </c>
      <c r="E5589" s="2" t="s">
        <v>1286</v>
      </c>
    </row>
    <row r="5590">
      <c r="A5590" s="2">
        <v>9466838.0</v>
      </c>
      <c r="B5590" s="2" t="s">
        <v>5796</v>
      </c>
      <c r="C5590" s="2" t="s">
        <v>4350</v>
      </c>
      <c r="D5590" s="2" t="s">
        <v>17</v>
      </c>
      <c r="E5590" s="2" t="s">
        <v>1286</v>
      </c>
    </row>
    <row r="5591">
      <c r="A5591" s="2">
        <v>9466833.0</v>
      </c>
      <c r="B5591" s="2" t="s">
        <v>5797</v>
      </c>
      <c r="C5591" s="2" t="s">
        <v>4350</v>
      </c>
      <c r="D5591" s="2" t="s">
        <v>17</v>
      </c>
      <c r="E5591" s="2" t="s">
        <v>1286</v>
      </c>
    </row>
    <row r="5592">
      <c r="A5592" s="2">
        <v>9468791.0</v>
      </c>
      <c r="B5592" s="2" t="s">
        <v>5798</v>
      </c>
      <c r="C5592" s="2" t="s">
        <v>4350</v>
      </c>
      <c r="D5592" s="2" t="s">
        <v>17</v>
      </c>
      <c r="E5592" s="2" t="s">
        <v>1286</v>
      </c>
    </row>
    <row r="5593">
      <c r="A5593" s="2">
        <v>9469349.0</v>
      </c>
      <c r="B5593" s="2" t="s">
        <v>5799</v>
      </c>
      <c r="C5593" s="2" t="s">
        <v>4350</v>
      </c>
      <c r="D5593" s="2" t="s">
        <v>17</v>
      </c>
      <c r="E5593" s="2" t="s">
        <v>1286</v>
      </c>
    </row>
    <row r="5594">
      <c r="A5594" s="2">
        <v>9469364.0</v>
      </c>
      <c r="B5594" s="2" t="s">
        <v>5800</v>
      </c>
      <c r="C5594" s="2" t="s">
        <v>4350</v>
      </c>
      <c r="D5594" s="2" t="s">
        <v>17</v>
      </c>
      <c r="E5594" s="2" t="s">
        <v>1286</v>
      </c>
    </row>
    <row r="5595">
      <c r="A5595" s="2">
        <v>9466832.0</v>
      </c>
      <c r="B5595" s="2" t="s">
        <v>5801</v>
      </c>
      <c r="C5595" s="2" t="s">
        <v>4350</v>
      </c>
      <c r="D5595" s="2" t="s">
        <v>17</v>
      </c>
      <c r="E5595" s="2" t="s">
        <v>1286</v>
      </c>
    </row>
    <row r="5596">
      <c r="A5596" s="2">
        <v>9469350.0</v>
      </c>
      <c r="B5596" s="2" t="s">
        <v>5802</v>
      </c>
      <c r="C5596" s="2" t="s">
        <v>4350</v>
      </c>
      <c r="D5596" s="2" t="s">
        <v>17</v>
      </c>
      <c r="E5596" s="2" t="s">
        <v>1286</v>
      </c>
    </row>
    <row r="5597">
      <c r="A5597" s="2">
        <v>9469352.0</v>
      </c>
      <c r="B5597" s="2" t="s">
        <v>5803</v>
      </c>
      <c r="C5597" s="2" t="s">
        <v>4350</v>
      </c>
      <c r="D5597" s="2" t="s">
        <v>17</v>
      </c>
      <c r="E5597" s="2" t="s">
        <v>1286</v>
      </c>
    </row>
    <row r="5598">
      <c r="A5598" s="2">
        <v>9466744.0</v>
      </c>
      <c r="B5598" s="2" t="s">
        <v>5804</v>
      </c>
      <c r="C5598" s="2" t="s">
        <v>4373</v>
      </c>
      <c r="D5598" s="2" t="s">
        <v>3668</v>
      </c>
      <c r="E5598" s="2" t="s">
        <v>1286</v>
      </c>
    </row>
    <row r="5599">
      <c r="A5599" s="2">
        <v>9468603.0</v>
      </c>
      <c r="B5599" s="2" t="s">
        <v>5805</v>
      </c>
      <c r="C5599" s="2" t="s">
        <v>4373</v>
      </c>
      <c r="D5599" s="2" t="s">
        <v>3668</v>
      </c>
      <c r="E5599" s="2" t="s">
        <v>1286</v>
      </c>
    </row>
    <row r="5600">
      <c r="A5600" s="2">
        <v>9469286.0</v>
      </c>
      <c r="B5600" s="2" t="s">
        <v>5806</v>
      </c>
      <c r="C5600" s="2" t="s">
        <v>4373</v>
      </c>
      <c r="D5600" s="2" t="s">
        <v>3668</v>
      </c>
      <c r="E5600" s="2" t="s">
        <v>1286</v>
      </c>
    </row>
    <row r="5601">
      <c r="A5601" s="2">
        <v>9466823.0</v>
      </c>
      <c r="B5601" s="2" t="s">
        <v>5807</v>
      </c>
      <c r="C5601" s="2" t="s">
        <v>4373</v>
      </c>
      <c r="D5601" s="2" t="s">
        <v>3668</v>
      </c>
      <c r="E5601" s="2" t="s">
        <v>1286</v>
      </c>
    </row>
    <row r="5602">
      <c r="A5602" s="2">
        <v>9468096.0</v>
      </c>
      <c r="B5602" s="2" t="s">
        <v>5808</v>
      </c>
      <c r="C5602" s="2" t="s">
        <v>4373</v>
      </c>
      <c r="D5602" s="2" t="s">
        <v>3668</v>
      </c>
      <c r="E5602" s="2" t="s">
        <v>1286</v>
      </c>
    </row>
    <row r="5603">
      <c r="A5603" s="2">
        <v>9469185.0</v>
      </c>
      <c r="B5603" s="2" t="s">
        <v>5809</v>
      </c>
      <c r="C5603" s="2" t="s">
        <v>4373</v>
      </c>
      <c r="D5603" s="2" t="s">
        <v>3668</v>
      </c>
      <c r="E5603" s="2" t="s">
        <v>1286</v>
      </c>
    </row>
    <row r="5604">
      <c r="A5604" s="2">
        <v>9469235.0</v>
      </c>
      <c r="B5604" s="2" t="s">
        <v>5810</v>
      </c>
      <c r="C5604" s="2" t="s">
        <v>4373</v>
      </c>
      <c r="D5604" s="2" t="s">
        <v>3668</v>
      </c>
      <c r="E5604" s="2" t="s">
        <v>1286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75"/>
    <col customWidth="1" min="2" max="2" width="20.25"/>
    <col customWidth="1" min="4" max="4" width="3.75"/>
    <col customWidth="1" min="5" max="5" width="39.13"/>
    <col customWidth="1" min="7" max="7" width="3.75"/>
    <col customWidth="1" min="8" max="8" width="19.75"/>
    <col customWidth="1" min="11" max="11" width="3.75"/>
  </cols>
  <sheetData>
    <row r="2">
      <c r="B2" s="1" t="s">
        <v>3</v>
      </c>
      <c r="E2" s="1" t="s">
        <v>5811</v>
      </c>
      <c r="H2" s="1" t="s">
        <v>2</v>
      </c>
    </row>
    <row r="3">
      <c r="B3" s="3" t="str">
        <f>IFERROR(__xludf.DUMMYFUNCTION("SORT(UNIQUE(Data!D2:D1000),1,TRUE)"),"Diabetes Care")</f>
        <v>Diabetes Care</v>
      </c>
      <c r="C3" s="3">
        <f>COUNTIF(Data!D3:D1000,B3)</f>
        <v>21</v>
      </c>
      <c r="E3" s="3" t="str">
        <f>IFERROR(__xludf.DUMMYFUNCTION("SORT(UNIQUE(Data!E2:E1000),1,TRUE)"),"Air Fresheners")</f>
        <v>Air Fresheners</v>
      </c>
      <c r="F3" s="3">
        <f>COUNTIF(Data!E2:E1000,E3)</f>
        <v>13</v>
      </c>
      <c r="H3" s="3" t="str">
        <f>IFERROR(__xludf.DUMMYFUNCTION("UNIQUE(Data!C2:C1000)"),"IM Injection")</f>
        <v>IM Injection</v>
      </c>
      <c r="I3" s="3">
        <f>COUNTIF(Data!C2:C1000,H3)</f>
        <v>18</v>
      </c>
    </row>
    <row r="4">
      <c r="B4" s="3" t="str">
        <f>IFERROR(__xludf.DUMMYFUNCTION("""COMPUTED_VALUE"""),"Diagnostic and Monitoring")</f>
        <v>Diagnostic and Monitoring</v>
      </c>
      <c r="C4" s="3">
        <f>COUNTIF(Data!D4:D1000,B4)</f>
        <v>17</v>
      </c>
      <c r="E4" s="3" t="str">
        <f>IFERROR(__xludf.DUMMYFUNCTION("""COMPUTED_VALUE"""),"Anesthetics Drugs")</f>
        <v>Anesthetics Drugs</v>
      </c>
      <c r="F4" s="3">
        <f>COUNTIF(Data!E3:E1000,E4)</f>
        <v>3</v>
      </c>
      <c r="H4" s="3" t="str">
        <f>IFERROR(__xludf.DUMMYFUNCTION("""COMPUTED_VALUE"""),"Tablet")</f>
        <v>Tablet</v>
      </c>
      <c r="I4" s="3">
        <f>COUNTIF(Data!C3:C1000,H4)</f>
        <v>2848</v>
      </c>
    </row>
    <row r="5">
      <c r="B5" s="3" t="str">
        <f>IFERROR(__xludf.DUMMYFUNCTION("""COMPUTED_VALUE"""),"Food and Ingredients")</f>
        <v>Food and Ingredients</v>
      </c>
      <c r="C5" s="3">
        <f>COUNTIF(Data!D5:D1000,B5)</f>
        <v>56</v>
      </c>
      <c r="E5" s="3" t="str">
        <f>IFERROR(__xludf.DUMMYFUNCTION("""COMPUTED_VALUE"""),"Anorectal Preparations")</f>
        <v>Anorectal Preparations</v>
      </c>
      <c r="F5" s="3">
        <f>COUNTIF(Data!E4:E1000,E5)</f>
        <v>7</v>
      </c>
      <c r="H5" s="3" t="str">
        <f>IFERROR(__xludf.DUMMYFUNCTION("""COMPUTED_VALUE"""),"Lotion")</f>
        <v>Lotion</v>
      </c>
      <c r="I5" s="3">
        <f>COUNTIF(Data!C4:C1000,H5)</f>
        <v>8</v>
      </c>
    </row>
    <row r="6">
      <c r="B6" s="3" t="str">
        <f>IFERROR(__xludf.DUMMYFUNCTION("""COMPUTED_VALUE"""),"Household Products")</f>
        <v>Household Products</v>
      </c>
      <c r="C6" s="3">
        <f>COUNTIF(Data!D6:D1000,B6)</f>
        <v>14</v>
      </c>
      <c r="E6" s="3" t="str">
        <f>IFERROR(__xludf.DUMMYFUNCTION("""COMPUTED_VALUE"""),"Anthelmintic")</f>
        <v>Anthelmintic</v>
      </c>
      <c r="F6" s="3">
        <f>COUNTIF(Data!E5:E1000,E6)</f>
        <v>8</v>
      </c>
      <c r="H6" s="3" t="str">
        <f>IFERROR(__xludf.DUMMYFUNCTION("""COMPUTED_VALUE"""),"Capsule")</f>
        <v>Capsule</v>
      </c>
      <c r="I6" s="3">
        <f>COUNTIF(Data!C5:C1000,H6)</f>
        <v>810</v>
      </c>
    </row>
    <row r="7">
      <c r="B7" s="3" t="str">
        <f>IFERROR(__xludf.DUMMYFUNCTION("""COMPUTED_VALUE"""),"Inhaler")</f>
        <v>Inhaler</v>
      </c>
      <c r="C7" s="3">
        <f>COUNTIF(Data!D7:D1000,B7)</f>
        <v>16</v>
      </c>
      <c r="E7" s="3" t="str">
        <f>IFERROR(__xludf.DUMMYFUNCTION("""COMPUTED_VALUE"""),"Anti - Alzheimer Drugs")</f>
        <v>Anti - Alzheimer Drugs</v>
      </c>
      <c r="F7" s="3">
        <f>COUNTIF(Data!E6:E1000,E7)</f>
        <v>4</v>
      </c>
      <c r="H7" s="3" t="str">
        <f>IFERROR(__xludf.DUMMYFUNCTION("""COMPUTED_VALUE"""),"Inhalation Capsule")</f>
        <v>Inhalation Capsule</v>
      </c>
      <c r="I7" s="3">
        <f>COUNTIF(Data!C6:C1000,H7)</f>
        <v>17</v>
      </c>
    </row>
    <row r="8">
      <c r="B8" s="3" t="str">
        <f>IFERROR(__xludf.DUMMYFUNCTION("""COMPUTED_VALUE"""),"Injectables")</f>
        <v>Injectables</v>
      </c>
      <c r="C8" s="3">
        <f>COUNTIF(Data!D8:D1000,B8)</f>
        <v>219</v>
      </c>
      <c r="E8" s="3" t="str">
        <f>IFERROR(__xludf.DUMMYFUNCTION("""COMPUTED_VALUE"""),"Anti - Parkinson Drug")</f>
        <v>Anti - Parkinson Drug</v>
      </c>
      <c r="F8" s="3">
        <f>COUNTIF(Data!E7:E1000,E8)</f>
        <v>26</v>
      </c>
      <c r="H8" s="3" t="str">
        <f>IFERROR(__xludf.DUMMYFUNCTION("""COMPUTED_VALUE"""),"Cream")</f>
        <v>Cream</v>
      </c>
      <c r="I8" s="3">
        <f>COUNTIF(Data!C7:C1000,H8)</f>
        <v>135</v>
      </c>
    </row>
    <row r="9">
      <c r="B9" s="3" t="str">
        <f>IFERROR(__xludf.DUMMYFUNCTION("""COMPUTED_VALUE"""),"Insect repellents")</f>
        <v>Insect repellents</v>
      </c>
      <c r="C9" s="3">
        <f>COUNTIF(Data!D9:D1000,B9)</f>
        <v>2</v>
      </c>
      <c r="E9" s="3" t="str">
        <f>IFERROR(__xludf.DUMMYFUNCTION("""COMPUTED_VALUE"""),"Anti - thyroid drugs")</f>
        <v>Anti - thyroid drugs</v>
      </c>
      <c r="F9" s="3">
        <f>COUNTIF(Data!E8:E1000,E9)</f>
        <v>5</v>
      </c>
      <c r="H9" s="3" t="str">
        <f>IFERROR(__xludf.DUMMYFUNCTION("""COMPUTED_VALUE"""),"IV Injection")</f>
        <v>IV Injection</v>
      </c>
      <c r="I9" s="3">
        <f>COUNTIF(Data!C8:C1000,H9)</f>
        <v>56</v>
      </c>
    </row>
    <row r="10">
      <c r="B10" s="3" t="str">
        <f>IFERROR(__xludf.DUMMYFUNCTION("""COMPUTED_VALUE"""),"Intimate Care")</f>
        <v>Intimate Care</v>
      </c>
      <c r="C10" s="3">
        <f>COUNTIF(Data!D10:D1000,B10)</f>
        <v>88</v>
      </c>
      <c r="E10" s="3" t="str">
        <f>IFERROR(__xludf.DUMMYFUNCTION("""COMPUTED_VALUE"""),"Anti -epileptic drugs")</f>
        <v>Anti -epileptic drugs</v>
      </c>
      <c r="F10" s="3">
        <f>COUNTIF(Data!E9:E1000,E10)</f>
        <v>15</v>
      </c>
      <c r="H10" s="3" t="str">
        <f>IFERROR(__xludf.DUMMYFUNCTION("""COMPUTED_VALUE"""),"Ophthalmic Ointment")</f>
        <v>Ophthalmic Ointment</v>
      </c>
      <c r="I10" s="3">
        <f>COUNTIF(Data!C9:C1000,H10)</f>
        <v>7</v>
      </c>
    </row>
    <row r="11">
      <c r="B11" s="3" t="str">
        <f>IFERROR(__xludf.DUMMYFUNCTION("""COMPUTED_VALUE"""),"Medical Supplies")</f>
        <v>Medical Supplies</v>
      </c>
      <c r="C11" s="3">
        <f>COUNTIF(Data!D11:D1000,B11)</f>
        <v>145</v>
      </c>
      <c r="E11" s="3" t="str">
        <f>IFERROR(__xludf.DUMMYFUNCTION("""COMPUTED_VALUE"""),"Anti Aphthous Ulcer")</f>
        <v>Anti Aphthous Ulcer</v>
      </c>
      <c r="F11" s="3">
        <f>COUNTIF(Data!E10:E1000,E11)</f>
        <v>1</v>
      </c>
      <c r="H11" s="3" t="str">
        <f>IFERROR(__xludf.DUMMYFUNCTION("""COMPUTED_VALUE"""),"Oral Suspension")</f>
        <v>Oral Suspension</v>
      </c>
      <c r="I11" s="3">
        <f>COUNTIF(Data!C10:C1000,H11)</f>
        <v>25</v>
      </c>
    </row>
    <row r="12">
      <c r="B12" s="3" t="str">
        <f>IFERROR(__xludf.DUMMYFUNCTION("""COMPUTED_VALUE"""),"Medicine")</f>
        <v>Medicine</v>
      </c>
      <c r="C12" s="3">
        <f>COUNTIF(Data!D12:D1000,B12)</f>
        <v>4304</v>
      </c>
      <c r="E12" s="3" t="str">
        <f>IFERROR(__xludf.DUMMYFUNCTION("""COMPUTED_VALUE"""),"Anti Asthmatic")</f>
        <v>Anti Asthmatic</v>
      </c>
      <c r="F12" s="3">
        <f>COUNTIF(Data!E11:E1000,E12)</f>
        <v>6</v>
      </c>
      <c r="H12" s="3" t="str">
        <f>IFERROR(__xludf.DUMMYFUNCTION("""COMPUTED_VALUE"""),"SC Injection")</f>
        <v>SC Injection</v>
      </c>
      <c r="I12" s="3">
        <f>COUNTIF(Data!C11:C1000,H12)</f>
        <v>16</v>
      </c>
    </row>
    <row r="13">
      <c r="B13" s="3" t="str">
        <f>IFERROR(__xludf.DUMMYFUNCTION("""COMPUTED_VALUE"""),"Mother &amp; Baby")</f>
        <v>Mother &amp; Baby</v>
      </c>
      <c r="C13" s="3">
        <f>COUNTIF(Data!D13:D1000,B13)</f>
        <v>188</v>
      </c>
      <c r="E13" s="3" t="str">
        <f>IFERROR(__xludf.DUMMYFUNCTION("""COMPUTED_VALUE"""),"Anti Cancer")</f>
        <v>Anti Cancer</v>
      </c>
      <c r="F13" s="3">
        <f>COUNTIF(Data!E12:E1000,E13)</f>
        <v>17</v>
      </c>
      <c r="H13" s="3" t="str">
        <f>IFERROR(__xludf.DUMMYFUNCTION("""COMPUTED_VALUE"""),"Gel")</f>
        <v>Gel</v>
      </c>
      <c r="I13" s="3">
        <f>COUNTIF(Data!C12:C1000,H13)</f>
        <v>17</v>
      </c>
    </row>
    <row r="14">
      <c r="B14" s="3" t="str">
        <f>IFERROR(__xludf.DUMMYFUNCTION("""COMPUTED_VALUE"""),"Nebuliser")</f>
        <v>Nebuliser</v>
      </c>
      <c r="C14" s="3">
        <f>COUNTIF(Data!D14:D1000,B14)</f>
        <v>3</v>
      </c>
      <c r="E14" s="3" t="str">
        <f>IFERROR(__xludf.DUMMYFUNCTION("""COMPUTED_VALUE"""),"Anti Coagulants")</f>
        <v>Anti Coagulants</v>
      </c>
      <c r="F14" s="3">
        <f>COUNTIF(Data!E13:E1000,E14)</f>
        <v>5</v>
      </c>
      <c r="H14" s="3" t="str">
        <f>IFERROR(__xludf.DUMMYFUNCTION("""COMPUTED_VALUE"""),"Eye Drop")</f>
        <v>Eye Drop</v>
      </c>
      <c r="I14" s="3">
        <f>COUNTIF(Data!C13:C1000,H14)</f>
        <v>150</v>
      </c>
    </row>
    <row r="15">
      <c r="B15" s="3" t="str">
        <f>IFERROR(__xludf.DUMMYFUNCTION("""COMPUTED_VALUE"""),"Personal Care")</f>
        <v>Personal Care</v>
      </c>
      <c r="C15" s="3">
        <f>COUNTIF(Data!D15:D1000,B15)</f>
        <v>275</v>
      </c>
      <c r="E15" s="3" t="str">
        <f>IFERROR(__xludf.DUMMYFUNCTION("""COMPUTED_VALUE"""),"Anti Depressent Drug")</f>
        <v>Anti Depressent Drug</v>
      </c>
      <c r="F15" s="3">
        <f>COUNTIF(Data!E14:E1000,E15)</f>
        <v>92</v>
      </c>
      <c r="H15" s="3" t="str">
        <f>IFERROR(__xludf.DUMMYFUNCTION("""COMPUTED_VALUE"""),"Sterile Eye Drop")</f>
        <v>Sterile Eye Drop</v>
      </c>
      <c r="I15" s="3">
        <f>COUNTIF(Data!C14:C1000,H15)</f>
        <v>2</v>
      </c>
    </row>
    <row r="16">
      <c r="B16" s="3" t="str">
        <f>IFERROR(__xludf.DUMMYFUNCTION("""COMPUTED_VALUE"""),"Pregnancy Test Kit")</f>
        <v>Pregnancy Test Kit</v>
      </c>
      <c r="C16" s="3">
        <f>COUNTIF(Data!D16:D1000,B16)</f>
        <v>6</v>
      </c>
      <c r="E16" s="3" t="str">
        <f>IFERROR(__xludf.DUMMYFUNCTION("""COMPUTED_VALUE"""),"Anti Diabetics")</f>
        <v>Anti Diabetics</v>
      </c>
      <c r="F16" s="3">
        <f>COUNTIF(Data!E15:E1000,E16)</f>
        <v>311</v>
      </c>
      <c r="H16" s="3" t="str">
        <f>IFERROR(__xludf.DUMMYFUNCTION("""COMPUTED_VALUE"""),"Syrup")</f>
        <v>Syrup</v>
      </c>
      <c r="I16" s="3">
        <f>COUNTIF(Data!C15:C1000,H16)</f>
        <v>257</v>
      </c>
    </row>
    <row r="17">
      <c r="B17" s="3" t="str">
        <f>IFERROR(__xludf.DUMMYFUNCTION("""COMPUTED_VALUE"""),"Supplements")</f>
        <v>Supplements</v>
      </c>
      <c r="C17" s="3">
        <f>COUNTIF(Data!D17:D1000,B17)</f>
        <v>17</v>
      </c>
      <c r="E17" s="3" t="str">
        <f>IFERROR(__xludf.DUMMYFUNCTION("""COMPUTED_VALUE"""),"Anti Diarrhoeal Drug")</f>
        <v>Anti Diarrhoeal Drug</v>
      </c>
      <c r="F17" s="3">
        <f>COUNTIF(Data!E16:E1000,E17)</f>
        <v>18</v>
      </c>
      <c r="H17" s="3" t="str">
        <f>IFERROR(__xludf.DUMMYFUNCTION("""COMPUTED_VALUE"""),"Injection")</f>
        <v>Injection</v>
      </c>
      <c r="I17" s="3">
        <f>COUNTIF(Data!C16:C1000,H17)</f>
        <v>6</v>
      </c>
    </row>
    <row r="18">
      <c r="B18" s="3" t="str">
        <f>IFERROR(__xludf.DUMMYFUNCTION("""COMPUTED_VALUE"""),"Surgical")</f>
        <v>Surgical</v>
      </c>
      <c r="C18" s="3">
        <f>COUNTIF(Data!D18:D1000,B18)</f>
        <v>15</v>
      </c>
      <c r="E18" s="3" t="str">
        <f>IFERROR(__xludf.DUMMYFUNCTION("""COMPUTED_VALUE"""),"Anti Emetic Drug")</f>
        <v>Anti Emetic Drug</v>
      </c>
      <c r="F18" s="3">
        <f>COUNTIF(Data!E17:E1000,E18)</f>
        <v>76</v>
      </c>
      <c r="H18" s="3" t="str">
        <f>IFERROR(__xludf.DUMMYFUNCTION("""COMPUTED_VALUE"""),"IM/IV injection")</f>
        <v>IM/IV injection</v>
      </c>
      <c r="I18" s="3">
        <f>COUNTIF(Data!C17:C1000,H18)</f>
        <v>68</v>
      </c>
    </row>
    <row r="19">
      <c r="B19" s="3" t="str">
        <f>IFERROR(__xludf.DUMMYFUNCTION("""COMPUTED_VALUE"""),"Topical Medication")</f>
        <v>Topical Medication</v>
      </c>
      <c r="C19" s="3">
        <f>COUNTIF(Data!D19:D1000,B19)</f>
        <v>207</v>
      </c>
      <c r="E19" s="3" t="str">
        <f>IFERROR(__xludf.DUMMYFUNCTION("""COMPUTED_VALUE"""),"Anti Gout Drug")</f>
        <v>Anti Gout Drug</v>
      </c>
      <c r="F19" s="3">
        <f>COUNTIF(Data!E18:E1000,E19)</f>
        <v>10</v>
      </c>
      <c r="H19" s="3" t="str">
        <f>IFERROR(__xludf.DUMMYFUNCTION("""COMPUTED_VALUE"""),"Chewable Tablet")</f>
        <v>Chewable Tablet</v>
      </c>
      <c r="I19" s="3">
        <f>COUNTIF(Data!C18:C1000,H19)</f>
        <v>8</v>
      </c>
    </row>
    <row r="20">
      <c r="E20" s="3" t="str">
        <f>IFERROR(__xludf.DUMMYFUNCTION("""COMPUTED_VALUE"""),"Anti Histamin")</f>
        <v>Anti Histamin</v>
      </c>
      <c r="F20" s="3">
        <f>COUNTIF(Data!E19:E1000,E20)</f>
        <v>155</v>
      </c>
      <c r="H20" s="3" t="str">
        <f>IFERROR(__xludf.DUMMYFUNCTION("""COMPUTED_VALUE"""),"Spray")</f>
        <v>Spray</v>
      </c>
      <c r="I20" s="3">
        <f>COUNTIF(Data!C19:C1000,H20)</f>
        <v>19</v>
      </c>
    </row>
    <row r="21">
      <c r="E21" s="3" t="str">
        <f>IFERROR(__xludf.DUMMYFUNCTION("""COMPUTED_VALUE"""),"Anti Malarial Drug")</f>
        <v>Anti Malarial Drug</v>
      </c>
      <c r="F21" s="3">
        <f>COUNTIF(Data!E20:E1000,E21)</f>
        <v>3</v>
      </c>
      <c r="H21" s="3" t="str">
        <f>IFERROR(__xludf.DUMMYFUNCTION("""COMPUTED_VALUE"""),"Suspension")</f>
        <v>Suspension</v>
      </c>
      <c r="I21" s="3">
        <f>COUNTIF(Data!C20:C1000,H21)</f>
        <v>7</v>
      </c>
    </row>
    <row r="22">
      <c r="E22" s="3" t="str">
        <f>IFERROR(__xludf.DUMMYFUNCTION("""COMPUTED_VALUE"""),"Anti Menieres Drug")</f>
        <v>Anti Menieres Drug</v>
      </c>
      <c r="F22" s="3">
        <f>COUNTIF(Data!E21:E1000,E22)</f>
        <v>2</v>
      </c>
      <c r="H22" s="3" t="str">
        <f>IFERROR(__xludf.DUMMYFUNCTION("""COMPUTED_VALUE"""),"Hair Oil")</f>
        <v>Hair Oil</v>
      </c>
      <c r="I22" s="3">
        <f>COUNTIF(Data!C21:C1000,H22)</f>
        <v>11</v>
      </c>
    </row>
    <row r="23">
      <c r="E23" s="3" t="str">
        <f>IFERROR(__xludf.DUMMYFUNCTION("""COMPUTED_VALUE"""),"Anti Migraine Drug")</f>
        <v>Anti Migraine Drug</v>
      </c>
      <c r="F23" s="3">
        <f>COUNTIF(Data!E22:E1000,E23)</f>
        <v>12</v>
      </c>
      <c r="H23" s="3" t="str">
        <f>IFERROR(__xludf.DUMMYFUNCTION("""COMPUTED_VALUE"""),"Paediatric Drop")</f>
        <v>Paediatric Drop</v>
      </c>
      <c r="I23" s="3">
        <f>COUNTIF(Data!C22:C1000,H23)</f>
        <v>16</v>
      </c>
    </row>
    <row r="24">
      <c r="E24" s="3" t="str">
        <f>IFERROR(__xludf.DUMMYFUNCTION("""COMPUTED_VALUE"""),"Anti Platelet Drug")</f>
        <v>Anti Platelet Drug</v>
      </c>
      <c r="F24" s="3">
        <f>COUNTIF(Data!E23:E1000,E24)</f>
        <v>29</v>
      </c>
      <c r="H24" s="3" t="str">
        <f>IFERROR(__xludf.DUMMYFUNCTION("""COMPUTED_VALUE"""),"IV Infusion")</f>
        <v>IV Infusion</v>
      </c>
      <c r="I24" s="3">
        <f>COUNTIF(Data!C23:C1000,H24)</f>
        <v>27</v>
      </c>
    </row>
    <row r="25">
      <c r="E25" s="3" t="str">
        <f>IFERROR(__xludf.DUMMYFUNCTION("""COMPUTED_VALUE"""),"Anti Rheumatic Drug")</f>
        <v>Anti Rheumatic Drug</v>
      </c>
      <c r="F25" s="3">
        <f>COUNTIF(Data!E24:E1000,E25)</f>
        <v>5</v>
      </c>
      <c r="H25" s="3" t="str">
        <f>IFERROR(__xludf.DUMMYFUNCTION("""COMPUTED_VALUE"""),"Oral Gel")</f>
        <v>Oral Gel</v>
      </c>
      <c r="I25" s="3">
        <f>COUNTIF(Data!C24:C1000,H25)</f>
        <v>5</v>
      </c>
    </row>
    <row r="26">
      <c r="E26" s="3" t="str">
        <f>IFERROR(__xludf.DUMMYFUNCTION("""COMPUTED_VALUE"""),"Anti Ulcer")</f>
        <v>Anti Ulcer</v>
      </c>
      <c r="F26" s="3">
        <f>COUNTIF(Data!E25:E1000,E26)</f>
        <v>469</v>
      </c>
      <c r="H26" s="3" t="str">
        <f>IFERROR(__xludf.DUMMYFUNCTION("""COMPUTED_VALUE"""),"Nail Lacquer")</f>
        <v>Nail Lacquer</v>
      </c>
      <c r="I26" s="3">
        <f>COUNTIF(Data!C25:C1000,H26)</f>
        <v>1</v>
      </c>
    </row>
    <row r="27">
      <c r="E27" s="3" t="str">
        <f>IFERROR(__xludf.DUMMYFUNCTION("""COMPUTED_VALUE"""),"Anti Viral")</f>
        <v>Anti Viral</v>
      </c>
      <c r="F27" s="3">
        <f>COUNTIF(Data!E26:E1000,E27)</f>
        <v>22</v>
      </c>
      <c r="H27" s="3" t="str">
        <f>IFERROR(__xludf.DUMMYFUNCTION("""COMPUTED_VALUE"""),"Powder For Suspension")</f>
        <v>Powder For Suspension</v>
      </c>
      <c r="I27" s="3">
        <f>COUNTIF(Data!C26:C1000,H27)</f>
        <v>50</v>
      </c>
    </row>
    <row r="28">
      <c r="E28" s="3" t="str">
        <f>IFERROR(__xludf.DUMMYFUNCTION("""COMPUTED_VALUE"""),"Anti-epileptic Drug")</f>
        <v>Anti-epileptic Drug</v>
      </c>
      <c r="F28" s="3">
        <f>COUNTIF(Data!E27:E1000,E28)</f>
        <v>68</v>
      </c>
      <c r="H28" s="3" t="str">
        <f>IFERROR(__xludf.DUMMYFUNCTION("""COMPUTED_VALUE"""),"Mouth Wash")</f>
        <v>Mouth Wash</v>
      </c>
      <c r="I28" s="3">
        <f>COUNTIF(Data!C27:C1000,H28)</f>
        <v>12</v>
      </c>
    </row>
    <row r="29">
      <c r="E29" s="3" t="str">
        <f>IFERROR(__xludf.DUMMYFUNCTION("""COMPUTED_VALUE"""),"Anti-gallstones Drugs")</f>
        <v>Anti-gallstones Drugs</v>
      </c>
      <c r="F29" s="3">
        <f>COUNTIF(Data!E28:E1000,E29)</f>
        <v>13</v>
      </c>
      <c r="H29" s="3" t="str">
        <f>IFERROR(__xludf.DUMMYFUNCTION("""COMPUTED_VALUE"""),"Nebuliser Solution")</f>
        <v>Nebuliser Solution</v>
      </c>
      <c r="I29" s="3">
        <f>COUNTIF(Data!C28:C1000,H29)</f>
        <v>7</v>
      </c>
    </row>
    <row r="30">
      <c r="E30" s="3" t="str">
        <f>IFERROR(__xludf.DUMMYFUNCTION("""COMPUTED_VALUE"""),"ANTI-OBESITY AGENTS")</f>
        <v>ANTI-OBESITY AGENTS</v>
      </c>
      <c r="F30" s="3">
        <f>COUNTIF(Data!E29:E1000,E30)</f>
        <v>4</v>
      </c>
      <c r="H30" s="3" t="str">
        <f>IFERROR(__xludf.DUMMYFUNCTION("""COMPUTED_VALUE"""),"Nasal Spray")</f>
        <v>Nasal Spray</v>
      </c>
      <c r="I30" s="3">
        <f>COUNTIF(Data!C29:C1000,H30)</f>
        <v>16</v>
      </c>
    </row>
    <row r="31">
      <c r="E31" s="3" t="str">
        <f>IFERROR(__xludf.DUMMYFUNCTION("""COMPUTED_VALUE"""),"Antibiotics")</f>
        <v>Antibiotics</v>
      </c>
      <c r="F31" s="3">
        <f>COUNTIF(Data!E30:E1000,E31)</f>
        <v>613</v>
      </c>
      <c r="H31" s="3" t="str">
        <f>IFERROR(__xludf.DUMMYFUNCTION("""COMPUTED_VALUE"""),"Powder for Suspension")</f>
        <v>Powder for Suspension</v>
      </c>
      <c r="I31" s="3">
        <f>COUNTIF(Data!C30:C1000,H31)</f>
        <v>50</v>
      </c>
    </row>
    <row r="32">
      <c r="E32" s="3" t="str">
        <f>IFERROR(__xludf.DUMMYFUNCTION("""COMPUTED_VALUE"""),"Antidotes &amp; detoxifying Agents")</f>
        <v>Antidotes &amp; detoxifying Agents</v>
      </c>
      <c r="F32" s="3">
        <f>COUNTIF(Data!E31:E1000,E32)</f>
        <v>3</v>
      </c>
      <c r="H32" s="3" t="str">
        <f>IFERROR(__xludf.DUMMYFUNCTION("""COMPUTED_VALUE"""),"Ear Drop")</f>
        <v>Ear Drop</v>
      </c>
      <c r="I32" s="3">
        <f>COUNTIF(Data!C31:C1000,H32)</f>
        <v>6</v>
      </c>
    </row>
    <row r="33">
      <c r="E33" s="3" t="str">
        <f>IFERROR(__xludf.DUMMYFUNCTION("""COMPUTED_VALUE"""),"Antifungal")</f>
        <v>Antifungal</v>
      </c>
      <c r="F33" s="3">
        <f>COUNTIF(Data!E32:E1000,E33)</f>
        <v>119</v>
      </c>
      <c r="H33" s="3" t="str">
        <f>IFERROR(__xludf.DUMMYFUNCTION("""COMPUTED_VALUE"""),"Ointment")</f>
        <v>Ointment</v>
      </c>
      <c r="I33" s="3">
        <f>COUNTIF(Data!C32:C1000,H33)</f>
        <v>54</v>
      </c>
    </row>
    <row r="34">
      <c r="E34" s="3" t="str">
        <f>IFERROR(__xludf.DUMMYFUNCTION("""COMPUTED_VALUE"""),"Antileukotriene Agents (for Allergies and Asthma)")</f>
        <v>Antileukotriene Agents (for Allergies and Asthma)</v>
      </c>
      <c r="F34" s="3">
        <f>COUNTIF(Data!E33:E1000,E34)</f>
        <v>90</v>
      </c>
      <c r="H34" s="3" t="str">
        <f>IFERROR(__xludf.DUMMYFUNCTION("""COMPUTED_VALUE"""),"Ophthalmic Solution")</f>
        <v>Ophthalmic Solution</v>
      </c>
      <c r="I34" s="3">
        <f>COUNTIF(Data!C33:C1000,H34)</f>
        <v>11</v>
      </c>
    </row>
    <row r="35">
      <c r="E35" s="3" t="str">
        <f>IFERROR(__xludf.DUMMYFUNCTION("""COMPUTED_VALUE"""),"Antimycotic")</f>
        <v>Antimycotic</v>
      </c>
      <c r="F35" s="3">
        <f>COUNTIF(Data!E34:E1000,E35)</f>
        <v>1</v>
      </c>
      <c r="H35" s="3" t="str">
        <f>IFERROR(__xludf.DUMMYFUNCTION("""COMPUTED_VALUE"""),"Oral Solution")</f>
        <v>Oral Solution</v>
      </c>
      <c r="I35" s="3">
        <f>COUNTIF(Data!C34:C1000,H35)</f>
        <v>11</v>
      </c>
    </row>
    <row r="36">
      <c r="E36" s="3" t="str">
        <f>IFERROR(__xludf.DUMMYFUNCTION("""COMPUTED_VALUE"""),"Antipsychotics")</f>
        <v>Antipsychotics</v>
      </c>
      <c r="F36" s="3">
        <f>COUNTIF(Data!E35:E1000,E36)</f>
        <v>1</v>
      </c>
      <c r="H36" s="3" t="str">
        <f>IFERROR(__xludf.DUMMYFUNCTION("""COMPUTED_VALUE"""),"Opthalmic Suspension")</f>
        <v>Opthalmic Suspension</v>
      </c>
      <c r="I36" s="3">
        <f>COUNTIF(Data!C35:C1000,H36)</f>
        <v>6</v>
      </c>
    </row>
    <row r="37">
      <c r="E37" s="3" t="str">
        <f>IFERROR(__xludf.DUMMYFUNCTION("""COMPUTED_VALUE"""),"Antiseptic")</f>
        <v>Antiseptic</v>
      </c>
      <c r="F37" s="3">
        <f>COUNTIF(Data!E36:E1000,E37)</f>
        <v>9</v>
      </c>
      <c r="H37" s="3" t="str">
        <f>IFERROR(__xludf.DUMMYFUNCTION("""COMPUTED_VALUE"""),"Nebuliser Suspension")</f>
        <v>Nebuliser Suspension</v>
      </c>
      <c r="I37" s="3">
        <f>COUNTIF(Data!C36:C1000,H37)</f>
        <v>4</v>
      </c>
    </row>
    <row r="38">
      <c r="E38" s="3" t="str">
        <f>IFERROR(__xludf.DUMMYFUNCTION("""COMPUTED_VALUE"""),"ANTISPASMODIC")</f>
        <v>ANTISPASMODIC</v>
      </c>
      <c r="F38" s="3">
        <f>COUNTIF(Data!E37:E1000,E38)</f>
        <v>18</v>
      </c>
      <c r="H38" s="3" t="str">
        <f>IFERROR(__xludf.DUMMYFUNCTION("""COMPUTED_VALUE"""),"Device")</f>
        <v>Device</v>
      </c>
      <c r="I38" s="3">
        <f>COUNTIF(Data!C37:C1000,H38)</f>
        <v>64</v>
      </c>
    </row>
    <row r="39">
      <c r="E39" s="3" t="str">
        <f>IFERROR(__xludf.DUMMYFUNCTION("""COMPUTED_VALUE"""),"Ayurvedic Medicine")</f>
        <v>Ayurvedic Medicine</v>
      </c>
      <c r="F39" s="3">
        <f>COUNTIF(Data!E38:E1000,E39)</f>
        <v>47</v>
      </c>
      <c r="H39" s="3" t="str">
        <f>IFERROR(__xludf.DUMMYFUNCTION("""COMPUTED_VALUE"""),"IV / IM Injection")</f>
        <v>IV / IM Injection</v>
      </c>
      <c r="I39" s="3">
        <f>COUNTIF(Data!C38:C1000,H39)</f>
        <v>4</v>
      </c>
    </row>
    <row r="40">
      <c r="E40" s="3" t="str">
        <f>IFERROR(__xludf.DUMMYFUNCTION("""COMPUTED_VALUE"""),"Baby Bottles and Tumblers")</f>
        <v>Baby Bottles and Tumblers</v>
      </c>
      <c r="F40" s="3">
        <f>COUNTIF(Data!E39:E1000,E40)</f>
        <v>15</v>
      </c>
      <c r="H40" s="3" t="str">
        <f>IFERROR(__xludf.DUMMYFUNCTION("""COMPUTED_VALUE"""),"Eye/Ear Drops")</f>
        <v>Eye/Ear Drops</v>
      </c>
      <c r="I40" s="3">
        <f>COUNTIF(Data!C39:C1000,H40)</f>
        <v>8</v>
      </c>
    </row>
    <row r="41">
      <c r="E41" s="3" t="str">
        <f>IFERROR(__xludf.DUMMYFUNCTION("""COMPUTED_VALUE"""),"Betamethasone &amp; Combined preparation")</f>
        <v>Betamethasone &amp; Combined preparation</v>
      </c>
      <c r="F41" s="3">
        <f>COUNTIF(Data!E40:E1000,E41)</f>
        <v>2</v>
      </c>
      <c r="H41" s="3" t="str">
        <f>IFERROR(__xludf.DUMMYFUNCTION("""COMPUTED_VALUE"""),"Liquid")</f>
        <v>Liquid</v>
      </c>
      <c r="I41" s="3">
        <f>COUNTIF(Data!C40:C1000,H41)</f>
        <v>27</v>
      </c>
    </row>
    <row r="42">
      <c r="E42" s="3" t="str">
        <f>IFERROR(__xludf.DUMMYFUNCTION("""COMPUTED_VALUE"""),"Birth Control")</f>
        <v>Birth Control</v>
      </c>
      <c r="F42" s="3">
        <f>COUNTIF(Data!E41:E1000,E42)</f>
        <v>84</v>
      </c>
      <c r="H42" s="3" t="str">
        <f>IFERROR(__xludf.DUMMYFUNCTION("""COMPUTED_VALUE"""),"Shampoo")</f>
        <v>Shampoo</v>
      </c>
      <c r="I42" s="3">
        <f>COUNTIF(Data!C41:C1000,H42)</f>
        <v>4</v>
      </c>
    </row>
    <row r="43">
      <c r="E43" s="3" t="str">
        <f>IFERROR(__xludf.DUMMYFUNCTION("""COMPUTED_VALUE"""),"Burn Gel")</f>
        <v>Burn Gel</v>
      </c>
      <c r="F43" s="3">
        <f>COUNTIF(Data!E42:E1000,E43)</f>
        <v>1</v>
      </c>
      <c r="H43" s="3" t="str">
        <f>IFERROR(__xludf.DUMMYFUNCTION("""COMPUTED_VALUE"""),"Oral Powder")</f>
        <v>Oral Powder</v>
      </c>
      <c r="I43" s="3">
        <f>COUNTIF(Data!C42:C1000,H43)</f>
        <v>13</v>
      </c>
    </row>
    <row r="44">
      <c r="E44" s="3" t="str">
        <f>IFERROR(__xludf.DUMMYFUNCTION("""COMPUTED_VALUE"""),"Capsule")</f>
        <v>Capsule</v>
      </c>
      <c r="F44" s="3">
        <f>COUNTIF(Data!E43:E1000,E44)</f>
        <v>1</v>
      </c>
      <c r="H44" s="3" t="str">
        <f>IFERROR(__xludf.DUMMYFUNCTION("""COMPUTED_VALUE"""),"Scalp Lotion")</f>
        <v>Scalp Lotion</v>
      </c>
      <c r="I44" s="3">
        <f>COUNTIF(Data!C43:C1000,H44)</f>
        <v>8</v>
      </c>
    </row>
    <row r="45">
      <c r="E45" s="3" t="str">
        <f>IFERROR(__xludf.DUMMYFUNCTION("""COMPUTED_VALUE"""),"Cardiovascular Drug")</f>
        <v>Cardiovascular Drug</v>
      </c>
      <c r="F45" s="3">
        <f>COUNTIF(Data!E44:E1000,E45)</f>
        <v>400</v>
      </c>
      <c r="H45" s="3" t="str">
        <f>IFERROR(__xludf.DUMMYFUNCTION("""COMPUTED_VALUE"""),"Solution")</f>
        <v>Solution</v>
      </c>
      <c r="I45" s="3">
        <f>COUNTIF(Data!C44:C1000,H45)</f>
        <v>2</v>
      </c>
    </row>
    <row r="46">
      <c r="E46" s="3" t="str">
        <f>IFERROR(__xludf.DUMMYFUNCTION("""COMPUTED_VALUE"""),"Central Nervous System Drug")</f>
        <v>Central Nervous System Drug</v>
      </c>
      <c r="F46" s="3">
        <f>COUNTIF(Data!E45:E1000,E46)</f>
        <v>34</v>
      </c>
      <c r="H46" s="3" t="str">
        <f>IFERROR(__xludf.DUMMYFUNCTION("""COMPUTED_VALUE"""),"Condoms")</f>
        <v>Condoms</v>
      </c>
      <c r="I46" s="3">
        <f>COUNTIF(Data!C45:C1000,H46)</f>
        <v>84</v>
      </c>
    </row>
    <row r="47">
      <c r="E47" s="3" t="str">
        <f>IFERROR(__xludf.DUMMYFUNCTION("""COMPUTED_VALUE"""),"Cerumenolytics")</f>
        <v>Cerumenolytics</v>
      </c>
      <c r="F47" s="3">
        <f>COUNTIF(Data!E46:E1000,E47)</f>
        <v>2</v>
      </c>
      <c r="H47" s="3" t="str">
        <f>IFERROR(__xludf.DUMMYFUNCTION("""COMPUTED_VALUE"""),"IM/IV Injection")</f>
        <v>IM/IV Injection</v>
      </c>
      <c r="I47" s="3">
        <f>COUNTIF(Data!C46:C1000,H47)</f>
        <v>68</v>
      </c>
    </row>
    <row r="48">
      <c r="E48" s="3" t="str">
        <f>IFERROR(__xludf.DUMMYFUNCTION("""COMPUTED_VALUE"""),"Chronic obstructive pulmonary disease (COPD)")</f>
        <v>Chronic obstructive pulmonary disease (COPD)</v>
      </c>
      <c r="F48" s="3">
        <f>COUNTIF(Data!E47:E1000,E48)</f>
        <v>156</v>
      </c>
      <c r="H48" s="3" t="str">
        <f>IFERROR(__xludf.DUMMYFUNCTION("""COMPUTED_VALUE"""),"Suppository")</f>
        <v>Suppository</v>
      </c>
      <c r="I48" s="3">
        <f>COUNTIF(Data!C47:C1000,H48)</f>
        <v>9</v>
      </c>
    </row>
    <row r="49">
      <c r="E49" s="3" t="str">
        <f>IFERROR(__xludf.DUMMYFUNCTION("""COMPUTED_VALUE"""),"CNS Stimulant Drug")</f>
        <v>CNS Stimulant Drug</v>
      </c>
      <c r="F49" s="3">
        <f>COUNTIF(Data!E48:E1000,E49)</f>
        <v>2</v>
      </c>
      <c r="H49" s="3" t="str">
        <f>IFERROR(__xludf.DUMMYFUNCTION("""COMPUTED_VALUE"""),"Vaginal Tablet")</f>
        <v>Vaginal Tablet</v>
      </c>
      <c r="I49" s="3">
        <f>COUNTIF(Data!C48:C1000,H49)</f>
        <v>1</v>
      </c>
    </row>
    <row r="50">
      <c r="E50" s="3" t="str">
        <f>IFERROR(__xludf.DUMMYFUNCTION("""COMPUTED_VALUE"""),"Cough Relief")</f>
        <v>Cough Relief</v>
      </c>
      <c r="F50" s="3">
        <f>COUNTIF(Data!E49:E1000,E50)</f>
        <v>1</v>
      </c>
      <c r="H50" s="3" t="str">
        <f>IFERROR(__xludf.DUMMYFUNCTION("""COMPUTED_VALUE"""),"IV/SC Injection")</f>
        <v>IV/SC Injection</v>
      </c>
      <c r="I50" s="3">
        <f>COUNTIF(Data!C49:C1000,H50)</f>
        <v>3</v>
      </c>
    </row>
    <row r="51">
      <c r="E51" s="3" t="str">
        <f>IFERROR(__xludf.DUMMYFUNCTION("""COMPUTED_VALUE"""),"Dental Product")</f>
        <v>Dental Product</v>
      </c>
      <c r="F51" s="3">
        <f>COUNTIF(Data!E50:E1000,E51)</f>
        <v>2</v>
      </c>
      <c r="H51" s="3" t="str">
        <f>IFERROR(__xludf.DUMMYFUNCTION("""COMPUTED_VALUE"""),"Cleanser")</f>
        <v>Cleanser</v>
      </c>
      <c r="I51" s="3">
        <f>COUNTIF(Data!C50:C1000,H51)</f>
        <v>4</v>
      </c>
    </row>
    <row r="52">
      <c r="E52" s="3" t="str">
        <f>IFERROR(__xludf.DUMMYFUNCTION("""COMPUTED_VALUE"""),"Diabetic Peripheral Neuropathy")</f>
        <v>Diabetic Peripheral Neuropathy</v>
      </c>
      <c r="F52" s="3">
        <f>COUNTIF(Data!E51:E1000,E52)</f>
        <v>52</v>
      </c>
      <c r="H52" s="3" t="str">
        <f>IFERROR(__xludf.DUMMYFUNCTION("""COMPUTED_VALUE"""),"Vaginal Cream")</f>
        <v>Vaginal Cream</v>
      </c>
      <c r="I52" s="3">
        <f>COUNTIF(Data!C51:C1000,H52)</f>
        <v>1</v>
      </c>
    </row>
    <row r="53">
      <c r="E53" s="3" t="str">
        <f>IFERROR(__xludf.DUMMYFUNCTION("""COMPUTED_VALUE"""),"Drinks")</f>
        <v>Drinks</v>
      </c>
      <c r="F53" s="3">
        <f>COUNTIF(Data!E52:E1000,E53)</f>
        <v>44</v>
      </c>
      <c r="H53" s="3" t="str">
        <f>IFERROR(__xludf.DUMMYFUNCTION("""COMPUTED_VALUE"""),"IV Injection/Infsion")</f>
        <v>IV Injection/Infsion</v>
      </c>
      <c r="I53" s="3">
        <f>COUNTIF(Data!C52:C1000,H53)</f>
        <v>7</v>
      </c>
    </row>
    <row r="54">
      <c r="E54" s="3" t="str">
        <f>IFERROR(__xludf.DUMMYFUNCTION("""COMPUTED_VALUE"""),"Drug for Blood Disorders")</f>
        <v>Drug for Blood Disorders</v>
      </c>
      <c r="F54" s="3">
        <f>COUNTIF(Data!E53:E1000,E54)</f>
        <v>41</v>
      </c>
      <c r="H54" s="3" t="str">
        <f>IFERROR(__xludf.DUMMYFUNCTION("""COMPUTED_VALUE"""),"Soft Drink Powder")</f>
        <v>Soft Drink Powder</v>
      </c>
      <c r="I54" s="3">
        <f>COUNTIF(Data!C53:C1000,H54)</f>
        <v>1</v>
      </c>
    </row>
    <row r="55">
      <c r="E55" s="3" t="str">
        <f>IFERROR(__xludf.DUMMYFUNCTION("""COMPUTED_VALUE"""),"Dyslipidaemic Agents")</f>
        <v>Dyslipidaemic Agents</v>
      </c>
      <c r="F55" s="3">
        <f>COUNTIF(Data!E54:E1000,E55)</f>
        <v>1</v>
      </c>
      <c r="H55" s="3" t="str">
        <f>IFERROR(__xludf.DUMMYFUNCTION("""COMPUTED_VALUE"""),"Lubricants")</f>
        <v>Lubricants</v>
      </c>
      <c r="I55" s="3">
        <f>COUNTIF(Data!C54:C1000,H55)</f>
        <v>4</v>
      </c>
    </row>
    <row r="56">
      <c r="E56" s="3" t="str">
        <f>IFERROR(__xludf.DUMMYFUNCTION("""COMPUTED_VALUE"""),"Electrolites")</f>
        <v>Electrolites</v>
      </c>
      <c r="F56" s="3">
        <f>COUNTIF(Data!E55:E1000,E56)</f>
        <v>10</v>
      </c>
      <c r="H56" s="3" t="str">
        <f>IFERROR(__xludf.DUMMYFUNCTION("""COMPUTED_VALUE"""),"Coffee")</f>
        <v>Coffee</v>
      </c>
      <c r="I56" s="3">
        <f>COUNTIF(Data!C55:C1000,H56)</f>
        <v>3</v>
      </c>
    </row>
    <row r="57">
      <c r="E57" s="3" t="str">
        <f>IFERROR(__xludf.DUMMYFUNCTION("""COMPUTED_VALUE"""),"Endocrine System Drug")</f>
        <v>Endocrine System Drug</v>
      </c>
      <c r="F57" s="3">
        <f>COUNTIF(Data!E56:E1000,E57)</f>
        <v>39</v>
      </c>
      <c r="H57" s="3" t="str">
        <f>IFERROR(__xludf.DUMMYFUNCTION("""COMPUTED_VALUE"""),"Effervescent powder")</f>
        <v>Effervescent powder</v>
      </c>
      <c r="I57" s="3">
        <f>COUNTIF(Data!C56:C1000,H57)</f>
        <v>10</v>
      </c>
    </row>
    <row r="58">
      <c r="E58" s="3" t="str">
        <f>IFERROR(__xludf.DUMMYFUNCTION("""COMPUTED_VALUE"""),"Endogenous steroid hormone")</f>
        <v>Endogenous steroid hormone</v>
      </c>
      <c r="F58" s="3">
        <f>COUNTIF(Data!E57:E1000,E58)</f>
        <v>1</v>
      </c>
      <c r="H58" s="3" t="str">
        <f>IFERROR(__xludf.DUMMYFUNCTION("""COMPUTED_VALUE"""),"Effervescent Powder")</f>
        <v>Effervescent Powder</v>
      </c>
      <c r="I58" s="3">
        <f>COUNTIF(Data!C57:C1000,H58)</f>
        <v>10</v>
      </c>
    </row>
    <row r="59">
      <c r="E59" s="3" t="str">
        <f>IFERROR(__xludf.DUMMYFUNCTION("""COMPUTED_VALUE"""),"Eye / Nasal Preparations")</f>
        <v>Eye / Nasal Preparations</v>
      </c>
      <c r="F59" s="3">
        <f>COUNTIF(Data!E58:E1000,E59)</f>
        <v>37</v>
      </c>
      <c r="H59" s="3" t="str">
        <f>IFERROR(__xludf.DUMMYFUNCTION("""COMPUTED_VALUE"""),"Effervescent Granules")</f>
        <v>Effervescent Granules</v>
      </c>
      <c r="I59" s="3">
        <f>COUNTIF(Data!C58:C1000,H59)</f>
        <v>1</v>
      </c>
    </row>
    <row r="60">
      <c r="E60" s="3" t="str">
        <f>IFERROR(__xludf.DUMMYFUNCTION("""COMPUTED_VALUE"""),"Floor Cleaner")</f>
        <v>Floor Cleaner</v>
      </c>
      <c r="F60" s="3">
        <f>COUNTIF(Data!E59:E1000,E60)</f>
        <v>1</v>
      </c>
      <c r="H60" s="3" t="str">
        <f>IFERROR(__xludf.DUMMYFUNCTION("""COMPUTED_VALUE"""),"Vaginal Gel")</f>
        <v>Vaginal Gel</v>
      </c>
      <c r="I60" s="3">
        <f>COUNTIF(Data!C59:C1000,H60)</f>
        <v>2</v>
      </c>
    </row>
    <row r="61">
      <c r="E61" s="3" t="str">
        <f>IFERROR(__xludf.DUMMYFUNCTION("""COMPUTED_VALUE"""),"Food and Ingredients")</f>
        <v>Food and Ingredients</v>
      </c>
      <c r="F61" s="3">
        <f>COUNTIF(Data!E60:E1000,E61)</f>
        <v>1</v>
      </c>
      <c r="H61" s="3" t="str">
        <f>IFERROR(__xludf.DUMMYFUNCTION("""COMPUTED_VALUE"""),"Oral Emulsion")</f>
        <v>Oral Emulsion</v>
      </c>
      <c r="I61" s="3">
        <f>COUNTIF(Data!C60:C1000,H61)</f>
        <v>2</v>
      </c>
    </row>
    <row r="62">
      <c r="E62" s="3" t="str">
        <f>IFERROR(__xludf.DUMMYFUNCTION("""COMPUTED_VALUE"""),"GASTRO-INTESTINAL SYSTEM DRUGS")</f>
        <v>GASTRO-INTESTINAL SYSTEM DRUGS</v>
      </c>
      <c r="F62" s="3">
        <f>COUNTIF(Data!E61:E1000,E62)</f>
        <v>2</v>
      </c>
      <c r="H62" s="3" t="str">
        <f>IFERROR(__xludf.DUMMYFUNCTION("""COMPUTED_VALUE"""),"Suspension for Inhalation")</f>
        <v>Suspension for Inhalation</v>
      </c>
      <c r="I62" s="3">
        <f>COUNTIF(Data!C61:C1000,H62)</f>
        <v>1</v>
      </c>
    </row>
    <row r="63">
      <c r="E63" s="3" t="str">
        <f>IFERROR(__xludf.DUMMYFUNCTION("""COMPUTED_VALUE"""),"Genito Urinary System Drug")</f>
        <v>Genito Urinary System Drug</v>
      </c>
      <c r="F63" s="3">
        <f>COUNTIF(Data!E62:E1000,E63)</f>
        <v>48</v>
      </c>
      <c r="H63" s="3" t="str">
        <f>IFERROR(__xludf.DUMMYFUNCTION("""COMPUTED_VALUE"""),"Alcohol Pad")</f>
        <v>Alcohol Pad</v>
      </c>
      <c r="I63" s="3">
        <f>COUNTIF(Data!C62:C1000,H63)</f>
        <v>3</v>
      </c>
    </row>
    <row r="64">
      <c r="E64" s="3" t="str">
        <f>IFERROR(__xludf.DUMMYFUNCTION("""COMPUTED_VALUE"""),"Glucocorticoids")</f>
        <v>Glucocorticoids</v>
      </c>
      <c r="F64" s="3">
        <f>COUNTIF(Data!E63:E1000,E64)</f>
        <v>44</v>
      </c>
      <c r="H64" s="3" t="str">
        <f>IFERROR(__xludf.DUMMYFUNCTION("""COMPUTED_VALUE"""),"Ankle Support")</f>
        <v>Ankle Support</v>
      </c>
      <c r="I64" s="3">
        <f>COUNTIF(Data!C63:C1000,H64)</f>
        <v>6</v>
      </c>
    </row>
    <row r="65">
      <c r="E65" s="3" t="str">
        <f>IFERROR(__xludf.DUMMYFUNCTION("""COMPUTED_VALUE"""),"Hair Care")</f>
        <v>Hair Care</v>
      </c>
      <c r="F65" s="3">
        <f>COUNTIF(Data!E64:E1000,E65)</f>
        <v>16</v>
      </c>
      <c r="H65" s="3" t="str">
        <f>IFERROR(__xludf.DUMMYFUNCTION("""COMPUTED_VALUE"""),"Arm Siling")</f>
        <v>Arm Siling</v>
      </c>
      <c r="I65" s="3">
        <f>COUNTIF(Data!C64:C1000,H65)</f>
        <v>12</v>
      </c>
    </row>
    <row r="66">
      <c r="E66" s="3" t="str">
        <f>IFERROR(__xludf.DUMMYFUNCTION("""COMPUTED_VALUE"""),"HEPATIC PROTECTORS")</f>
        <v>HEPATIC PROTECTORS</v>
      </c>
      <c r="F66" s="3">
        <f>COUNTIF(Data!E65:E1000,E66)</f>
        <v>1</v>
      </c>
      <c r="H66" s="3" t="str">
        <f>IFERROR(__xludf.DUMMYFUNCTION("""COMPUTED_VALUE"""),"Baby Feeder")</f>
        <v>Baby Feeder</v>
      </c>
      <c r="I66" s="3">
        <f>COUNTIF(Data!C65:C1000,H66)</f>
        <v>10</v>
      </c>
    </row>
    <row r="67">
      <c r="E67" s="3" t="str">
        <f>IFERROR(__xludf.DUMMYFUNCTION("""COMPUTED_VALUE"""),"Herbal Medicine")</f>
        <v>Herbal Medicine</v>
      </c>
      <c r="F67" s="3">
        <f>COUNTIF(Data!E66:E1000,E67)</f>
        <v>206</v>
      </c>
      <c r="H67" s="3" t="str">
        <f>IFERROR(__xludf.DUMMYFUNCTION("""COMPUTED_VALUE"""),"Balm")</f>
        <v>Balm</v>
      </c>
      <c r="I67" s="3">
        <f>COUNTIF(Data!C66:C1000,H67)</f>
        <v>1</v>
      </c>
    </row>
    <row r="68">
      <c r="E68" s="3" t="str">
        <f>IFERROR(__xludf.DUMMYFUNCTION("""COMPUTED_VALUE"""),"Hygiene")</f>
        <v>Hygiene</v>
      </c>
      <c r="F68" s="3">
        <f>COUNTIF(Data!E67:E1000,E68)</f>
        <v>350</v>
      </c>
      <c r="H68" s="3" t="str">
        <f>IFERROR(__xludf.DUMMYFUNCTION("""COMPUTED_VALUE"""),"Beauty Product")</f>
        <v>Beauty Product</v>
      </c>
      <c r="I68" s="3">
        <f>COUNTIF(Data!C67:C1000,H68)</f>
        <v>4</v>
      </c>
    </row>
    <row r="69">
      <c r="E69" s="3" t="str">
        <f>IFERROR(__xludf.DUMMYFUNCTION("""COMPUTED_VALUE"""),"Immunosuppressant")</f>
        <v>Immunosuppressant</v>
      </c>
      <c r="F69" s="3">
        <f>COUNTIF(Data!E68:E1000,E69)</f>
        <v>19</v>
      </c>
      <c r="H69" s="3" t="str">
        <f>IFERROR(__xludf.DUMMYFUNCTION("""COMPUTED_VALUE"""),"Belt")</f>
        <v>Belt</v>
      </c>
      <c r="I69" s="3">
        <f>COUNTIF(Data!C68:C1000,H69)</f>
        <v>47</v>
      </c>
    </row>
    <row r="70">
      <c r="E70" s="3" t="str">
        <f>IFERROR(__xludf.DUMMYFUNCTION("""COMPUTED_VALUE"""),"Infertility Drugs")</f>
        <v>Infertility Drugs</v>
      </c>
      <c r="F70" s="3">
        <f>COUNTIF(Data!E69:E1000,E70)</f>
        <v>8</v>
      </c>
      <c r="H70" s="3" t="str">
        <f>IFERROR(__xludf.DUMMYFUNCTION("""COMPUTED_VALUE"""),"Body Wash")</f>
        <v>Body Wash</v>
      </c>
      <c r="I70" s="3">
        <f>COUNTIF(Data!C69:C1000,H70)</f>
        <v>9</v>
      </c>
    </row>
    <row r="71">
      <c r="E71" s="3" t="str">
        <f>IFERROR(__xludf.DUMMYFUNCTION("""COMPUTED_VALUE"""),"Iron, Vitamin &amp; Mineral combined preparation")</f>
        <v>Iron, Vitamin &amp; Mineral combined preparation</v>
      </c>
      <c r="F71" s="3">
        <f>COUNTIF(Data!E70:E1000,E71)</f>
        <v>27</v>
      </c>
      <c r="H71" s="3" t="str">
        <f>IFERROR(__xludf.DUMMYFUNCTION("""COMPUTED_VALUE"""),"Breast Pump")</f>
        <v>Breast Pump</v>
      </c>
      <c r="I71" s="3">
        <f>COUNTIF(Data!C70:C1000,H71)</f>
        <v>1</v>
      </c>
    </row>
    <row r="72">
      <c r="E72" s="3" t="str">
        <f>IFERROR(__xludf.DUMMYFUNCTION("""COMPUTED_VALUE"""),"IRRITABLE BOWEL SYNDROME ( IBS)")</f>
        <v>IRRITABLE BOWEL SYNDROME ( IBS)</v>
      </c>
      <c r="F72" s="3">
        <f>COUNTIF(Data!E71:E1000,E72)</f>
        <v>14</v>
      </c>
      <c r="H72" s="3" t="str">
        <f>IFERROR(__xludf.DUMMYFUNCTION("""COMPUTED_VALUE"""),"Cervical Coller")</f>
        <v>Cervical Coller</v>
      </c>
      <c r="I72" s="3">
        <f>COUNTIF(Data!C71:C1000,H72)</f>
        <v>13</v>
      </c>
    </row>
    <row r="73">
      <c r="E73" s="3" t="str">
        <f>IFERROR(__xludf.DUMMYFUNCTION("""COMPUTED_VALUE"""),"JAK")</f>
        <v>JAK</v>
      </c>
      <c r="F73" s="3">
        <f>COUNTIF(Data!E72:E1000,E73)</f>
        <v>0</v>
      </c>
      <c r="H73" s="3" t="str">
        <f>IFERROR(__xludf.DUMMYFUNCTION("""COMPUTED_VALUE"""),"Cervical Pillow")</f>
        <v>Cervical Pillow</v>
      </c>
      <c r="I73" s="3">
        <f>COUNTIF(Data!C72:C1000,H73)</f>
        <v>1</v>
      </c>
    </row>
    <row r="74">
      <c r="E74" s="3" t="str">
        <f>IFERROR(__xludf.DUMMYFUNCTION("""COMPUTED_VALUE"""),"lactose intolerance")</f>
        <v>lactose intolerance</v>
      </c>
      <c r="F74" s="3">
        <f>COUNTIF(Data!E73:E1000,E74)</f>
        <v>1</v>
      </c>
      <c r="H74" s="3" t="str">
        <f>IFERROR(__xludf.DUMMYFUNCTION("""COMPUTED_VALUE"""),"Cervical Traction Set")</f>
        <v>Cervical Traction Set</v>
      </c>
      <c r="I74" s="3">
        <f>COUNTIF(Data!C73:C1000,H74)</f>
        <v>1</v>
      </c>
    </row>
    <row r="75">
      <c r="E75" s="3" t="str">
        <f>IFERROR(__xludf.DUMMYFUNCTION("""COMPUTED_VALUE"""),"Laxatives , Purgatives")</f>
        <v>Laxatives , Purgatives</v>
      </c>
      <c r="F75" s="3">
        <f>COUNTIF(Data!E74:E1000,E75)</f>
        <v>21</v>
      </c>
      <c r="H75" s="3" t="str">
        <f>IFERROR(__xludf.DUMMYFUNCTION("""COMPUTED_VALUE"""),"Drop")</f>
        <v>Drop</v>
      </c>
      <c r="I75" s="3">
        <f>COUNTIF(Data!C74:C1000,H75)</f>
        <v>2</v>
      </c>
    </row>
    <row r="76">
      <c r="E76" s="3" t="str">
        <f>IFERROR(__xludf.DUMMYFUNCTION("""COMPUTED_VALUE"""),"Liquid")</f>
        <v>Liquid</v>
      </c>
      <c r="F76" s="3">
        <f>COUNTIF(Data!E75:E1000,E76)</f>
        <v>3</v>
      </c>
      <c r="H76" s="3" t="str">
        <f>IFERROR(__xludf.DUMMYFUNCTION("""COMPUTED_VALUE"""),"Cotton Buds")</f>
        <v>Cotton Buds</v>
      </c>
      <c r="I76" s="3">
        <f>COUNTIF(Data!C75:C1000,H76)</f>
        <v>4</v>
      </c>
    </row>
    <row r="77">
      <c r="E77" s="3" t="str">
        <f>IFERROR(__xludf.DUMMYFUNCTION("""COMPUTED_VALUE"""),"Makeup Accessories")</f>
        <v>Makeup Accessories</v>
      </c>
      <c r="F77" s="3">
        <f>COUNTIF(Data!E76:E1000,E77)</f>
        <v>16</v>
      </c>
      <c r="H77" s="3" t="str">
        <f>IFERROR(__xludf.DUMMYFUNCTION("""COMPUTED_VALUE"""),"Cushion")</f>
        <v>Cushion</v>
      </c>
      <c r="I77" s="3">
        <f>COUNTIF(Data!C76:C1000,H77)</f>
        <v>1</v>
      </c>
    </row>
    <row r="78">
      <c r="E78" s="3" t="str">
        <f>IFERROR(__xludf.DUMMYFUNCTION("""COMPUTED_VALUE"""),"Medical Device")</f>
        <v>Medical Device</v>
      </c>
      <c r="F78" s="3">
        <f>COUNTIF(Data!E77:E1000,E78)</f>
        <v>41</v>
      </c>
      <c r="H78" s="3" t="str">
        <f>IFERROR(__xludf.DUMMYFUNCTION("""COMPUTED_VALUE"""),"Diaper")</f>
        <v>Diaper</v>
      </c>
      <c r="I78" s="3">
        <f>COUNTIF(Data!C77:C1000,H78)</f>
        <v>150</v>
      </c>
    </row>
    <row r="79">
      <c r="E79" s="3" t="str">
        <f>IFERROR(__xludf.DUMMYFUNCTION("""COMPUTED_VALUE"""),"Mineral Preparation")</f>
        <v>Mineral Preparation</v>
      </c>
      <c r="F79" s="3">
        <f>COUNTIF(Data!E78:E1000,E79)</f>
        <v>37</v>
      </c>
      <c r="H79" s="3" t="str">
        <f>IFERROR(__xludf.DUMMYFUNCTION("""COMPUTED_VALUE"""),"Dressing")</f>
        <v>Dressing</v>
      </c>
      <c r="I79" s="3">
        <f>COUNTIF(Data!C78:C1000,H79)</f>
        <v>19</v>
      </c>
    </row>
    <row r="80">
      <c r="E80" s="3" t="str">
        <f>IFERROR(__xludf.DUMMYFUNCTION("""COMPUTED_VALUE"""),"Miscellaneous topical agents")</f>
        <v>Miscellaneous topical agents</v>
      </c>
      <c r="F80" s="3">
        <f>COUNTIF(Data!E79:E1000,E80)</f>
        <v>5</v>
      </c>
      <c r="H80" s="3" t="str">
        <f>IFERROR(__xludf.DUMMYFUNCTION("""COMPUTED_VALUE"""),"Honey")</f>
        <v>Honey</v>
      </c>
      <c r="I80" s="3">
        <f>COUNTIF(Data!C79:C1000,H80)</f>
        <v>1</v>
      </c>
    </row>
    <row r="81">
      <c r="E81" s="3" t="str">
        <f>IFERROR(__xludf.DUMMYFUNCTION("""COMPUTED_VALUE"""),"Muscle Relaxants")</f>
        <v>Muscle Relaxants</v>
      </c>
      <c r="F81" s="3">
        <f>COUNTIF(Data!E80:E1000,E81)</f>
        <v>16</v>
      </c>
      <c r="H81" s="3" t="str">
        <f>IFERROR(__xludf.DUMMYFUNCTION("""COMPUTED_VALUE"""),"Elbow Support")</f>
        <v>Elbow Support</v>
      </c>
      <c r="I81" s="3">
        <f>COUNTIF(Data!C80:C1000,H81)</f>
        <v>6</v>
      </c>
    </row>
    <row r="82">
      <c r="E82" s="3" t="str">
        <f>IFERROR(__xludf.DUMMYFUNCTION("""COMPUTED_VALUE"""),"Nasal preparation")</f>
        <v>Nasal preparation</v>
      </c>
      <c r="F82" s="3">
        <f>COUNTIF(Data!E81:E1000,E82)</f>
        <v>6</v>
      </c>
      <c r="H82" s="3" t="str">
        <f>IFERROR(__xludf.DUMMYFUNCTION("""COMPUTED_VALUE"""),"Face Wash")</f>
        <v>Face Wash</v>
      </c>
      <c r="I82" s="3">
        <f>COUNTIF(Data!C81:C1000,H82)</f>
        <v>11</v>
      </c>
    </row>
    <row r="83">
      <c r="E83" s="3" t="str">
        <f>IFERROR(__xludf.DUMMYFUNCTION("""COMPUTED_VALUE"""),"Nasal Steroid Preparations")</f>
        <v>Nasal Steroid Preparations</v>
      </c>
      <c r="F83" s="3">
        <f>COUNTIF(Data!E82:E1000,E83)</f>
        <v>13</v>
      </c>
      <c r="H83" s="3" t="str">
        <f>IFERROR(__xludf.DUMMYFUNCTION("""COMPUTED_VALUE"""),"Feeder")</f>
        <v>Feeder</v>
      </c>
      <c r="I83" s="3">
        <f>COUNTIF(Data!C82:C1000,H83)</f>
        <v>2</v>
      </c>
    </row>
    <row r="84">
      <c r="E84" s="3" t="str">
        <f>IFERROR(__xludf.DUMMYFUNCTION("""COMPUTED_VALUE"""),"NSAIDs and Pain Relievers")</f>
        <v>NSAIDs and Pain Relievers</v>
      </c>
      <c r="F84" s="3">
        <f>COUNTIF(Data!E83:E1000,E84)</f>
        <v>289</v>
      </c>
      <c r="H84" s="3" t="str">
        <f>IFERROR(__xludf.DUMMYFUNCTION("""COMPUTED_VALUE"""),"Finger Splint")</f>
        <v>Finger Splint</v>
      </c>
      <c r="I84" s="3">
        <f>COUNTIF(Data!C83:C1000,H84)</f>
        <v>2</v>
      </c>
    </row>
    <row r="85">
      <c r="E85" s="3" t="str">
        <f>IFERROR(__xludf.DUMMYFUNCTION("""COMPUTED_VALUE"""),"OBS &amp; Gynecological Drugs")</f>
        <v>OBS &amp; Gynecological Drugs</v>
      </c>
      <c r="F85" s="3">
        <f>COUNTIF(Data!E84:E1000,E85)</f>
        <v>52</v>
      </c>
      <c r="H85" s="3" t="str">
        <f>IFERROR(__xludf.DUMMYFUNCTION("""COMPUTED_VALUE"""),"Floss Pick")</f>
        <v>Floss Pick</v>
      </c>
      <c r="I85" s="3">
        <f>COUNTIF(Data!C84:C1000,H85)</f>
        <v>2</v>
      </c>
    </row>
    <row r="86">
      <c r="E86" s="3" t="str">
        <f>IFERROR(__xludf.DUMMYFUNCTION("""COMPUTED_VALUE"""),"Ophthalmic Anti -allergic Preparation")</f>
        <v>Ophthalmic Anti -allergic Preparation</v>
      </c>
      <c r="F86" s="3">
        <f>COUNTIF(Data!E85:E1000,E86)</f>
        <v>2</v>
      </c>
      <c r="H86" s="3" t="str">
        <f>IFERROR(__xludf.DUMMYFUNCTION("""COMPUTED_VALUE"""),"Gloves")</f>
        <v>Gloves</v>
      </c>
      <c r="I86" s="3">
        <f>COUNTIF(Data!C85:C1000,H86)</f>
        <v>2</v>
      </c>
    </row>
    <row r="87">
      <c r="E87" s="3" t="str">
        <f>IFERROR(__xludf.DUMMYFUNCTION("""COMPUTED_VALUE"""),"Ophthalmic Preparation")</f>
        <v>Ophthalmic Preparation</v>
      </c>
      <c r="F87" s="3">
        <f>COUNTIF(Data!E86:E1000,E87)</f>
        <v>48</v>
      </c>
      <c r="H87" s="3" t="str">
        <f>IFERROR(__xludf.DUMMYFUNCTION("""COMPUTED_VALUE"""),"Glucose")</f>
        <v>Glucose</v>
      </c>
      <c r="I87" s="3">
        <f>COUNTIF(Data!C86:C1000,H87)</f>
        <v>4</v>
      </c>
    </row>
    <row r="88">
      <c r="E88" s="3" t="str">
        <f>IFERROR(__xludf.DUMMYFUNCTION("""COMPUTED_VALUE"""),"Ophthalmic steroid- antibiotic combined preparation")</f>
        <v>Ophthalmic steroid- antibiotic combined preparation</v>
      </c>
      <c r="F88" s="3">
        <f>COUNTIF(Data!E87:E1000,E88)</f>
        <v>28</v>
      </c>
      <c r="H88" s="3" t="str">
        <f>IFERROR(__xludf.DUMMYFUNCTION("""COMPUTED_VALUE"""),"Glycerine")</f>
        <v>Glycerine</v>
      </c>
      <c r="I88" s="3">
        <f>COUNTIF(Data!C87:C1000,H88)</f>
        <v>4</v>
      </c>
    </row>
    <row r="89">
      <c r="E89" s="3" t="str">
        <f>IFERROR(__xludf.DUMMYFUNCTION("""COMPUTED_VALUE"""),"Opthalmic Lubricant")</f>
        <v>Opthalmic Lubricant</v>
      </c>
      <c r="F89" s="3">
        <f>COUNTIF(Data!E88:E1000,E89)</f>
        <v>4</v>
      </c>
      <c r="H89" s="3" t="str">
        <f>IFERROR(__xludf.DUMMYFUNCTION("""COMPUTED_VALUE"""),"Hair Color")</f>
        <v>Hair Color</v>
      </c>
      <c r="I89" s="3">
        <f>COUNTIF(Data!C88:C1000,H89)</f>
        <v>6</v>
      </c>
    </row>
    <row r="90">
      <c r="E90" s="3" t="str">
        <f>IFERROR(__xludf.DUMMYFUNCTION("""COMPUTED_VALUE"""),"Oral Contraceptives")</f>
        <v>Oral Contraceptives</v>
      </c>
      <c r="F90" s="3">
        <f>COUNTIF(Data!E89:E1000,E90)</f>
        <v>32</v>
      </c>
      <c r="H90" s="3" t="str">
        <f>IFERROR(__xludf.DUMMYFUNCTION("""COMPUTED_VALUE"""),"Hand Wash")</f>
        <v>Hand Wash</v>
      </c>
      <c r="I90" s="3">
        <f>COUNTIF(Data!C89:C1000,H90)</f>
        <v>6</v>
      </c>
    </row>
    <row r="91">
      <c r="E91" s="3" t="str">
        <f>IFERROR(__xludf.DUMMYFUNCTION("""COMPUTED_VALUE"""),"Papaya Leaf Extract")</f>
        <v>Papaya Leaf Extract</v>
      </c>
      <c r="F91" s="3">
        <f>COUNTIF(Data!E90:E1000,E91)</f>
        <v>1</v>
      </c>
      <c r="H91" s="3" t="str">
        <f>IFERROR(__xludf.DUMMYFUNCTION("""COMPUTED_VALUE"""),"Heating Pad")</f>
        <v>Heating Pad</v>
      </c>
      <c r="I91" s="3">
        <f>COUNTIF(Data!C90:C1000,H91)</f>
        <v>3</v>
      </c>
    </row>
    <row r="92">
      <c r="E92" s="3" t="str">
        <f>IFERROR(__xludf.DUMMYFUNCTION("""COMPUTED_VALUE"""),"Parenteral Nutrions")</f>
        <v>Parenteral Nutrions</v>
      </c>
      <c r="F92" s="3">
        <f>COUNTIF(Data!E91:E1000,E92)</f>
        <v>2</v>
      </c>
      <c r="H92" s="3" t="str">
        <f>IFERROR(__xludf.DUMMYFUNCTION("""COMPUTED_VALUE"""),"Heel Cushion")</f>
        <v>Heel Cushion</v>
      </c>
      <c r="I92" s="3">
        <f>COUNTIF(Data!C91:C1000,H92)</f>
        <v>1</v>
      </c>
    </row>
    <row r="93">
      <c r="E93" s="3" t="str">
        <f>IFERROR(__xludf.DUMMYFUNCTION("""COMPUTED_VALUE"""),"Personal Care")</f>
        <v>Personal Care</v>
      </c>
      <c r="F93" s="3">
        <f>COUNTIF(Data!E92:E1000,E93)</f>
        <v>11</v>
      </c>
      <c r="H93" s="3" t="str">
        <f>IFERROR(__xludf.DUMMYFUNCTION("""COMPUTED_VALUE"""),"Hot Water Bag")</f>
        <v>Hot Water Bag</v>
      </c>
      <c r="I93" s="3">
        <f>COUNTIF(Data!C92:C1000,H93)</f>
        <v>8</v>
      </c>
    </row>
    <row r="94">
      <c r="E94" s="3" t="str">
        <f>IFERROR(__xludf.DUMMYFUNCTION("""COMPUTED_VALUE"""),"Personal Lubricant")</f>
        <v>Personal Lubricant</v>
      </c>
      <c r="F94" s="3">
        <f>COUNTIF(Data!E93:E1000,E94)</f>
        <v>4</v>
      </c>
      <c r="H94" s="3" t="str">
        <f>IFERROR(__xludf.DUMMYFUNCTION("""COMPUTED_VALUE"""),"Hot Water Bottle")</f>
        <v>Hot Water Bottle</v>
      </c>
      <c r="I94" s="3">
        <f>COUNTIF(Data!C93:C1000,H94)</f>
        <v>2</v>
      </c>
    </row>
    <row r="95">
      <c r="E95" s="3" t="str">
        <f>IFERROR(__xludf.DUMMYFUNCTION("""COMPUTED_VALUE"""),"Probiotic Drug")</f>
        <v>Probiotic Drug</v>
      </c>
      <c r="F95" s="3">
        <f>COUNTIF(Data!E94:E1000,E95)</f>
        <v>7</v>
      </c>
      <c r="H95" s="3" t="str">
        <f>IFERROR(__xludf.DUMMYFUNCTION("""COMPUTED_VALUE"""),"Knee Support")</f>
        <v>Knee Support</v>
      </c>
      <c r="I95" s="3">
        <f>COUNTIF(Data!C94:C1000,H95)</f>
        <v>11</v>
      </c>
    </row>
    <row r="96">
      <c r="E96" s="3" t="str">
        <f>IFERROR(__xludf.DUMMYFUNCTION("""COMPUTED_VALUE"""),"Radiopaque contrast agent")</f>
        <v>Radiopaque contrast agent</v>
      </c>
      <c r="F96" s="3">
        <f>COUNTIF(Data!E95:E1000,E96)</f>
        <v>1</v>
      </c>
      <c r="H96" s="3" t="str">
        <f>IFERROR(__xludf.DUMMYFUNCTION("""COMPUTED_VALUE"""),"Mask")</f>
        <v>Mask</v>
      </c>
      <c r="I96" s="3">
        <f>COUNTIF(Data!C95:C1000,H96)</f>
        <v>10</v>
      </c>
    </row>
    <row r="97">
      <c r="E97" s="3" t="str">
        <f>IFERROR(__xludf.DUMMYFUNCTION("""COMPUTED_VALUE"""),"Schizophrenia Spectrum Disorders")</f>
        <v>Schizophrenia Spectrum Disorders</v>
      </c>
      <c r="F97" s="3">
        <f>COUNTIF(Data!E96:E1000,E97)</f>
        <v>14</v>
      </c>
      <c r="H97" s="3" t="str">
        <f>IFERROR(__xludf.DUMMYFUNCTION("""COMPUTED_VALUE"""),"Mosquito Repellent")</f>
        <v>Mosquito Repellent</v>
      </c>
      <c r="I97" s="3">
        <f>COUNTIF(Data!C96:C1000,H97)</f>
        <v>2</v>
      </c>
    </row>
    <row r="98">
      <c r="E98" s="3" t="str">
        <f>IFERROR(__xludf.DUMMYFUNCTION("""COMPUTED_VALUE"""),"Sedatives")</f>
        <v>Sedatives</v>
      </c>
      <c r="F98" s="3">
        <f>COUNTIF(Data!E97:E1000,E98)</f>
        <v>12</v>
      </c>
      <c r="H98" s="3" t="str">
        <f>IFERROR(__xludf.DUMMYFUNCTION("""COMPUTED_VALUE"""),"Needle")</f>
        <v>Needle</v>
      </c>
      <c r="I98" s="3">
        <f>COUNTIF(Data!C97:C1000,H98)</f>
        <v>4</v>
      </c>
    </row>
    <row r="99">
      <c r="E99" s="3" t="str">
        <f>IFERROR(__xludf.DUMMYFUNCTION("""COMPUTED_VALUE"""),"Skeleto - Muscular System Drugs")</f>
        <v>Skeleto - Muscular System Drugs</v>
      </c>
      <c r="F99" s="3">
        <f>COUNTIF(Data!E98:E1000,E99)</f>
        <v>38</v>
      </c>
      <c r="H99" s="3" t="str">
        <f>IFERROR(__xludf.DUMMYFUNCTION("""COMPUTED_VALUE"""),"Nipple")</f>
        <v>Nipple</v>
      </c>
      <c r="I99" s="3">
        <f>COUNTIF(Data!C98:C1000,H99)</f>
        <v>3</v>
      </c>
    </row>
    <row r="100">
      <c r="E100" s="3" t="str">
        <f>IFERROR(__xludf.DUMMYFUNCTION("""COMPUTED_VALUE"""),"Skin &amp; Dermatological Drug")</f>
        <v>Skin &amp; Dermatological Drug</v>
      </c>
      <c r="F100" s="3">
        <f>COUNTIF(Data!E99:E1000,E100)</f>
        <v>133</v>
      </c>
      <c r="H100" s="3" t="str">
        <f>IFERROR(__xludf.DUMMYFUNCTION("""COMPUTED_VALUE"""),"Oil")</f>
        <v>Oil</v>
      </c>
      <c r="I100" s="3">
        <f>COUNTIF(Data!C99:C1000,H100)</f>
        <v>1</v>
      </c>
    </row>
    <row r="101">
      <c r="E101" s="3" t="str">
        <f>IFERROR(__xludf.DUMMYFUNCTION("""COMPUTED_VALUE"""),"Skin Antiseptics &amp; Disinfectants")</f>
        <v>Skin Antiseptics &amp; Disinfectants</v>
      </c>
      <c r="F101" s="3">
        <f>COUNTIF(Data!E100:E1000,E101)</f>
        <v>1</v>
      </c>
      <c r="H101" s="3" t="str">
        <f>IFERROR(__xludf.DUMMYFUNCTION("""COMPUTED_VALUE"""),"Logenges")</f>
        <v>Logenges</v>
      </c>
      <c r="I101" s="3">
        <f>COUNTIF(Data!C100:C1000,H101)</f>
        <v>1</v>
      </c>
    </row>
    <row r="102">
      <c r="E102" s="3" t="str">
        <f>IFERROR(__xludf.DUMMYFUNCTION("""COMPUTED_VALUE"""),"Skin Care")</f>
        <v>Skin Care</v>
      </c>
      <c r="F102" s="3">
        <f>COUNTIF(Data!E101:E1000,E102)</f>
        <v>21</v>
      </c>
      <c r="H102" s="3" t="str">
        <f>IFERROR(__xludf.DUMMYFUNCTION("""COMPUTED_VALUE"""),"Pellets")</f>
        <v>Pellets</v>
      </c>
      <c r="I102" s="3">
        <f>COUNTIF(Data!C101:C1000,H102)</f>
        <v>3</v>
      </c>
    </row>
    <row r="103">
      <c r="E103" s="3" t="str">
        <f>IFERROR(__xludf.DUMMYFUNCTION("""COMPUTED_VALUE"""),"Stimulant laxative")</f>
        <v>Stimulant laxative</v>
      </c>
      <c r="F103" s="3">
        <f>COUNTIF(Data!E102:E1000,E103)</f>
        <v>3</v>
      </c>
      <c r="H103" s="3" t="str">
        <f>IFERROR(__xludf.DUMMYFUNCTION("""COMPUTED_VALUE"""),"Powder")</f>
        <v>Powder</v>
      </c>
      <c r="I103" s="3">
        <f>COUNTIF(Data!C102:C1000,H103)</f>
        <v>5</v>
      </c>
    </row>
    <row r="104">
      <c r="E104" s="3" t="str">
        <f>IFERROR(__xludf.DUMMYFUNCTION("""COMPUTED_VALUE"""),"Sun Block preparation")</f>
        <v>Sun Block preparation</v>
      </c>
      <c r="F104" s="3">
        <f>COUNTIF(Data!E103:E1000,E104)</f>
        <v>4</v>
      </c>
      <c r="H104" s="3" t="str">
        <f>IFERROR(__xludf.DUMMYFUNCTION("""COMPUTED_VALUE"""),"Powder milk")</f>
        <v>Powder milk</v>
      </c>
      <c r="I104" s="3">
        <f>COUNTIF(Data!C103:C1000,H104)</f>
        <v>19</v>
      </c>
    </row>
    <row r="105">
      <c r="E105" s="3" t="str">
        <f>IFERROR(__xludf.DUMMYFUNCTION("""COMPUTED_VALUE"""),"Supplements &amp; Adjuvant Therapy")</f>
        <v>Supplements &amp; Adjuvant Therapy</v>
      </c>
      <c r="F105" s="3">
        <f>COUNTIF(Data!E104:E1000,E105)</f>
        <v>6</v>
      </c>
      <c r="H105" s="3" t="str">
        <f>IFERROR(__xludf.DUMMYFUNCTION("""COMPUTED_VALUE"""),"Sanitary Napkin")</f>
        <v>Sanitary Napkin</v>
      </c>
      <c r="I105" s="3">
        <f>COUNTIF(Data!C104:C1000,H105)</f>
        <v>62</v>
      </c>
    </row>
    <row r="106">
      <c r="E106" s="3" t="str">
        <f>IFERROR(__xludf.DUMMYFUNCTION("""COMPUTED_VALUE"""),"Surgical Items")</f>
        <v>Surgical Items</v>
      </c>
      <c r="F106" s="3">
        <f>COUNTIF(Data!E105:E1000,E106)</f>
        <v>173</v>
      </c>
      <c r="H106" s="3" t="str">
        <f>IFERROR(__xludf.DUMMYFUNCTION("""COMPUTED_VALUE"""),"Sanitary Towels")</f>
        <v>Sanitary Towels</v>
      </c>
      <c r="I106" s="3">
        <f>COUNTIF(Data!C105:C1000,H106)</f>
        <v>4</v>
      </c>
    </row>
    <row r="107">
      <c r="E107" s="3" t="str">
        <f>IFERROR(__xludf.DUMMYFUNCTION("""COMPUTED_VALUE"""),"Sweetener")</f>
        <v>Sweetener</v>
      </c>
      <c r="F107" s="3">
        <f>COUNTIF(Data!E106:E1000,E107)</f>
        <v>10</v>
      </c>
      <c r="H107" s="3" t="str">
        <f>IFERROR(__xludf.DUMMYFUNCTION("""COMPUTED_VALUE"""),"Shoulder Support")</f>
        <v>Shoulder Support</v>
      </c>
      <c r="I107" s="3">
        <f>COUNTIF(Data!C106:C1000,H107)</f>
        <v>1</v>
      </c>
    </row>
    <row r="108">
      <c r="E108" s="3" t="str">
        <f>IFERROR(__xludf.DUMMYFUNCTION("""COMPUTED_VALUE"""),"Tablet")</f>
        <v>Tablet</v>
      </c>
      <c r="F108" s="3">
        <f>COUNTIF(Data!E107:E1000,E108)</f>
        <v>6</v>
      </c>
      <c r="H108" s="3" t="str">
        <f>IFERROR(__xludf.DUMMYFUNCTION("""COMPUTED_VALUE"""),"Strip")</f>
        <v>Strip</v>
      </c>
      <c r="I108" s="3">
        <f>COUNTIF(Data!C107:C1000,H108)</f>
        <v>7</v>
      </c>
    </row>
    <row r="109">
      <c r="E109" s="3" t="str">
        <f>IFERROR(__xludf.DUMMYFUNCTION("""COMPUTED_VALUE"""),"Thermometer")</f>
        <v>Thermometer</v>
      </c>
      <c r="F109" s="3">
        <f>COUNTIF(Data!E108:E1000,E109)</f>
        <v>7</v>
      </c>
      <c r="H109" s="3" t="str">
        <f>IFERROR(__xludf.DUMMYFUNCTION("""COMPUTED_VALUE"""),"Syringe")</f>
        <v>Syringe</v>
      </c>
      <c r="I109" s="3">
        <f>COUNTIF(Data!C108:C1000,H109)</f>
        <v>8</v>
      </c>
    </row>
    <row r="110">
      <c r="E110" s="3" t="str">
        <f>IFERROR(__xludf.DUMMYFUNCTION("""COMPUTED_VALUE"""),"Topical Antihistamins/ Antipruritics")</f>
        <v>Topical Antihistamins/ Antipruritics</v>
      </c>
      <c r="F110" s="3">
        <f>COUNTIF(Data!E109:E1000,E110)</f>
        <v>4</v>
      </c>
      <c r="H110" s="3" t="str">
        <f>IFERROR(__xludf.DUMMYFUNCTION("""COMPUTED_VALUE"""),"Tea")</f>
        <v>Tea</v>
      </c>
      <c r="I110" s="3">
        <f>COUNTIF(Data!C109:C1000,H110)</f>
        <v>22</v>
      </c>
    </row>
    <row r="111">
      <c r="E111" s="3" t="str">
        <f>IFERROR(__xludf.DUMMYFUNCTION("""COMPUTED_VALUE"""),"Topical Corticosteroids")</f>
        <v>Topical Corticosteroids</v>
      </c>
      <c r="F111" s="3">
        <f>COUNTIF(Data!E110:E1000,E111)</f>
        <v>12</v>
      </c>
      <c r="H111" s="3" t="str">
        <f>IFERROR(__xludf.DUMMYFUNCTION("""COMPUTED_VALUE"""),"Temperature Therapy")</f>
        <v>Temperature Therapy</v>
      </c>
      <c r="I111" s="3">
        <f>COUNTIF(Data!C110:C1000,H111)</f>
        <v>3</v>
      </c>
    </row>
    <row r="112">
      <c r="E112" s="3" t="str">
        <f>IFERROR(__xludf.DUMMYFUNCTION("""COMPUTED_VALUE"""),"Unani Medicine")</f>
        <v>Unani Medicine</v>
      </c>
      <c r="F112" s="3">
        <f>COUNTIF(Data!E111:E1000,E112)</f>
        <v>102</v>
      </c>
      <c r="H112" s="3" t="str">
        <f>IFERROR(__xludf.DUMMYFUNCTION("""COMPUTED_VALUE"""),"Tooth Brush")</f>
        <v>Tooth Brush</v>
      </c>
      <c r="I112" s="3">
        <f>COUNTIF(Data!C111:C1000,H112)</f>
        <v>28</v>
      </c>
    </row>
    <row r="113">
      <c r="E113" s="3" t="str">
        <f>IFERROR(__xludf.DUMMYFUNCTION("""COMPUTED_VALUE"""),"Vaccine")</f>
        <v>Vaccine</v>
      </c>
      <c r="F113" s="3">
        <f>COUNTIF(Data!E112:E1000,E113)</f>
        <v>1</v>
      </c>
      <c r="H113" s="3" t="str">
        <f>IFERROR(__xludf.DUMMYFUNCTION("""COMPUTED_VALUE"""),"Tooth Paste")</f>
        <v>Tooth Paste</v>
      </c>
      <c r="I113" s="3">
        <f>COUNTIF(Data!C112:C1000,H113)</f>
        <v>38</v>
      </c>
    </row>
    <row r="114">
      <c r="E114" s="3" t="str">
        <f>IFERROR(__xludf.DUMMYFUNCTION("""COMPUTED_VALUE"""),"Vitamin")</f>
        <v>Vitamin</v>
      </c>
      <c r="F114" s="3">
        <f>COUNTIF(Data!E113:E1000,E114)</f>
        <v>138</v>
      </c>
      <c r="H114" s="3" t="str">
        <f>IFERROR(__xludf.DUMMYFUNCTION("""COMPUTED_VALUE"""),"Wet Towel")</f>
        <v>Wet Towel</v>
      </c>
      <c r="I114" s="3">
        <f>COUNTIF(Data!C113:C1000,H114)</f>
        <v>1</v>
      </c>
    </row>
    <row r="115">
      <c r="E115" s="3" t="str">
        <f>IFERROR(__xludf.DUMMYFUNCTION("""COMPUTED_VALUE"""),"Vitamin &amp; Minerals")</f>
        <v>Vitamin &amp; Minerals</v>
      </c>
      <c r="F115" s="3">
        <f>COUNTIF(Data!E114:E1000,E115)</f>
        <v>260</v>
      </c>
      <c r="H115" s="3" t="str">
        <f>IFERROR(__xludf.DUMMYFUNCTION("""COMPUTED_VALUE"""),"Wipes")</f>
        <v>Wipes</v>
      </c>
      <c r="I115" s="3">
        <f>COUNTIF(Data!C114:C1000,H115)</f>
        <v>34</v>
      </c>
    </row>
    <row r="116">
      <c r="E116" s="3" t="str">
        <f>IFERROR(__xludf.DUMMYFUNCTION("""COMPUTED_VALUE"""),"Wipes")</f>
        <v>Wipes</v>
      </c>
      <c r="F116" s="3">
        <f>COUNTIF(Data!E115:E1000,E116)</f>
        <v>1</v>
      </c>
      <c r="H116" s="3" t="str">
        <f>IFERROR(__xludf.DUMMYFUNCTION("""COMPUTED_VALUE"""),"Wrist Support")</f>
        <v>Wrist Support</v>
      </c>
      <c r="I116" s="3">
        <f>COUNTIF(Data!C115:C1000,H116)</f>
        <v>7</v>
      </c>
    </row>
    <row r="117">
      <c r="F117" s="3">
        <f>COUNTIF(Data!E116:E1000,E117)</f>
        <v>0</v>
      </c>
      <c r="H117" s="3" t="str">
        <f>IFERROR(__xludf.DUMMYFUNCTION("""COMPUTED_VALUE"""),"Nasal Drop")</f>
        <v>Nasal Drop</v>
      </c>
      <c r="I117" s="3">
        <f>COUNTIF(Data!C116:C1000,H117)</f>
        <v>4</v>
      </c>
    </row>
    <row r="118">
      <c r="F118" s="3">
        <f>COUNTIF(Data!E117:E1000,E118)</f>
        <v>0</v>
      </c>
      <c r="H118" s="3" t="str">
        <f>IFERROR(__xludf.DUMMYFUNCTION("""COMPUTED_VALUE"""),"Respirator Solution")</f>
        <v>Respirator Solution</v>
      </c>
      <c r="I118" s="3">
        <f>COUNTIF(Data!C117:C1000,H118)</f>
        <v>1</v>
      </c>
    </row>
    <row r="119">
      <c r="H119" s="3" t="str">
        <f>IFERROR(__xludf.DUMMYFUNCTION("""COMPUTED_VALUE"""),"IM/IA Injection")</f>
        <v>IM/IA Injection</v>
      </c>
      <c r="I119" s="3">
        <f>COUNTIF(Data!C118:C1000,H119)</f>
        <v>4</v>
      </c>
    </row>
    <row r="120">
      <c r="H120" s="3" t="str">
        <f>IFERROR(__xludf.DUMMYFUNCTION("""COMPUTED_VALUE"""),"Air Cushion")</f>
        <v>Air Cushion</v>
      </c>
      <c r="I120" s="3">
        <f>COUNTIF(Data!C119:C1000,H120)</f>
        <v>1</v>
      </c>
    </row>
    <row r="121">
      <c r="H121" s="3" t="str">
        <f>IFERROR(__xludf.DUMMYFUNCTION("""COMPUTED_VALUE"""),"Sanitary Tampons")</f>
        <v>Sanitary Tampons</v>
      </c>
      <c r="I121" s="3">
        <f>COUNTIF(Data!C120:C1000,H121)</f>
        <v>1</v>
      </c>
    </row>
  </sheetData>
  <drawing r:id="rId1"/>
</worksheet>
</file>