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hmad\Desktop\clincal cost\"/>
    </mc:Choice>
  </mc:AlternateContent>
  <xr:revisionPtr revIDLastSave="0" documentId="13_ncr:1_{47825E45-3061-4419-AD74-965F6B593F89}" xr6:coauthVersionLast="47" xr6:coauthVersionMax="47" xr10:uidLastSave="{00000000-0000-0000-0000-000000000000}"/>
  <bookViews>
    <workbookView xWindow="-120" yWindow="-120" windowWidth="29040" windowHeight="15720" firstSheet="6" activeTab="9" xr2:uid="{80030E02-5977-4780-A7BD-223C6DE6F333}"/>
  </bookViews>
  <sheets>
    <sheet name="Dec.23" sheetId="1" r:id="rId1"/>
    <sheet name="Dec Rota" sheetId="6" r:id="rId2"/>
    <sheet name="Jan.24" sheetId="2" r:id="rId3"/>
    <sheet name="Feb.24" sheetId="3" r:id="rId4"/>
    <sheet name="Mar.salary" sheetId="4" r:id="rId5"/>
    <sheet name="March rota" sheetId="7" r:id="rId6"/>
    <sheet name="March point" sheetId="8" r:id="rId7"/>
    <sheet name="Feb Point" sheetId="16" r:id="rId8"/>
    <sheet name="Jan Point" sheetId="17" r:id="rId9"/>
    <sheet name="Dec Points" sheetId="18" r:id="rId10"/>
    <sheet name="Apr.salary" sheetId="5" r:id="rId11"/>
    <sheet name="April Rota" sheetId="10" r:id="rId12"/>
    <sheet name="April Points" sheetId="9" r:id="rId13"/>
    <sheet name="May Salary" sheetId="11" r:id="rId14"/>
    <sheet name="May Rota" sheetId="12" r:id="rId15"/>
    <sheet name="May Point" sheetId="13" r:id="rId16"/>
    <sheet name="OT Dec to May" sheetId="14" r:id="rId17"/>
    <sheet name="Sheet2" sheetId="15" r:id="rId18"/>
  </sheets>
  <definedNames>
    <definedName name="_xlnm._FilterDatabase" localSheetId="11" hidden="1">'April Rota'!$A$1:$C$80</definedName>
    <definedName name="_xlnm._FilterDatabase" localSheetId="9" hidden="1">'Dec Points'!$A$1:$H$264</definedName>
    <definedName name="_xlnm._FilterDatabase" localSheetId="4" hidden="1">Mar.salary!$B$3:$G$69</definedName>
    <definedName name="_xlnm._FilterDatabase" localSheetId="14" hidden="1">'May Rota'!$B$1:$C$81</definedName>
    <definedName name="_xlnm._FilterDatabase" localSheetId="13" hidden="1">'May Salary'!$A$3:$J$71</definedName>
  </definedNames>
  <calcPr calcId="191029"/>
  <pivotCaches>
    <pivotCache cacheId="53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8" l="1"/>
  <c r="H3" i="18" s="1"/>
  <c r="G4" i="18"/>
  <c r="H4" i="18" s="1"/>
  <c r="G5" i="18"/>
  <c r="H5" i="18" s="1"/>
  <c r="G6" i="18"/>
  <c r="H6" i="18" s="1"/>
  <c r="G7" i="18"/>
  <c r="H7" i="18" s="1"/>
  <c r="G8" i="18"/>
  <c r="H8" i="18" s="1"/>
  <c r="G9" i="18"/>
  <c r="H9" i="18" s="1"/>
  <c r="G10" i="18"/>
  <c r="H10" i="18" s="1"/>
  <c r="G11" i="18"/>
  <c r="H11" i="18" s="1"/>
  <c r="G12" i="18"/>
  <c r="H12" i="18" s="1"/>
  <c r="G13" i="18"/>
  <c r="H13" i="18" s="1"/>
  <c r="G14" i="18"/>
  <c r="H14" i="18" s="1"/>
  <c r="G15" i="18"/>
  <c r="H15" i="18" s="1"/>
  <c r="G16" i="18"/>
  <c r="H16" i="18" s="1"/>
  <c r="G17" i="18"/>
  <c r="H17" i="18" s="1"/>
  <c r="G18" i="18"/>
  <c r="H18" i="18" s="1"/>
  <c r="G19" i="18"/>
  <c r="H19" i="18" s="1"/>
  <c r="G20" i="18"/>
  <c r="H20" i="18" s="1"/>
  <c r="G21" i="18"/>
  <c r="H21" i="18" s="1"/>
  <c r="G22" i="18"/>
  <c r="H22" i="18" s="1"/>
  <c r="G23" i="18"/>
  <c r="H23" i="18" s="1"/>
  <c r="G24" i="18"/>
  <c r="H24" i="18" s="1"/>
  <c r="G25" i="18"/>
  <c r="H25" i="18" s="1"/>
  <c r="G26" i="18"/>
  <c r="H26" i="18" s="1"/>
  <c r="G27" i="18"/>
  <c r="H27" i="18" s="1"/>
  <c r="G28" i="18"/>
  <c r="H28" i="18" s="1"/>
  <c r="G29" i="18"/>
  <c r="H29" i="18" s="1"/>
  <c r="G30" i="18"/>
  <c r="H30" i="18" s="1"/>
  <c r="G31" i="18"/>
  <c r="H31" i="18" s="1"/>
  <c r="G32" i="18"/>
  <c r="H32" i="18" s="1"/>
  <c r="G33" i="18"/>
  <c r="H33" i="18" s="1"/>
  <c r="G34" i="18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3" i="18"/>
  <c r="H43" i="18" s="1"/>
  <c r="G44" i="18"/>
  <c r="H44" i="18" s="1"/>
  <c r="G45" i="18"/>
  <c r="H45" i="18" s="1"/>
  <c r="G46" i="18"/>
  <c r="H46" i="18" s="1"/>
  <c r="G47" i="18"/>
  <c r="H47" i="18" s="1"/>
  <c r="G48" i="18"/>
  <c r="H48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8" i="18"/>
  <c r="H58" i="18" s="1"/>
  <c r="G59" i="18"/>
  <c r="H59" i="18" s="1"/>
  <c r="G60" i="18"/>
  <c r="H60" i="18" s="1"/>
  <c r="G61" i="18"/>
  <c r="H61" i="18" s="1"/>
  <c r="G62" i="18"/>
  <c r="H62" i="18" s="1"/>
  <c r="G63" i="18"/>
  <c r="H63" i="18" s="1"/>
  <c r="G64" i="18"/>
  <c r="H64" i="18" s="1"/>
  <c r="G65" i="18"/>
  <c r="H65" i="18" s="1"/>
  <c r="G66" i="18"/>
  <c r="H66" i="18" s="1"/>
  <c r="G67" i="18"/>
  <c r="H67" i="18" s="1"/>
  <c r="G68" i="18"/>
  <c r="H68" i="18" s="1"/>
  <c r="G69" i="18"/>
  <c r="H69" i="18" s="1"/>
  <c r="G70" i="18"/>
  <c r="H70" i="18" s="1"/>
  <c r="G71" i="18"/>
  <c r="H71" i="18" s="1"/>
  <c r="G72" i="18"/>
  <c r="H72" i="18" s="1"/>
  <c r="G73" i="18"/>
  <c r="H73" i="18" s="1"/>
  <c r="G74" i="18"/>
  <c r="H74" i="18" s="1"/>
  <c r="G75" i="18"/>
  <c r="H75" i="18" s="1"/>
  <c r="G76" i="18"/>
  <c r="H76" i="18" s="1"/>
  <c r="G77" i="18"/>
  <c r="H77" i="18" s="1"/>
  <c r="G78" i="18"/>
  <c r="H78" i="18" s="1"/>
  <c r="G79" i="18"/>
  <c r="H79" i="18" s="1"/>
  <c r="G80" i="18"/>
  <c r="H80" i="18" s="1"/>
  <c r="G81" i="18"/>
  <c r="H81" i="18" s="1"/>
  <c r="G82" i="18"/>
  <c r="H82" i="18" s="1"/>
  <c r="G83" i="18"/>
  <c r="H83" i="18" s="1"/>
  <c r="G84" i="18"/>
  <c r="H84" i="18" s="1"/>
  <c r="G85" i="18"/>
  <c r="H85" i="18" s="1"/>
  <c r="G86" i="18"/>
  <c r="H86" i="18" s="1"/>
  <c r="G87" i="18"/>
  <c r="H87" i="18" s="1"/>
  <c r="G88" i="18"/>
  <c r="H88" i="18" s="1"/>
  <c r="G89" i="18"/>
  <c r="H89" i="18" s="1"/>
  <c r="G90" i="18"/>
  <c r="H90" i="18" s="1"/>
  <c r="G91" i="18"/>
  <c r="H91" i="18" s="1"/>
  <c r="G92" i="18"/>
  <c r="H92" i="18" s="1"/>
  <c r="G93" i="18"/>
  <c r="H93" i="18" s="1"/>
  <c r="G94" i="18"/>
  <c r="H94" i="18" s="1"/>
  <c r="G95" i="18"/>
  <c r="H95" i="18" s="1"/>
  <c r="G96" i="18"/>
  <c r="H96" i="18" s="1"/>
  <c r="G97" i="18"/>
  <c r="H97" i="18" s="1"/>
  <c r="G98" i="18"/>
  <c r="H98" i="18" s="1"/>
  <c r="G99" i="18"/>
  <c r="H99" i="18" s="1"/>
  <c r="G100" i="18"/>
  <c r="H100" i="18" s="1"/>
  <c r="G101" i="18"/>
  <c r="H101" i="18" s="1"/>
  <c r="G102" i="18"/>
  <c r="H102" i="18" s="1"/>
  <c r="G103" i="18"/>
  <c r="H103" i="18" s="1"/>
  <c r="G104" i="18"/>
  <c r="H104" i="18" s="1"/>
  <c r="G105" i="18"/>
  <c r="H105" i="18" s="1"/>
  <c r="G106" i="18"/>
  <c r="H106" i="18" s="1"/>
  <c r="G107" i="18"/>
  <c r="H107" i="18" s="1"/>
  <c r="G108" i="18"/>
  <c r="H108" i="18" s="1"/>
  <c r="G109" i="18"/>
  <c r="H109" i="18" s="1"/>
  <c r="G110" i="18"/>
  <c r="H110" i="18" s="1"/>
  <c r="G111" i="18"/>
  <c r="H111" i="18" s="1"/>
  <c r="G112" i="18"/>
  <c r="H112" i="18" s="1"/>
  <c r="G113" i="18"/>
  <c r="H113" i="18" s="1"/>
  <c r="G114" i="18"/>
  <c r="H114" i="18" s="1"/>
  <c r="G115" i="18"/>
  <c r="H115" i="18" s="1"/>
  <c r="G116" i="18"/>
  <c r="H116" i="18" s="1"/>
  <c r="G117" i="18"/>
  <c r="H117" i="18" s="1"/>
  <c r="G118" i="18"/>
  <c r="H118" i="18" s="1"/>
  <c r="G119" i="18"/>
  <c r="H119" i="18" s="1"/>
  <c r="G120" i="18"/>
  <c r="H120" i="18" s="1"/>
  <c r="G121" i="18"/>
  <c r="H121" i="18" s="1"/>
  <c r="G122" i="18"/>
  <c r="H122" i="18" s="1"/>
  <c r="G123" i="18"/>
  <c r="H123" i="18" s="1"/>
  <c r="G124" i="18"/>
  <c r="H124" i="18" s="1"/>
  <c r="G125" i="18"/>
  <c r="H125" i="18" s="1"/>
  <c r="G126" i="18"/>
  <c r="H126" i="18" s="1"/>
  <c r="G127" i="18"/>
  <c r="H127" i="18" s="1"/>
  <c r="G128" i="18"/>
  <c r="H128" i="18" s="1"/>
  <c r="G129" i="18"/>
  <c r="H129" i="18" s="1"/>
  <c r="G130" i="18"/>
  <c r="H130" i="18" s="1"/>
  <c r="G131" i="18"/>
  <c r="H131" i="18" s="1"/>
  <c r="G132" i="18"/>
  <c r="H132" i="18" s="1"/>
  <c r="G133" i="18"/>
  <c r="H133" i="18" s="1"/>
  <c r="G134" i="18"/>
  <c r="H134" i="18" s="1"/>
  <c r="G135" i="18"/>
  <c r="H135" i="18" s="1"/>
  <c r="G136" i="18"/>
  <c r="H136" i="18" s="1"/>
  <c r="G137" i="18"/>
  <c r="H137" i="18" s="1"/>
  <c r="G138" i="18"/>
  <c r="H138" i="18" s="1"/>
  <c r="G139" i="18"/>
  <c r="H139" i="18" s="1"/>
  <c r="G140" i="18"/>
  <c r="H140" i="18" s="1"/>
  <c r="G141" i="18"/>
  <c r="H141" i="18" s="1"/>
  <c r="G142" i="18"/>
  <c r="H142" i="18" s="1"/>
  <c r="G143" i="18"/>
  <c r="H143" i="18" s="1"/>
  <c r="G144" i="18"/>
  <c r="H144" i="18" s="1"/>
  <c r="G145" i="18"/>
  <c r="H145" i="18" s="1"/>
  <c r="G146" i="18"/>
  <c r="H146" i="18" s="1"/>
  <c r="G147" i="18"/>
  <c r="H147" i="18" s="1"/>
  <c r="G148" i="18"/>
  <c r="H148" i="18" s="1"/>
  <c r="G149" i="18"/>
  <c r="H149" i="18" s="1"/>
  <c r="G150" i="18"/>
  <c r="H150" i="18" s="1"/>
  <c r="G151" i="18"/>
  <c r="H151" i="18" s="1"/>
  <c r="G152" i="18"/>
  <c r="H152" i="18" s="1"/>
  <c r="G153" i="18"/>
  <c r="H153" i="18" s="1"/>
  <c r="G154" i="18"/>
  <c r="H154" i="18" s="1"/>
  <c r="G155" i="18"/>
  <c r="H155" i="18" s="1"/>
  <c r="G156" i="18"/>
  <c r="H156" i="18" s="1"/>
  <c r="G157" i="18"/>
  <c r="H157" i="18" s="1"/>
  <c r="G158" i="18"/>
  <c r="H158" i="18" s="1"/>
  <c r="G159" i="18"/>
  <c r="H159" i="18" s="1"/>
  <c r="G160" i="18"/>
  <c r="H160" i="18" s="1"/>
  <c r="G161" i="18"/>
  <c r="H161" i="18" s="1"/>
  <c r="G162" i="18"/>
  <c r="H162" i="18" s="1"/>
  <c r="G163" i="18"/>
  <c r="H163" i="18" s="1"/>
  <c r="G164" i="18"/>
  <c r="H164" i="18" s="1"/>
  <c r="G165" i="18"/>
  <c r="H165" i="18" s="1"/>
  <c r="G166" i="18"/>
  <c r="H166" i="18" s="1"/>
  <c r="G167" i="18"/>
  <c r="H167" i="18" s="1"/>
  <c r="G168" i="18"/>
  <c r="H168" i="18" s="1"/>
  <c r="G169" i="18"/>
  <c r="H169" i="18" s="1"/>
  <c r="G170" i="18"/>
  <c r="H170" i="18" s="1"/>
  <c r="G171" i="18"/>
  <c r="H171" i="18" s="1"/>
  <c r="G172" i="18"/>
  <c r="H172" i="18" s="1"/>
  <c r="G173" i="18"/>
  <c r="H173" i="18" s="1"/>
  <c r="G174" i="18"/>
  <c r="H174" i="18" s="1"/>
  <c r="G175" i="18"/>
  <c r="H175" i="18" s="1"/>
  <c r="G176" i="18"/>
  <c r="H176" i="18" s="1"/>
  <c r="G177" i="18"/>
  <c r="H177" i="18" s="1"/>
  <c r="G178" i="18"/>
  <c r="H178" i="18" s="1"/>
  <c r="G179" i="18"/>
  <c r="H179" i="18" s="1"/>
  <c r="G180" i="18"/>
  <c r="H180" i="18" s="1"/>
  <c r="G181" i="18"/>
  <c r="H181" i="18" s="1"/>
  <c r="G182" i="18"/>
  <c r="H182" i="18" s="1"/>
  <c r="G183" i="18"/>
  <c r="H183" i="18" s="1"/>
  <c r="G184" i="18"/>
  <c r="H184" i="18" s="1"/>
  <c r="G185" i="18"/>
  <c r="H185" i="18" s="1"/>
  <c r="G186" i="18"/>
  <c r="H186" i="18" s="1"/>
  <c r="G187" i="18"/>
  <c r="H187" i="18" s="1"/>
  <c r="G188" i="18"/>
  <c r="H188" i="18" s="1"/>
  <c r="G189" i="18"/>
  <c r="H189" i="18" s="1"/>
  <c r="G190" i="18"/>
  <c r="H190" i="18" s="1"/>
  <c r="G191" i="18"/>
  <c r="H191" i="18" s="1"/>
  <c r="G192" i="18"/>
  <c r="H192" i="18" s="1"/>
  <c r="G193" i="18"/>
  <c r="H193" i="18" s="1"/>
  <c r="G194" i="18"/>
  <c r="H194" i="18" s="1"/>
  <c r="G195" i="18"/>
  <c r="H195" i="18" s="1"/>
  <c r="G196" i="18"/>
  <c r="H196" i="18" s="1"/>
  <c r="G197" i="18"/>
  <c r="H197" i="18" s="1"/>
  <c r="G198" i="18"/>
  <c r="H198" i="18" s="1"/>
  <c r="G199" i="18"/>
  <c r="H199" i="18" s="1"/>
  <c r="G200" i="18"/>
  <c r="H200" i="18" s="1"/>
  <c r="G201" i="18"/>
  <c r="H201" i="18" s="1"/>
  <c r="G202" i="18"/>
  <c r="H202" i="18" s="1"/>
  <c r="G203" i="18"/>
  <c r="H203" i="18" s="1"/>
  <c r="G204" i="18"/>
  <c r="H204" i="18" s="1"/>
  <c r="G205" i="18"/>
  <c r="H205" i="18" s="1"/>
  <c r="G206" i="18"/>
  <c r="H206" i="18" s="1"/>
  <c r="G207" i="18"/>
  <c r="H207" i="18" s="1"/>
  <c r="G208" i="18"/>
  <c r="H208" i="18" s="1"/>
  <c r="G209" i="18"/>
  <c r="H209" i="18" s="1"/>
  <c r="G210" i="18"/>
  <c r="H210" i="18" s="1"/>
  <c r="G211" i="18"/>
  <c r="H211" i="18" s="1"/>
  <c r="G212" i="18"/>
  <c r="H212" i="18" s="1"/>
  <c r="G213" i="18"/>
  <c r="H213" i="18" s="1"/>
  <c r="G214" i="18"/>
  <c r="H214" i="18" s="1"/>
  <c r="G215" i="18"/>
  <c r="H215" i="18" s="1"/>
  <c r="G216" i="18"/>
  <c r="H216" i="18" s="1"/>
  <c r="G217" i="18"/>
  <c r="H217" i="18" s="1"/>
  <c r="G218" i="18"/>
  <c r="H218" i="18" s="1"/>
  <c r="G219" i="18"/>
  <c r="H219" i="18" s="1"/>
  <c r="G220" i="18"/>
  <c r="H220" i="18" s="1"/>
  <c r="G221" i="18"/>
  <c r="H221" i="18" s="1"/>
  <c r="G222" i="18"/>
  <c r="H222" i="18" s="1"/>
  <c r="G223" i="18"/>
  <c r="H223" i="18" s="1"/>
  <c r="G224" i="18"/>
  <c r="H224" i="18" s="1"/>
  <c r="G225" i="18"/>
  <c r="H225" i="18" s="1"/>
  <c r="G226" i="18"/>
  <c r="H226" i="18" s="1"/>
  <c r="G227" i="18"/>
  <c r="H227" i="18" s="1"/>
  <c r="G228" i="18"/>
  <c r="H228" i="18" s="1"/>
  <c r="G229" i="18"/>
  <c r="H229" i="18" s="1"/>
  <c r="G230" i="18"/>
  <c r="H230" i="18" s="1"/>
  <c r="G231" i="18"/>
  <c r="H231" i="18" s="1"/>
  <c r="G232" i="18"/>
  <c r="H232" i="18" s="1"/>
  <c r="G233" i="18"/>
  <c r="H233" i="18" s="1"/>
  <c r="G234" i="18"/>
  <c r="H234" i="18" s="1"/>
  <c r="G235" i="18"/>
  <c r="H235" i="18" s="1"/>
  <c r="G236" i="18"/>
  <c r="H236" i="18" s="1"/>
  <c r="G237" i="18"/>
  <c r="H237" i="18" s="1"/>
  <c r="G238" i="18"/>
  <c r="H238" i="18" s="1"/>
  <c r="G239" i="18"/>
  <c r="H239" i="18" s="1"/>
  <c r="G240" i="18"/>
  <c r="H240" i="18" s="1"/>
  <c r="G241" i="18"/>
  <c r="H241" i="18" s="1"/>
  <c r="G242" i="18"/>
  <c r="H242" i="18" s="1"/>
  <c r="G243" i="18"/>
  <c r="H243" i="18" s="1"/>
  <c r="G244" i="18"/>
  <c r="H244" i="18" s="1"/>
  <c r="G245" i="18"/>
  <c r="H245" i="18" s="1"/>
  <c r="G246" i="18"/>
  <c r="H246" i="18" s="1"/>
  <c r="G247" i="18"/>
  <c r="H247" i="18" s="1"/>
  <c r="G248" i="18"/>
  <c r="H248" i="18" s="1"/>
  <c r="G249" i="18"/>
  <c r="H249" i="18" s="1"/>
  <c r="G250" i="18"/>
  <c r="H250" i="18" s="1"/>
  <c r="G251" i="18"/>
  <c r="H251" i="18" s="1"/>
  <c r="G252" i="18"/>
  <c r="H252" i="18" s="1"/>
  <c r="G253" i="18"/>
  <c r="H253" i="18" s="1"/>
  <c r="G254" i="18"/>
  <c r="H254" i="18" s="1"/>
  <c r="G255" i="18"/>
  <c r="H255" i="18" s="1"/>
  <c r="G256" i="18"/>
  <c r="H256" i="18" s="1"/>
  <c r="G257" i="18"/>
  <c r="H257" i="18" s="1"/>
  <c r="G258" i="18"/>
  <c r="H258" i="18" s="1"/>
  <c r="G259" i="18"/>
  <c r="H259" i="18" s="1"/>
  <c r="G260" i="18"/>
  <c r="H260" i="18" s="1"/>
  <c r="G261" i="18"/>
  <c r="H261" i="18" s="1"/>
  <c r="G262" i="18"/>
  <c r="H262" i="18" s="1"/>
  <c r="G263" i="18"/>
  <c r="H263" i="18" s="1"/>
  <c r="G264" i="18"/>
  <c r="H264" i="18" s="1"/>
  <c r="G2" i="18"/>
  <c r="H2" i="18" s="1"/>
  <c r="G3" i="17"/>
  <c r="G4" i="17"/>
  <c r="G5" i="17"/>
  <c r="G6" i="17"/>
  <c r="G7" i="17"/>
  <c r="G8" i="17"/>
  <c r="H8" i="17" s="1"/>
  <c r="G9" i="17"/>
  <c r="G10" i="17"/>
  <c r="G11" i="17"/>
  <c r="G12" i="17"/>
  <c r="H12" i="17" s="1"/>
  <c r="G13" i="17"/>
  <c r="G14" i="17"/>
  <c r="G15" i="17"/>
  <c r="G16" i="17"/>
  <c r="G17" i="17"/>
  <c r="G18" i="17"/>
  <c r="G19" i="17"/>
  <c r="G20" i="17"/>
  <c r="G21" i="17"/>
  <c r="G22" i="17"/>
  <c r="G23" i="17"/>
  <c r="G24" i="17"/>
  <c r="H24" i="17" s="1"/>
  <c r="G25" i="17"/>
  <c r="G26" i="17"/>
  <c r="G27" i="17"/>
  <c r="G28" i="17"/>
  <c r="G29" i="17"/>
  <c r="G30" i="17"/>
  <c r="G31" i="17"/>
  <c r="G32" i="17"/>
  <c r="G33" i="17"/>
  <c r="G34" i="17"/>
  <c r="G35" i="17"/>
  <c r="G36" i="17"/>
  <c r="H36" i="17" s="1"/>
  <c r="G37" i="17"/>
  <c r="G38" i="17"/>
  <c r="G39" i="17"/>
  <c r="G40" i="17"/>
  <c r="G41" i="17"/>
  <c r="G42" i="17"/>
  <c r="G43" i="17"/>
  <c r="G44" i="17"/>
  <c r="G45" i="17"/>
  <c r="G46" i="17"/>
  <c r="G47" i="17"/>
  <c r="G48" i="17"/>
  <c r="H48" i="17" s="1"/>
  <c r="G49" i="17"/>
  <c r="G50" i="17"/>
  <c r="G51" i="17"/>
  <c r="G52" i="17"/>
  <c r="G53" i="17"/>
  <c r="G54" i="17"/>
  <c r="G55" i="17"/>
  <c r="G56" i="17"/>
  <c r="G57" i="17"/>
  <c r="G58" i="17"/>
  <c r="G59" i="17"/>
  <c r="H59" i="17" s="1"/>
  <c r="G60" i="17"/>
  <c r="H60" i="17" s="1"/>
  <c r="G61" i="17"/>
  <c r="G62" i="17"/>
  <c r="G63" i="17"/>
  <c r="G64" i="17"/>
  <c r="G65" i="17"/>
  <c r="G66" i="17"/>
  <c r="G67" i="17"/>
  <c r="G68" i="17"/>
  <c r="G69" i="17"/>
  <c r="G70" i="17"/>
  <c r="G71" i="17"/>
  <c r="H71" i="17" s="1"/>
  <c r="G72" i="17"/>
  <c r="H72" i="17" s="1"/>
  <c r="G73" i="17"/>
  <c r="G74" i="17"/>
  <c r="G75" i="17"/>
  <c r="G76" i="17"/>
  <c r="G77" i="17"/>
  <c r="G78" i="17"/>
  <c r="G79" i="17"/>
  <c r="G80" i="17"/>
  <c r="G81" i="17"/>
  <c r="G82" i="17"/>
  <c r="G83" i="17"/>
  <c r="H83" i="17" s="1"/>
  <c r="G84" i="17"/>
  <c r="H84" i="17" s="1"/>
  <c r="G85" i="17"/>
  <c r="G86" i="17"/>
  <c r="G87" i="17"/>
  <c r="G88" i="17"/>
  <c r="G89" i="17"/>
  <c r="G90" i="17"/>
  <c r="G91" i="17"/>
  <c r="G92" i="17"/>
  <c r="G93" i="17"/>
  <c r="G94" i="17"/>
  <c r="G95" i="17"/>
  <c r="H95" i="17" s="1"/>
  <c r="G96" i="17"/>
  <c r="H96" i="17" s="1"/>
  <c r="G97" i="17"/>
  <c r="G98" i="17"/>
  <c r="G99" i="17"/>
  <c r="G100" i="17"/>
  <c r="G101" i="17"/>
  <c r="G102" i="17"/>
  <c r="G103" i="17"/>
  <c r="G104" i="17"/>
  <c r="G105" i="17"/>
  <c r="G106" i="17"/>
  <c r="G107" i="17"/>
  <c r="H107" i="17" s="1"/>
  <c r="G108" i="17"/>
  <c r="H108" i="17" s="1"/>
  <c r="G109" i="17"/>
  <c r="G110" i="17"/>
  <c r="G111" i="17"/>
  <c r="G112" i="17"/>
  <c r="G113" i="17"/>
  <c r="G114" i="17"/>
  <c r="G115" i="17"/>
  <c r="G116" i="17"/>
  <c r="G117" i="17"/>
  <c r="G118" i="17"/>
  <c r="G119" i="17"/>
  <c r="H119" i="17" s="1"/>
  <c r="G120" i="17"/>
  <c r="H120" i="17" s="1"/>
  <c r="G121" i="17"/>
  <c r="G122" i="17"/>
  <c r="G123" i="17"/>
  <c r="G124" i="17"/>
  <c r="G125" i="17"/>
  <c r="G126" i="17"/>
  <c r="G127" i="17"/>
  <c r="G128" i="17"/>
  <c r="G129" i="17"/>
  <c r="G130" i="17"/>
  <c r="G131" i="17"/>
  <c r="H131" i="17" s="1"/>
  <c r="G132" i="17"/>
  <c r="H132" i="17" s="1"/>
  <c r="G133" i="17"/>
  <c r="G134" i="17"/>
  <c r="G135" i="17"/>
  <c r="G136" i="17"/>
  <c r="G137" i="17"/>
  <c r="G138" i="17"/>
  <c r="G139" i="17"/>
  <c r="G140" i="17"/>
  <c r="G141" i="17"/>
  <c r="G142" i="17"/>
  <c r="G143" i="17"/>
  <c r="H143" i="17" s="1"/>
  <c r="G144" i="17"/>
  <c r="H144" i="17" s="1"/>
  <c r="G145" i="17"/>
  <c r="G146" i="17"/>
  <c r="G147" i="17"/>
  <c r="G148" i="17"/>
  <c r="G149" i="17"/>
  <c r="G150" i="17"/>
  <c r="G151" i="17"/>
  <c r="G152" i="17"/>
  <c r="G153" i="17"/>
  <c r="G154" i="17"/>
  <c r="G155" i="17"/>
  <c r="H155" i="17" s="1"/>
  <c r="G156" i="17"/>
  <c r="H156" i="17" s="1"/>
  <c r="G157" i="17"/>
  <c r="G158" i="17"/>
  <c r="G159" i="17"/>
  <c r="G160" i="17"/>
  <c r="G161" i="17"/>
  <c r="G162" i="17"/>
  <c r="G163" i="17"/>
  <c r="G164" i="17"/>
  <c r="G165" i="17"/>
  <c r="G166" i="17"/>
  <c r="G167" i="17"/>
  <c r="H167" i="17" s="1"/>
  <c r="G168" i="17"/>
  <c r="H168" i="17" s="1"/>
  <c r="G169" i="17"/>
  <c r="G170" i="17"/>
  <c r="G171" i="17"/>
  <c r="G172" i="17"/>
  <c r="G173" i="17"/>
  <c r="G174" i="17"/>
  <c r="G175" i="17"/>
  <c r="G176" i="17"/>
  <c r="G177" i="17"/>
  <c r="G178" i="17"/>
  <c r="G179" i="17"/>
  <c r="H179" i="17" s="1"/>
  <c r="G180" i="17"/>
  <c r="H180" i="17" s="1"/>
  <c r="G181" i="17"/>
  <c r="G182" i="17"/>
  <c r="G183" i="17"/>
  <c r="G184" i="17"/>
  <c r="G185" i="17"/>
  <c r="G186" i="17"/>
  <c r="G187" i="17"/>
  <c r="G188" i="17"/>
  <c r="G189" i="17"/>
  <c r="G190" i="17"/>
  <c r="G191" i="17"/>
  <c r="H191" i="17" s="1"/>
  <c r="G192" i="17"/>
  <c r="H192" i="17" s="1"/>
  <c r="G193" i="17"/>
  <c r="G194" i="17"/>
  <c r="G195" i="17"/>
  <c r="G196" i="17"/>
  <c r="G197" i="17"/>
  <c r="G198" i="17"/>
  <c r="G199" i="17"/>
  <c r="G200" i="17"/>
  <c r="G201" i="17"/>
  <c r="G202" i="17"/>
  <c r="G203" i="17"/>
  <c r="H203" i="17" s="1"/>
  <c r="G204" i="17"/>
  <c r="H204" i="17" s="1"/>
  <c r="G205" i="17"/>
  <c r="G206" i="17"/>
  <c r="G207" i="17"/>
  <c r="G208" i="17"/>
  <c r="G209" i="17"/>
  <c r="G210" i="17"/>
  <c r="G211" i="17"/>
  <c r="G212" i="17"/>
  <c r="G213" i="17"/>
  <c r="G214" i="17"/>
  <c r="G215" i="17"/>
  <c r="H215" i="17" s="1"/>
  <c r="G216" i="17"/>
  <c r="H216" i="17" s="1"/>
  <c r="G217" i="17"/>
  <c r="G218" i="17"/>
  <c r="G219" i="17"/>
  <c r="G220" i="17"/>
  <c r="G221" i="17"/>
  <c r="G222" i="17"/>
  <c r="G223" i="17"/>
  <c r="G224" i="17"/>
  <c r="G225" i="17"/>
  <c r="G226" i="17"/>
  <c r="G227" i="17"/>
  <c r="H227" i="17" s="1"/>
  <c r="G228" i="17"/>
  <c r="H228" i="17" s="1"/>
  <c r="G229" i="17"/>
  <c r="G230" i="17"/>
  <c r="G231" i="17"/>
  <c r="G232" i="17"/>
  <c r="G233" i="17"/>
  <c r="G234" i="17"/>
  <c r="G235" i="17"/>
  <c r="G236" i="17"/>
  <c r="G237" i="17"/>
  <c r="G238" i="17"/>
  <c r="G239" i="17"/>
  <c r="H239" i="17" s="1"/>
  <c r="G240" i="17"/>
  <c r="H240" i="17" s="1"/>
  <c r="G241" i="17"/>
  <c r="G242" i="17"/>
  <c r="G243" i="17"/>
  <c r="G244" i="17"/>
  <c r="G245" i="17"/>
  <c r="G246" i="17"/>
  <c r="G247" i="17"/>
  <c r="G248" i="17"/>
  <c r="G249" i="17"/>
  <c r="G250" i="17"/>
  <c r="G251" i="17"/>
  <c r="H251" i="17" s="1"/>
  <c r="G252" i="17"/>
  <c r="H252" i="17" s="1"/>
  <c r="G253" i="17"/>
  <c r="G254" i="17"/>
  <c r="G255" i="17"/>
  <c r="G256" i="17"/>
  <c r="G257" i="17"/>
  <c r="G258" i="17"/>
  <c r="G259" i="17"/>
  <c r="G260" i="17"/>
  <c r="H260" i="17" s="1"/>
  <c r="G261" i="17"/>
  <c r="G262" i="17"/>
  <c r="G263" i="17"/>
  <c r="H263" i="17" s="1"/>
  <c r="G264" i="17"/>
  <c r="H264" i="17" s="1"/>
  <c r="G265" i="17"/>
  <c r="G266" i="17"/>
  <c r="G267" i="17"/>
  <c r="G268" i="17"/>
  <c r="G269" i="17"/>
  <c r="G270" i="17"/>
  <c r="G271" i="17"/>
  <c r="G272" i="17"/>
  <c r="H272" i="17" s="1"/>
  <c r="G273" i="17"/>
  <c r="G274" i="17"/>
  <c r="G275" i="17"/>
  <c r="H275" i="17" s="1"/>
  <c r="G276" i="17"/>
  <c r="H276" i="17" s="1"/>
  <c r="G277" i="17"/>
  <c r="G278" i="17"/>
  <c r="G279" i="17"/>
  <c r="G280" i="17"/>
  <c r="G281" i="17"/>
  <c r="G282" i="17"/>
  <c r="H282" i="17" s="1"/>
  <c r="G283" i="17"/>
  <c r="H283" i="17" s="1"/>
  <c r="G284" i="17"/>
  <c r="H284" i="17" s="1"/>
  <c r="G285" i="17"/>
  <c r="G286" i="17"/>
  <c r="H286" i="17" s="1"/>
  <c r="G2" i="17"/>
  <c r="H2" i="17" s="1"/>
  <c r="H3" i="17"/>
  <c r="H4" i="17"/>
  <c r="H5" i="17"/>
  <c r="H6" i="17"/>
  <c r="H7" i="17"/>
  <c r="H9" i="17"/>
  <c r="H10" i="17"/>
  <c r="H11" i="17"/>
  <c r="H13" i="17"/>
  <c r="H14" i="17"/>
  <c r="H15" i="17"/>
  <c r="H16" i="17"/>
  <c r="H17" i="17"/>
  <c r="H18" i="17"/>
  <c r="H19" i="17"/>
  <c r="H20" i="17"/>
  <c r="H21" i="17"/>
  <c r="H22" i="17"/>
  <c r="H23" i="17"/>
  <c r="H25" i="17"/>
  <c r="H26" i="17"/>
  <c r="H27" i="17"/>
  <c r="H28" i="17"/>
  <c r="H29" i="17"/>
  <c r="H30" i="17"/>
  <c r="H31" i="17"/>
  <c r="H32" i="17"/>
  <c r="H33" i="17"/>
  <c r="H34" i="17"/>
  <c r="H35" i="17"/>
  <c r="H37" i="17"/>
  <c r="H38" i="17"/>
  <c r="H39" i="17"/>
  <c r="H40" i="17"/>
  <c r="H41" i="17"/>
  <c r="H42" i="17"/>
  <c r="H43" i="17"/>
  <c r="H44" i="17"/>
  <c r="H45" i="17"/>
  <c r="H46" i="17"/>
  <c r="H47" i="17"/>
  <c r="H49" i="17"/>
  <c r="H50" i="17"/>
  <c r="H51" i="17"/>
  <c r="H52" i="17"/>
  <c r="H53" i="17"/>
  <c r="H54" i="17"/>
  <c r="H55" i="17"/>
  <c r="H56" i="17"/>
  <c r="H57" i="17"/>
  <c r="H58" i="17"/>
  <c r="H61" i="17"/>
  <c r="H62" i="17"/>
  <c r="H63" i="17"/>
  <c r="H64" i="17"/>
  <c r="H65" i="17"/>
  <c r="H66" i="17"/>
  <c r="H67" i="17"/>
  <c r="H68" i="17"/>
  <c r="H69" i="17"/>
  <c r="H70" i="17"/>
  <c r="H73" i="17"/>
  <c r="H74" i="17"/>
  <c r="H75" i="17"/>
  <c r="H76" i="17"/>
  <c r="H77" i="17"/>
  <c r="H78" i="17"/>
  <c r="H79" i="17"/>
  <c r="H80" i="17"/>
  <c r="H81" i="17"/>
  <c r="H82" i="17"/>
  <c r="H85" i="17"/>
  <c r="H86" i="17"/>
  <c r="H87" i="17"/>
  <c r="H88" i="17"/>
  <c r="H89" i="17"/>
  <c r="H90" i="17"/>
  <c r="H91" i="17"/>
  <c r="H92" i="17"/>
  <c r="H93" i="17"/>
  <c r="H94" i="17"/>
  <c r="H97" i="17"/>
  <c r="H98" i="17"/>
  <c r="H99" i="17"/>
  <c r="H100" i="17"/>
  <c r="H101" i="17"/>
  <c r="H102" i="17"/>
  <c r="H103" i="17"/>
  <c r="H104" i="17"/>
  <c r="H105" i="17"/>
  <c r="H106" i="17"/>
  <c r="H109" i="17"/>
  <c r="H110" i="17"/>
  <c r="H111" i="17"/>
  <c r="H112" i="17"/>
  <c r="H113" i="17"/>
  <c r="H114" i="17"/>
  <c r="H115" i="17"/>
  <c r="H116" i="17"/>
  <c r="H117" i="17"/>
  <c r="H118" i="17"/>
  <c r="H121" i="17"/>
  <c r="H122" i="17"/>
  <c r="H123" i="17"/>
  <c r="H124" i="17"/>
  <c r="H125" i="17"/>
  <c r="H126" i="17"/>
  <c r="H127" i="17"/>
  <c r="H128" i="17"/>
  <c r="H129" i="17"/>
  <c r="H130" i="17"/>
  <c r="H133" i="17"/>
  <c r="H134" i="17"/>
  <c r="H135" i="17"/>
  <c r="H136" i="17"/>
  <c r="H137" i="17"/>
  <c r="H138" i="17"/>
  <c r="H139" i="17"/>
  <c r="H140" i="17"/>
  <c r="H141" i="17"/>
  <c r="H142" i="17"/>
  <c r="H145" i="17"/>
  <c r="H146" i="17"/>
  <c r="H147" i="17"/>
  <c r="H148" i="17"/>
  <c r="H149" i="17"/>
  <c r="H150" i="17"/>
  <c r="H151" i="17"/>
  <c r="H152" i="17"/>
  <c r="H153" i="17"/>
  <c r="H154" i="17"/>
  <c r="H157" i="17"/>
  <c r="H158" i="17"/>
  <c r="H159" i="17"/>
  <c r="H160" i="17"/>
  <c r="H161" i="17"/>
  <c r="H162" i="17"/>
  <c r="H163" i="17"/>
  <c r="H164" i="17"/>
  <c r="H165" i="17"/>
  <c r="H166" i="17"/>
  <c r="H169" i="17"/>
  <c r="H170" i="17"/>
  <c r="H171" i="17"/>
  <c r="H172" i="17"/>
  <c r="H173" i="17"/>
  <c r="H174" i="17"/>
  <c r="H175" i="17"/>
  <c r="H176" i="17"/>
  <c r="H177" i="17"/>
  <c r="H178" i="17"/>
  <c r="H181" i="17"/>
  <c r="H182" i="17"/>
  <c r="H183" i="17"/>
  <c r="H184" i="17"/>
  <c r="H185" i="17"/>
  <c r="H186" i="17"/>
  <c r="H187" i="17"/>
  <c r="H188" i="17"/>
  <c r="H189" i="17"/>
  <c r="H190" i="17"/>
  <c r="H193" i="17"/>
  <c r="H194" i="17"/>
  <c r="H195" i="17"/>
  <c r="H196" i="17"/>
  <c r="H197" i="17"/>
  <c r="H198" i="17"/>
  <c r="H199" i="17"/>
  <c r="H200" i="17"/>
  <c r="H201" i="17"/>
  <c r="H202" i="17"/>
  <c r="H205" i="17"/>
  <c r="H206" i="17"/>
  <c r="H207" i="17"/>
  <c r="H208" i="17"/>
  <c r="H209" i="17"/>
  <c r="H210" i="17"/>
  <c r="H211" i="17"/>
  <c r="H212" i="17"/>
  <c r="H213" i="17"/>
  <c r="H214" i="17"/>
  <c r="H217" i="17"/>
  <c r="H218" i="17"/>
  <c r="H219" i="17"/>
  <c r="H220" i="17"/>
  <c r="H221" i="17"/>
  <c r="H222" i="17"/>
  <c r="H223" i="17"/>
  <c r="H224" i="17"/>
  <c r="H225" i="17"/>
  <c r="H226" i="17"/>
  <c r="H229" i="17"/>
  <c r="H230" i="17"/>
  <c r="H231" i="17"/>
  <c r="H232" i="17"/>
  <c r="H233" i="17"/>
  <c r="H234" i="17"/>
  <c r="H235" i="17"/>
  <c r="H236" i="17"/>
  <c r="H237" i="17"/>
  <c r="H238" i="17"/>
  <c r="H241" i="17"/>
  <c r="H242" i="17"/>
  <c r="H243" i="17"/>
  <c r="H244" i="17"/>
  <c r="H245" i="17"/>
  <c r="H246" i="17"/>
  <c r="H247" i="17"/>
  <c r="H248" i="17"/>
  <c r="H249" i="17"/>
  <c r="H250" i="17"/>
  <c r="H253" i="17"/>
  <c r="H254" i="17"/>
  <c r="H255" i="17"/>
  <c r="H256" i="17"/>
  <c r="H257" i="17"/>
  <c r="H258" i="17"/>
  <c r="H259" i="17"/>
  <c r="H261" i="17"/>
  <c r="H262" i="17"/>
  <c r="H265" i="17"/>
  <c r="H266" i="17"/>
  <c r="H267" i="17"/>
  <c r="H268" i="17"/>
  <c r="H269" i="17"/>
  <c r="H270" i="17"/>
  <c r="H271" i="17"/>
  <c r="H273" i="17"/>
  <c r="H274" i="17"/>
  <c r="H277" i="17"/>
  <c r="H278" i="17"/>
  <c r="H279" i="17"/>
  <c r="H280" i="17"/>
  <c r="H281" i="17"/>
  <c r="H285" i="17"/>
  <c r="G3" i="16"/>
  <c r="G4" i="16"/>
  <c r="G5" i="16"/>
  <c r="G6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G105" i="16"/>
  <c r="G106" i="16"/>
  <c r="G107" i="16"/>
  <c r="G108" i="16"/>
  <c r="G109" i="16"/>
  <c r="G110" i="16"/>
  <c r="G111" i="16"/>
  <c r="G112" i="16"/>
  <c r="G113" i="16"/>
  <c r="G114" i="16"/>
  <c r="G115" i="16"/>
  <c r="G116" i="16"/>
  <c r="G117" i="16"/>
  <c r="G118" i="16"/>
  <c r="G119" i="16"/>
  <c r="G120" i="16"/>
  <c r="G121" i="16"/>
  <c r="G122" i="16"/>
  <c r="G123" i="16"/>
  <c r="G124" i="16"/>
  <c r="G125" i="16"/>
  <c r="G126" i="16"/>
  <c r="G127" i="16"/>
  <c r="G128" i="16"/>
  <c r="G129" i="16"/>
  <c r="G130" i="16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50" i="16"/>
  <c r="G151" i="16"/>
  <c r="G152" i="16"/>
  <c r="G153" i="16"/>
  <c r="G154" i="16"/>
  <c r="G155" i="16"/>
  <c r="G156" i="16"/>
  <c r="G157" i="16"/>
  <c r="G158" i="16"/>
  <c r="G159" i="16"/>
  <c r="G160" i="16"/>
  <c r="G161" i="16"/>
  <c r="G162" i="16"/>
  <c r="G163" i="16"/>
  <c r="G164" i="16"/>
  <c r="G165" i="16"/>
  <c r="G166" i="16"/>
  <c r="G167" i="16"/>
  <c r="G168" i="16"/>
  <c r="G169" i="16"/>
  <c r="G170" i="16"/>
  <c r="G171" i="16"/>
  <c r="G172" i="16"/>
  <c r="G173" i="16"/>
  <c r="G174" i="16"/>
  <c r="G175" i="16"/>
  <c r="G176" i="16"/>
  <c r="G177" i="16"/>
  <c r="G178" i="16"/>
  <c r="G179" i="16"/>
  <c r="G180" i="16"/>
  <c r="G181" i="16"/>
  <c r="G182" i="16"/>
  <c r="G183" i="16"/>
  <c r="G184" i="16"/>
  <c r="G185" i="16"/>
  <c r="G186" i="16"/>
  <c r="G187" i="16"/>
  <c r="G188" i="16"/>
  <c r="G189" i="16"/>
  <c r="G190" i="16"/>
  <c r="G191" i="16"/>
  <c r="G192" i="16"/>
  <c r="G193" i="16"/>
  <c r="G194" i="16"/>
  <c r="G195" i="16"/>
  <c r="G196" i="16"/>
  <c r="G197" i="16"/>
  <c r="G198" i="16"/>
  <c r="G199" i="16"/>
  <c r="G200" i="16"/>
  <c r="G201" i="16"/>
  <c r="G202" i="16"/>
  <c r="G203" i="16"/>
  <c r="G204" i="16"/>
  <c r="G205" i="16"/>
  <c r="G206" i="16"/>
  <c r="G207" i="16"/>
  <c r="G208" i="16"/>
  <c r="G209" i="16"/>
  <c r="G210" i="16"/>
  <c r="G211" i="16"/>
  <c r="G212" i="16"/>
  <c r="G213" i="16"/>
  <c r="G214" i="16"/>
  <c r="G215" i="16"/>
  <c r="G216" i="16"/>
  <c r="G217" i="16"/>
  <c r="G218" i="16"/>
  <c r="G219" i="16"/>
  <c r="G220" i="16"/>
  <c r="G221" i="16"/>
  <c r="G222" i="16"/>
  <c r="G223" i="16"/>
  <c r="G224" i="16"/>
  <c r="G225" i="16"/>
  <c r="G226" i="16"/>
  <c r="G227" i="16"/>
  <c r="G228" i="16"/>
  <c r="G229" i="16"/>
  <c r="G230" i="16"/>
  <c r="G231" i="16"/>
  <c r="G232" i="16"/>
  <c r="G233" i="16"/>
  <c r="G234" i="16"/>
  <c r="G235" i="16"/>
  <c r="G236" i="16"/>
  <c r="G237" i="16"/>
  <c r="G238" i="16"/>
  <c r="G239" i="16"/>
  <c r="G240" i="16"/>
  <c r="G241" i="16"/>
  <c r="G242" i="16"/>
  <c r="G243" i="16"/>
  <c r="G244" i="16"/>
  <c r="G245" i="16"/>
  <c r="G246" i="16"/>
  <c r="G247" i="16"/>
  <c r="G248" i="16"/>
  <c r="G249" i="16"/>
  <c r="G250" i="16"/>
  <c r="G251" i="16"/>
  <c r="G252" i="16"/>
  <c r="G253" i="16"/>
  <c r="G254" i="16"/>
  <c r="G255" i="16"/>
  <c r="G256" i="16"/>
  <c r="G257" i="16"/>
  <c r="G258" i="16"/>
  <c r="G259" i="16"/>
  <c r="G260" i="16"/>
  <c r="G261" i="16"/>
  <c r="G262" i="16"/>
  <c r="G263" i="16"/>
  <c r="G264" i="16"/>
  <c r="G265" i="16"/>
  <c r="G266" i="16"/>
  <c r="G267" i="16"/>
  <c r="G268" i="16"/>
  <c r="G269" i="16"/>
  <c r="G270" i="16"/>
  <c r="G271" i="16"/>
  <c r="G272" i="16"/>
  <c r="G273" i="16"/>
  <c r="G274" i="16"/>
  <c r="G275" i="16"/>
  <c r="G276" i="16"/>
  <c r="G277" i="16"/>
  <c r="G278" i="16"/>
  <c r="G279" i="16"/>
  <c r="G280" i="16"/>
  <c r="G281" i="16"/>
  <c r="G282" i="16"/>
  <c r="G283" i="16"/>
  <c r="G284" i="16"/>
  <c r="G285" i="16"/>
  <c r="G286" i="16"/>
  <c r="G287" i="16"/>
  <c r="G288" i="16"/>
  <c r="G289" i="16"/>
  <c r="G290" i="16"/>
  <c r="G291" i="16"/>
  <c r="G292" i="16"/>
  <c r="G293" i="16"/>
  <c r="G294" i="16"/>
  <c r="G295" i="16"/>
  <c r="G296" i="16"/>
  <c r="G297" i="16"/>
  <c r="G298" i="16"/>
  <c r="G299" i="16"/>
  <c r="G300" i="16"/>
  <c r="G301" i="16"/>
  <c r="G302" i="16"/>
  <c r="G303" i="16"/>
  <c r="G304" i="16"/>
  <c r="G305" i="16"/>
  <c r="G306" i="16"/>
  <c r="G307" i="16"/>
  <c r="G308" i="16"/>
  <c r="G309" i="16"/>
  <c r="G310" i="16"/>
  <c r="G311" i="16"/>
  <c r="G312" i="16"/>
  <c r="G313" i="16"/>
  <c r="G314" i="16"/>
  <c r="G315" i="16"/>
  <c r="G316" i="16"/>
  <c r="G317" i="16"/>
  <c r="G318" i="16"/>
  <c r="G319" i="16"/>
  <c r="G320" i="16"/>
  <c r="G321" i="16"/>
  <c r="G322" i="16"/>
  <c r="G323" i="16"/>
  <c r="G324" i="16"/>
  <c r="G325" i="16"/>
  <c r="G326" i="16"/>
  <c r="G327" i="16"/>
  <c r="G328" i="16"/>
  <c r="G329" i="16"/>
  <c r="G330" i="16"/>
  <c r="G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2" i="16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" i="8"/>
  <c r="J2" i="8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" i="9"/>
  <c r="J2" i="9" s="1"/>
  <c r="J3" i="13" l="1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135" i="13"/>
  <c r="J136" i="13"/>
  <c r="J137" i="13"/>
  <c r="J138" i="13"/>
  <c r="J139" i="13"/>
  <c r="J140" i="13"/>
  <c r="J141" i="13"/>
  <c r="J142" i="13"/>
  <c r="J143" i="13"/>
  <c r="J144" i="13"/>
  <c r="J145" i="13"/>
  <c r="J146" i="13"/>
  <c r="J147" i="13"/>
  <c r="J148" i="13"/>
  <c r="J149" i="13"/>
  <c r="J150" i="13"/>
  <c r="J151" i="13"/>
  <c r="J152" i="13"/>
  <c r="J153" i="13"/>
  <c r="J154" i="13"/>
  <c r="J155" i="13"/>
  <c r="J156" i="13"/>
  <c r="J157" i="13"/>
  <c r="J158" i="13"/>
  <c r="J159" i="13"/>
  <c r="J160" i="13"/>
  <c r="J161" i="13"/>
  <c r="J162" i="13"/>
  <c r="J163" i="13"/>
  <c r="J164" i="13"/>
  <c r="J165" i="13"/>
  <c r="J166" i="13"/>
  <c r="J167" i="13"/>
  <c r="J168" i="13"/>
  <c r="J169" i="13"/>
  <c r="J170" i="13"/>
  <c r="J171" i="13"/>
  <c r="J172" i="13"/>
  <c r="J173" i="13"/>
  <c r="J174" i="13"/>
  <c r="J175" i="13"/>
  <c r="J176" i="13"/>
  <c r="J177" i="13"/>
  <c r="J178" i="13"/>
  <c r="J179" i="13"/>
  <c r="J180" i="13"/>
  <c r="J181" i="13"/>
  <c r="J182" i="13"/>
  <c r="J183" i="13"/>
  <c r="J184" i="13"/>
  <c r="J185" i="13"/>
  <c r="J186" i="13"/>
  <c r="J187" i="13"/>
  <c r="J188" i="13"/>
  <c r="J189" i="13"/>
  <c r="J190" i="13"/>
  <c r="J191" i="13"/>
  <c r="J192" i="13"/>
  <c r="J193" i="13"/>
  <c r="J194" i="13"/>
  <c r="J195" i="13"/>
  <c r="J196" i="13"/>
  <c r="J197" i="13"/>
  <c r="J198" i="13"/>
  <c r="J199" i="13"/>
  <c r="J200" i="13"/>
  <c r="J201" i="13"/>
  <c r="J202" i="13"/>
  <c r="J203" i="13"/>
  <c r="J204" i="13"/>
  <c r="J205" i="13"/>
  <c r="J206" i="13"/>
  <c r="J207" i="13"/>
  <c r="J208" i="13"/>
  <c r="J209" i="13"/>
  <c r="J210" i="13"/>
  <c r="J211" i="13"/>
  <c r="J212" i="13"/>
  <c r="J213" i="13"/>
  <c r="J214" i="13"/>
  <c r="J215" i="13"/>
  <c r="J216" i="13"/>
  <c r="J217" i="13"/>
  <c r="J218" i="13"/>
  <c r="J219" i="13"/>
  <c r="J220" i="13"/>
  <c r="J221" i="13"/>
  <c r="J222" i="13"/>
  <c r="J223" i="13"/>
  <c r="J224" i="13"/>
  <c r="J225" i="13"/>
  <c r="J226" i="13"/>
  <c r="J227" i="13"/>
  <c r="J228" i="13"/>
  <c r="J229" i="13"/>
  <c r="J230" i="13"/>
  <c r="J231" i="13"/>
  <c r="J232" i="13"/>
  <c r="J233" i="13"/>
  <c r="J234" i="13"/>
  <c r="J235" i="13"/>
  <c r="J236" i="13"/>
  <c r="J237" i="13"/>
  <c r="J238" i="13"/>
  <c r="J239" i="13"/>
  <c r="J240" i="13"/>
  <c r="J241" i="13"/>
  <c r="J242" i="13"/>
  <c r="J243" i="13"/>
  <c r="J244" i="13"/>
  <c r="J245" i="13"/>
  <c r="J246" i="13"/>
  <c r="J247" i="13"/>
  <c r="J248" i="13"/>
  <c r="J249" i="13"/>
  <c r="J250" i="13"/>
  <c r="J251" i="13"/>
  <c r="J252" i="13"/>
  <c r="J253" i="13"/>
  <c r="J254" i="13"/>
  <c r="J255" i="13"/>
  <c r="J256" i="13"/>
  <c r="J257" i="13"/>
  <c r="J258" i="13"/>
  <c r="J259" i="13"/>
  <c r="J260" i="13"/>
  <c r="J261" i="13"/>
  <c r="J262" i="13"/>
  <c r="J263" i="13"/>
  <c r="J264" i="13"/>
  <c r="J265" i="13"/>
  <c r="J266" i="13"/>
  <c r="J267" i="13"/>
  <c r="J268" i="13"/>
  <c r="J269" i="13"/>
  <c r="J270" i="13"/>
  <c r="J271" i="13"/>
  <c r="J272" i="13"/>
  <c r="J273" i="13"/>
  <c r="J274" i="13"/>
  <c r="J275" i="13"/>
  <c r="J276" i="13"/>
  <c r="J277" i="13"/>
  <c r="J278" i="13"/>
  <c r="J279" i="13"/>
  <c r="J280" i="13"/>
  <c r="J281" i="13"/>
  <c r="J282" i="13"/>
  <c r="J283" i="13"/>
  <c r="J284" i="13"/>
  <c r="J285" i="13"/>
  <c r="J286" i="13"/>
  <c r="J287" i="13"/>
  <c r="J288" i="13"/>
  <c r="J289" i="13"/>
  <c r="J290" i="13"/>
  <c r="J291" i="13"/>
  <c r="J292" i="13"/>
  <c r="J293" i="13"/>
  <c r="J294" i="13"/>
  <c r="J295" i="13"/>
  <c r="J296" i="13"/>
  <c r="J297" i="13"/>
  <c r="J298" i="13"/>
  <c r="J299" i="13"/>
  <c r="J300" i="13"/>
  <c r="J301" i="13"/>
  <c r="J302" i="13"/>
  <c r="J303" i="13"/>
  <c r="J304" i="13"/>
  <c r="J305" i="13"/>
  <c r="J306" i="13"/>
  <c r="J307" i="13"/>
  <c r="J308" i="13"/>
  <c r="J309" i="13"/>
  <c r="J310" i="13"/>
  <c r="J311" i="13"/>
  <c r="J312" i="13"/>
  <c r="J313" i="13"/>
  <c r="J314" i="13"/>
  <c r="J315" i="13"/>
  <c r="J316" i="13"/>
  <c r="J317" i="13"/>
  <c r="J318" i="13"/>
  <c r="J319" i="13"/>
  <c r="J320" i="13"/>
  <c r="J321" i="13"/>
  <c r="J322" i="13"/>
  <c r="J323" i="13"/>
  <c r="J324" i="13"/>
  <c r="J325" i="13"/>
  <c r="J326" i="13"/>
  <c r="J327" i="13"/>
  <c r="J328" i="13"/>
  <c r="J2" i="13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301" i="13"/>
  <c r="I302" i="13"/>
  <c r="I303" i="13"/>
  <c r="I304" i="13"/>
  <c r="I305" i="13"/>
  <c r="I306" i="13"/>
  <c r="I307" i="13"/>
  <c r="I308" i="13"/>
  <c r="I309" i="13"/>
  <c r="I310" i="13"/>
  <c r="I311" i="13"/>
  <c r="I312" i="13"/>
  <c r="I313" i="13"/>
  <c r="I314" i="13"/>
  <c r="I315" i="13"/>
  <c r="I316" i="13"/>
  <c r="I317" i="13"/>
  <c r="I318" i="13"/>
  <c r="I319" i="13"/>
  <c r="I320" i="13"/>
  <c r="I321" i="13"/>
  <c r="I322" i="13"/>
  <c r="I323" i="13"/>
  <c r="I324" i="13"/>
  <c r="I325" i="13"/>
  <c r="I326" i="13"/>
  <c r="I327" i="13"/>
  <c r="I328" i="13"/>
  <c r="I2" i="13"/>
  <c r="E399" i="14"/>
  <c r="E398" i="14"/>
  <c r="E397" i="14"/>
  <c r="E396" i="14"/>
  <c r="E395" i="14"/>
  <c r="E394" i="14"/>
  <c r="E393" i="14"/>
  <c r="E392" i="14"/>
  <c r="E391" i="14"/>
  <c r="E390" i="14"/>
  <c r="E389" i="14"/>
  <c r="E388" i="14"/>
  <c r="E387" i="14"/>
  <c r="E386" i="14"/>
  <c r="E385" i="14"/>
  <c r="E384" i="14"/>
  <c r="E383" i="14"/>
  <c r="E382" i="14"/>
  <c r="E381" i="14"/>
  <c r="E380" i="14"/>
  <c r="E379" i="14"/>
  <c r="E378" i="14"/>
  <c r="E377" i="14"/>
  <c r="E376" i="14"/>
  <c r="E375" i="14"/>
  <c r="E374" i="14"/>
  <c r="E373" i="14"/>
  <c r="E372" i="14"/>
  <c r="E371" i="14"/>
  <c r="E370" i="14"/>
  <c r="E369" i="14"/>
  <c r="E368" i="14"/>
  <c r="E367" i="14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F323" i="13"/>
  <c r="G323" i="13" s="1"/>
  <c r="H323" i="13" s="1"/>
  <c r="F324" i="13"/>
  <c r="G324" i="13" s="1"/>
  <c r="H324" i="13" s="1"/>
  <c r="F325" i="13"/>
  <c r="G325" i="13" s="1"/>
  <c r="H325" i="13" s="1"/>
  <c r="F326" i="13"/>
  <c r="G326" i="13" s="1"/>
  <c r="H326" i="13" s="1"/>
  <c r="F327" i="13"/>
  <c r="G327" i="13" s="1"/>
  <c r="H327" i="13" s="1"/>
  <c r="F328" i="13"/>
  <c r="G328" i="13" s="1"/>
  <c r="H328" i="13" s="1"/>
  <c r="F3" i="13"/>
  <c r="G3" i="13" s="1"/>
  <c r="H3" i="13" s="1"/>
  <c r="F4" i="13"/>
  <c r="G4" i="13" s="1"/>
  <c r="H4" i="13" s="1"/>
  <c r="F5" i="13"/>
  <c r="G5" i="13" s="1"/>
  <c r="H5" i="13" s="1"/>
  <c r="F6" i="13"/>
  <c r="G6" i="13" s="1"/>
  <c r="H6" i="13" s="1"/>
  <c r="F7" i="13"/>
  <c r="G7" i="13" s="1"/>
  <c r="H7" i="13" s="1"/>
  <c r="F8" i="13"/>
  <c r="G8" i="13" s="1"/>
  <c r="H8" i="13" s="1"/>
  <c r="F9" i="13"/>
  <c r="G9" i="13" s="1"/>
  <c r="H9" i="13" s="1"/>
  <c r="F10" i="13"/>
  <c r="G10" i="13" s="1"/>
  <c r="H10" i="13" s="1"/>
  <c r="F11" i="13"/>
  <c r="G11" i="13" s="1"/>
  <c r="H11" i="13" s="1"/>
  <c r="F12" i="13"/>
  <c r="G12" i="13" s="1"/>
  <c r="H12" i="13" s="1"/>
  <c r="F13" i="13"/>
  <c r="G13" i="13" s="1"/>
  <c r="H13" i="13" s="1"/>
  <c r="F14" i="13"/>
  <c r="G14" i="13" s="1"/>
  <c r="H14" i="13" s="1"/>
  <c r="F15" i="13"/>
  <c r="G15" i="13" s="1"/>
  <c r="H15" i="13" s="1"/>
  <c r="F16" i="13"/>
  <c r="G16" i="13" s="1"/>
  <c r="H16" i="13" s="1"/>
  <c r="F17" i="13"/>
  <c r="G17" i="13" s="1"/>
  <c r="H17" i="13" s="1"/>
  <c r="F18" i="13"/>
  <c r="G18" i="13" s="1"/>
  <c r="H18" i="13" s="1"/>
  <c r="F19" i="13"/>
  <c r="G19" i="13" s="1"/>
  <c r="H19" i="13" s="1"/>
  <c r="F20" i="13"/>
  <c r="G20" i="13" s="1"/>
  <c r="H20" i="13" s="1"/>
  <c r="F21" i="13"/>
  <c r="G21" i="13" s="1"/>
  <c r="H21" i="13" s="1"/>
  <c r="F22" i="13"/>
  <c r="G22" i="13" s="1"/>
  <c r="H22" i="13" s="1"/>
  <c r="F23" i="13"/>
  <c r="G23" i="13" s="1"/>
  <c r="H23" i="13" s="1"/>
  <c r="F24" i="13"/>
  <c r="G24" i="13" s="1"/>
  <c r="H24" i="13" s="1"/>
  <c r="F25" i="13"/>
  <c r="G25" i="13" s="1"/>
  <c r="H25" i="13" s="1"/>
  <c r="F26" i="13"/>
  <c r="G26" i="13" s="1"/>
  <c r="H26" i="13" s="1"/>
  <c r="F27" i="13"/>
  <c r="G27" i="13" s="1"/>
  <c r="H27" i="13" s="1"/>
  <c r="F28" i="13"/>
  <c r="G28" i="13" s="1"/>
  <c r="H28" i="13" s="1"/>
  <c r="F29" i="13"/>
  <c r="G29" i="13" s="1"/>
  <c r="H29" i="13" s="1"/>
  <c r="F30" i="13"/>
  <c r="G30" i="13" s="1"/>
  <c r="H30" i="13" s="1"/>
  <c r="F31" i="13"/>
  <c r="G31" i="13" s="1"/>
  <c r="H31" i="13" s="1"/>
  <c r="F32" i="13"/>
  <c r="G32" i="13" s="1"/>
  <c r="H32" i="13" s="1"/>
  <c r="F33" i="13"/>
  <c r="G33" i="13" s="1"/>
  <c r="H33" i="13" s="1"/>
  <c r="F34" i="13"/>
  <c r="G34" i="13" s="1"/>
  <c r="H34" i="13" s="1"/>
  <c r="F35" i="13"/>
  <c r="G35" i="13" s="1"/>
  <c r="H35" i="13" s="1"/>
  <c r="F36" i="13"/>
  <c r="G36" i="13" s="1"/>
  <c r="H36" i="13" s="1"/>
  <c r="F37" i="13"/>
  <c r="G37" i="13" s="1"/>
  <c r="H37" i="13" s="1"/>
  <c r="F38" i="13"/>
  <c r="G38" i="13" s="1"/>
  <c r="H38" i="13" s="1"/>
  <c r="F39" i="13"/>
  <c r="G39" i="13" s="1"/>
  <c r="H39" i="13" s="1"/>
  <c r="F40" i="13"/>
  <c r="G40" i="13" s="1"/>
  <c r="H40" i="13" s="1"/>
  <c r="F41" i="13"/>
  <c r="G41" i="13" s="1"/>
  <c r="H41" i="13" s="1"/>
  <c r="F42" i="13"/>
  <c r="G42" i="13" s="1"/>
  <c r="H42" i="13" s="1"/>
  <c r="F43" i="13"/>
  <c r="G43" i="13" s="1"/>
  <c r="H43" i="13" s="1"/>
  <c r="F44" i="13"/>
  <c r="G44" i="13" s="1"/>
  <c r="H44" i="13" s="1"/>
  <c r="F45" i="13"/>
  <c r="G45" i="13" s="1"/>
  <c r="H45" i="13" s="1"/>
  <c r="F46" i="13"/>
  <c r="G46" i="13" s="1"/>
  <c r="H46" i="13" s="1"/>
  <c r="F47" i="13"/>
  <c r="G47" i="13" s="1"/>
  <c r="H47" i="13" s="1"/>
  <c r="F48" i="13"/>
  <c r="G48" i="13" s="1"/>
  <c r="H48" i="13" s="1"/>
  <c r="F49" i="13"/>
  <c r="G49" i="13" s="1"/>
  <c r="H49" i="13" s="1"/>
  <c r="F50" i="13"/>
  <c r="G50" i="13" s="1"/>
  <c r="H50" i="13" s="1"/>
  <c r="F51" i="13"/>
  <c r="G51" i="13" s="1"/>
  <c r="H51" i="13" s="1"/>
  <c r="F52" i="13"/>
  <c r="G52" i="13" s="1"/>
  <c r="H52" i="13" s="1"/>
  <c r="F53" i="13"/>
  <c r="G53" i="13" s="1"/>
  <c r="H53" i="13" s="1"/>
  <c r="F54" i="13"/>
  <c r="G54" i="13" s="1"/>
  <c r="H54" i="13" s="1"/>
  <c r="F55" i="13"/>
  <c r="G55" i="13" s="1"/>
  <c r="H55" i="13" s="1"/>
  <c r="F56" i="13"/>
  <c r="G56" i="13" s="1"/>
  <c r="H56" i="13" s="1"/>
  <c r="F57" i="13"/>
  <c r="G57" i="13" s="1"/>
  <c r="H57" i="13" s="1"/>
  <c r="F58" i="13"/>
  <c r="G58" i="13" s="1"/>
  <c r="H58" i="13" s="1"/>
  <c r="F59" i="13"/>
  <c r="G59" i="13" s="1"/>
  <c r="H59" i="13" s="1"/>
  <c r="F60" i="13"/>
  <c r="G60" i="13" s="1"/>
  <c r="H60" i="13" s="1"/>
  <c r="F61" i="13"/>
  <c r="G61" i="13" s="1"/>
  <c r="H61" i="13" s="1"/>
  <c r="F62" i="13"/>
  <c r="G62" i="13" s="1"/>
  <c r="H62" i="13" s="1"/>
  <c r="F63" i="13"/>
  <c r="G63" i="13" s="1"/>
  <c r="H63" i="13" s="1"/>
  <c r="F64" i="13"/>
  <c r="G64" i="13" s="1"/>
  <c r="H64" i="13" s="1"/>
  <c r="F65" i="13"/>
  <c r="G65" i="13" s="1"/>
  <c r="H65" i="13" s="1"/>
  <c r="F66" i="13"/>
  <c r="G66" i="13" s="1"/>
  <c r="H66" i="13" s="1"/>
  <c r="F67" i="13"/>
  <c r="G67" i="13" s="1"/>
  <c r="H67" i="13" s="1"/>
  <c r="F68" i="13"/>
  <c r="G68" i="13" s="1"/>
  <c r="H68" i="13" s="1"/>
  <c r="F69" i="13"/>
  <c r="G69" i="13" s="1"/>
  <c r="H69" i="13" s="1"/>
  <c r="F70" i="13"/>
  <c r="G70" i="13" s="1"/>
  <c r="H70" i="13" s="1"/>
  <c r="F71" i="13"/>
  <c r="G71" i="13" s="1"/>
  <c r="H71" i="13" s="1"/>
  <c r="F72" i="13"/>
  <c r="G72" i="13" s="1"/>
  <c r="H72" i="13" s="1"/>
  <c r="F73" i="13"/>
  <c r="G73" i="13" s="1"/>
  <c r="H73" i="13" s="1"/>
  <c r="F74" i="13"/>
  <c r="G74" i="13" s="1"/>
  <c r="H74" i="13" s="1"/>
  <c r="F75" i="13"/>
  <c r="G75" i="13" s="1"/>
  <c r="H75" i="13" s="1"/>
  <c r="F76" i="13"/>
  <c r="G76" i="13" s="1"/>
  <c r="H76" i="13" s="1"/>
  <c r="F77" i="13"/>
  <c r="G77" i="13" s="1"/>
  <c r="H77" i="13" s="1"/>
  <c r="F78" i="13"/>
  <c r="G78" i="13" s="1"/>
  <c r="H78" i="13" s="1"/>
  <c r="F79" i="13"/>
  <c r="G79" i="13" s="1"/>
  <c r="H79" i="13" s="1"/>
  <c r="F80" i="13"/>
  <c r="G80" i="13" s="1"/>
  <c r="H80" i="13" s="1"/>
  <c r="F81" i="13"/>
  <c r="G81" i="13" s="1"/>
  <c r="H81" i="13" s="1"/>
  <c r="F82" i="13"/>
  <c r="G82" i="13" s="1"/>
  <c r="H82" i="13" s="1"/>
  <c r="F83" i="13"/>
  <c r="G83" i="13" s="1"/>
  <c r="H83" i="13" s="1"/>
  <c r="F84" i="13"/>
  <c r="G84" i="13" s="1"/>
  <c r="H84" i="13" s="1"/>
  <c r="F85" i="13"/>
  <c r="G85" i="13" s="1"/>
  <c r="H85" i="13" s="1"/>
  <c r="F86" i="13"/>
  <c r="G86" i="13" s="1"/>
  <c r="H86" i="13" s="1"/>
  <c r="F87" i="13"/>
  <c r="G87" i="13" s="1"/>
  <c r="H87" i="13" s="1"/>
  <c r="F88" i="13"/>
  <c r="G88" i="13" s="1"/>
  <c r="H88" i="13" s="1"/>
  <c r="F89" i="13"/>
  <c r="G89" i="13" s="1"/>
  <c r="H89" i="13" s="1"/>
  <c r="F90" i="13"/>
  <c r="G90" i="13" s="1"/>
  <c r="H90" i="13" s="1"/>
  <c r="F91" i="13"/>
  <c r="G91" i="13" s="1"/>
  <c r="H91" i="13" s="1"/>
  <c r="F92" i="13"/>
  <c r="G92" i="13" s="1"/>
  <c r="H92" i="13" s="1"/>
  <c r="F93" i="13"/>
  <c r="G93" i="13" s="1"/>
  <c r="H93" i="13" s="1"/>
  <c r="F94" i="13"/>
  <c r="G94" i="13" s="1"/>
  <c r="H94" i="13" s="1"/>
  <c r="F95" i="13"/>
  <c r="G95" i="13" s="1"/>
  <c r="H95" i="13" s="1"/>
  <c r="F96" i="13"/>
  <c r="G96" i="13" s="1"/>
  <c r="H96" i="13" s="1"/>
  <c r="F97" i="13"/>
  <c r="G97" i="13" s="1"/>
  <c r="H97" i="13" s="1"/>
  <c r="F98" i="13"/>
  <c r="G98" i="13" s="1"/>
  <c r="H98" i="13" s="1"/>
  <c r="F99" i="13"/>
  <c r="G99" i="13" s="1"/>
  <c r="H99" i="13" s="1"/>
  <c r="F100" i="13"/>
  <c r="G100" i="13" s="1"/>
  <c r="H100" i="13" s="1"/>
  <c r="F101" i="13"/>
  <c r="G101" i="13" s="1"/>
  <c r="H101" i="13" s="1"/>
  <c r="F102" i="13"/>
  <c r="G102" i="13" s="1"/>
  <c r="H102" i="13" s="1"/>
  <c r="F103" i="13"/>
  <c r="G103" i="13" s="1"/>
  <c r="H103" i="13" s="1"/>
  <c r="F104" i="13"/>
  <c r="G104" i="13" s="1"/>
  <c r="H104" i="13" s="1"/>
  <c r="F105" i="13"/>
  <c r="G105" i="13" s="1"/>
  <c r="H105" i="13" s="1"/>
  <c r="F106" i="13"/>
  <c r="G106" i="13" s="1"/>
  <c r="H106" i="13" s="1"/>
  <c r="F107" i="13"/>
  <c r="G107" i="13" s="1"/>
  <c r="H107" i="13" s="1"/>
  <c r="F108" i="13"/>
  <c r="G108" i="13" s="1"/>
  <c r="H108" i="13" s="1"/>
  <c r="F109" i="13"/>
  <c r="G109" i="13" s="1"/>
  <c r="H109" i="13" s="1"/>
  <c r="F110" i="13"/>
  <c r="G110" i="13" s="1"/>
  <c r="H110" i="13" s="1"/>
  <c r="F111" i="13"/>
  <c r="G111" i="13" s="1"/>
  <c r="H111" i="13" s="1"/>
  <c r="F112" i="13"/>
  <c r="G112" i="13" s="1"/>
  <c r="H112" i="13" s="1"/>
  <c r="F113" i="13"/>
  <c r="G113" i="13" s="1"/>
  <c r="H113" i="13" s="1"/>
  <c r="F114" i="13"/>
  <c r="G114" i="13" s="1"/>
  <c r="H114" i="13" s="1"/>
  <c r="F115" i="13"/>
  <c r="G115" i="13" s="1"/>
  <c r="H115" i="13" s="1"/>
  <c r="F116" i="13"/>
  <c r="G116" i="13" s="1"/>
  <c r="H116" i="13" s="1"/>
  <c r="F117" i="13"/>
  <c r="G117" i="13" s="1"/>
  <c r="H117" i="13" s="1"/>
  <c r="F118" i="13"/>
  <c r="G118" i="13" s="1"/>
  <c r="H118" i="13" s="1"/>
  <c r="F119" i="13"/>
  <c r="G119" i="13" s="1"/>
  <c r="H119" i="13" s="1"/>
  <c r="F120" i="13"/>
  <c r="G120" i="13" s="1"/>
  <c r="H120" i="13" s="1"/>
  <c r="F121" i="13"/>
  <c r="G121" i="13" s="1"/>
  <c r="H121" i="13" s="1"/>
  <c r="F122" i="13"/>
  <c r="G122" i="13" s="1"/>
  <c r="H122" i="13" s="1"/>
  <c r="F123" i="13"/>
  <c r="G123" i="13" s="1"/>
  <c r="H123" i="13" s="1"/>
  <c r="F124" i="13"/>
  <c r="G124" i="13" s="1"/>
  <c r="H124" i="13" s="1"/>
  <c r="F125" i="13"/>
  <c r="G125" i="13" s="1"/>
  <c r="H125" i="13" s="1"/>
  <c r="F126" i="13"/>
  <c r="G126" i="13" s="1"/>
  <c r="H126" i="13" s="1"/>
  <c r="F127" i="13"/>
  <c r="G127" i="13" s="1"/>
  <c r="H127" i="13" s="1"/>
  <c r="F128" i="13"/>
  <c r="G128" i="13" s="1"/>
  <c r="H128" i="13" s="1"/>
  <c r="F129" i="13"/>
  <c r="G129" i="13" s="1"/>
  <c r="H129" i="13" s="1"/>
  <c r="F130" i="13"/>
  <c r="G130" i="13" s="1"/>
  <c r="H130" i="13" s="1"/>
  <c r="F131" i="13"/>
  <c r="G131" i="13" s="1"/>
  <c r="H131" i="13" s="1"/>
  <c r="F132" i="13"/>
  <c r="G132" i="13" s="1"/>
  <c r="H132" i="13" s="1"/>
  <c r="F133" i="13"/>
  <c r="G133" i="13" s="1"/>
  <c r="H133" i="13" s="1"/>
  <c r="F134" i="13"/>
  <c r="G134" i="13" s="1"/>
  <c r="H134" i="13" s="1"/>
  <c r="F135" i="13"/>
  <c r="G135" i="13" s="1"/>
  <c r="H135" i="13" s="1"/>
  <c r="F136" i="13"/>
  <c r="G136" i="13" s="1"/>
  <c r="H136" i="13" s="1"/>
  <c r="F137" i="13"/>
  <c r="G137" i="13" s="1"/>
  <c r="H137" i="13" s="1"/>
  <c r="F138" i="13"/>
  <c r="G138" i="13" s="1"/>
  <c r="H138" i="13" s="1"/>
  <c r="F139" i="13"/>
  <c r="G139" i="13" s="1"/>
  <c r="H139" i="13" s="1"/>
  <c r="F140" i="13"/>
  <c r="G140" i="13" s="1"/>
  <c r="H140" i="13" s="1"/>
  <c r="F141" i="13"/>
  <c r="G141" i="13" s="1"/>
  <c r="H141" i="13" s="1"/>
  <c r="F142" i="13"/>
  <c r="G142" i="13" s="1"/>
  <c r="H142" i="13" s="1"/>
  <c r="F143" i="13"/>
  <c r="G143" i="13" s="1"/>
  <c r="H143" i="13" s="1"/>
  <c r="F144" i="13"/>
  <c r="G144" i="13" s="1"/>
  <c r="H144" i="13" s="1"/>
  <c r="F145" i="13"/>
  <c r="G145" i="13" s="1"/>
  <c r="H145" i="13" s="1"/>
  <c r="F146" i="13"/>
  <c r="G146" i="13" s="1"/>
  <c r="H146" i="13" s="1"/>
  <c r="F147" i="13"/>
  <c r="G147" i="13" s="1"/>
  <c r="H147" i="13" s="1"/>
  <c r="F148" i="13"/>
  <c r="G148" i="13" s="1"/>
  <c r="H148" i="13" s="1"/>
  <c r="F149" i="13"/>
  <c r="G149" i="13" s="1"/>
  <c r="H149" i="13" s="1"/>
  <c r="F150" i="13"/>
  <c r="G150" i="13" s="1"/>
  <c r="H150" i="13" s="1"/>
  <c r="F151" i="13"/>
  <c r="G151" i="13" s="1"/>
  <c r="H151" i="13" s="1"/>
  <c r="F152" i="13"/>
  <c r="G152" i="13" s="1"/>
  <c r="H152" i="13" s="1"/>
  <c r="F153" i="13"/>
  <c r="G153" i="13" s="1"/>
  <c r="H153" i="13" s="1"/>
  <c r="F154" i="13"/>
  <c r="G154" i="13" s="1"/>
  <c r="H154" i="13" s="1"/>
  <c r="F155" i="13"/>
  <c r="G155" i="13" s="1"/>
  <c r="H155" i="13" s="1"/>
  <c r="F156" i="13"/>
  <c r="G156" i="13" s="1"/>
  <c r="H156" i="13" s="1"/>
  <c r="F157" i="13"/>
  <c r="G157" i="13" s="1"/>
  <c r="H157" i="13" s="1"/>
  <c r="F158" i="13"/>
  <c r="G158" i="13" s="1"/>
  <c r="H158" i="13" s="1"/>
  <c r="F159" i="13"/>
  <c r="G159" i="13" s="1"/>
  <c r="H159" i="13" s="1"/>
  <c r="F160" i="13"/>
  <c r="G160" i="13" s="1"/>
  <c r="H160" i="13" s="1"/>
  <c r="F161" i="13"/>
  <c r="G161" i="13" s="1"/>
  <c r="H161" i="13" s="1"/>
  <c r="F162" i="13"/>
  <c r="G162" i="13" s="1"/>
  <c r="H162" i="13" s="1"/>
  <c r="F163" i="13"/>
  <c r="G163" i="13" s="1"/>
  <c r="H163" i="13" s="1"/>
  <c r="F164" i="13"/>
  <c r="G164" i="13" s="1"/>
  <c r="H164" i="13" s="1"/>
  <c r="F165" i="13"/>
  <c r="G165" i="13" s="1"/>
  <c r="H165" i="13" s="1"/>
  <c r="F166" i="13"/>
  <c r="G166" i="13" s="1"/>
  <c r="H166" i="13" s="1"/>
  <c r="F167" i="13"/>
  <c r="G167" i="13" s="1"/>
  <c r="H167" i="13" s="1"/>
  <c r="F168" i="13"/>
  <c r="G168" i="13" s="1"/>
  <c r="H168" i="13" s="1"/>
  <c r="F169" i="13"/>
  <c r="G169" i="13" s="1"/>
  <c r="H169" i="13" s="1"/>
  <c r="F170" i="13"/>
  <c r="G170" i="13" s="1"/>
  <c r="H170" i="13" s="1"/>
  <c r="F171" i="13"/>
  <c r="G171" i="13" s="1"/>
  <c r="H171" i="13" s="1"/>
  <c r="F172" i="13"/>
  <c r="G172" i="13" s="1"/>
  <c r="H172" i="13" s="1"/>
  <c r="F173" i="13"/>
  <c r="G173" i="13" s="1"/>
  <c r="H173" i="13" s="1"/>
  <c r="F174" i="13"/>
  <c r="G174" i="13" s="1"/>
  <c r="H174" i="13" s="1"/>
  <c r="F175" i="13"/>
  <c r="G175" i="13" s="1"/>
  <c r="H175" i="13" s="1"/>
  <c r="F176" i="13"/>
  <c r="G176" i="13" s="1"/>
  <c r="H176" i="13" s="1"/>
  <c r="F177" i="13"/>
  <c r="G177" i="13" s="1"/>
  <c r="H177" i="13" s="1"/>
  <c r="F178" i="13"/>
  <c r="G178" i="13" s="1"/>
  <c r="H178" i="13" s="1"/>
  <c r="F179" i="13"/>
  <c r="G179" i="13" s="1"/>
  <c r="H179" i="13" s="1"/>
  <c r="F180" i="13"/>
  <c r="G180" i="13" s="1"/>
  <c r="H180" i="13" s="1"/>
  <c r="F181" i="13"/>
  <c r="G181" i="13" s="1"/>
  <c r="H181" i="13" s="1"/>
  <c r="F182" i="13"/>
  <c r="G182" i="13" s="1"/>
  <c r="H182" i="13" s="1"/>
  <c r="F183" i="13"/>
  <c r="G183" i="13" s="1"/>
  <c r="H183" i="13" s="1"/>
  <c r="F184" i="13"/>
  <c r="G184" i="13" s="1"/>
  <c r="H184" i="13" s="1"/>
  <c r="F185" i="13"/>
  <c r="G185" i="13" s="1"/>
  <c r="H185" i="13" s="1"/>
  <c r="F186" i="13"/>
  <c r="G186" i="13" s="1"/>
  <c r="H186" i="13" s="1"/>
  <c r="F187" i="13"/>
  <c r="G187" i="13" s="1"/>
  <c r="H187" i="13" s="1"/>
  <c r="F188" i="13"/>
  <c r="G188" i="13" s="1"/>
  <c r="H188" i="13" s="1"/>
  <c r="F189" i="13"/>
  <c r="G189" i="13" s="1"/>
  <c r="H189" i="13" s="1"/>
  <c r="F190" i="13"/>
  <c r="G190" i="13" s="1"/>
  <c r="H190" i="13" s="1"/>
  <c r="F191" i="13"/>
  <c r="G191" i="13" s="1"/>
  <c r="H191" i="13" s="1"/>
  <c r="F192" i="13"/>
  <c r="G192" i="13" s="1"/>
  <c r="H192" i="13" s="1"/>
  <c r="F193" i="13"/>
  <c r="G193" i="13" s="1"/>
  <c r="H193" i="13" s="1"/>
  <c r="F194" i="13"/>
  <c r="G194" i="13" s="1"/>
  <c r="H194" i="13" s="1"/>
  <c r="F195" i="13"/>
  <c r="G195" i="13" s="1"/>
  <c r="H195" i="13" s="1"/>
  <c r="F196" i="13"/>
  <c r="G196" i="13" s="1"/>
  <c r="H196" i="13" s="1"/>
  <c r="F197" i="13"/>
  <c r="G197" i="13" s="1"/>
  <c r="H197" i="13" s="1"/>
  <c r="F198" i="13"/>
  <c r="G198" i="13" s="1"/>
  <c r="H198" i="13" s="1"/>
  <c r="F199" i="13"/>
  <c r="G199" i="13" s="1"/>
  <c r="H199" i="13" s="1"/>
  <c r="F200" i="13"/>
  <c r="G200" i="13" s="1"/>
  <c r="H200" i="13" s="1"/>
  <c r="F201" i="13"/>
  <c r="G201" i="13" s="1"/>
  <c r="H201" i="13" s="1"/>
  <c r="F202" i="13"/>
  <c r="G202" i="13" s="1"/>
  <c r="H202" i="13" s="1"/>
  <c r="F203" i="13"/>
  <c r="G203" i="13" s="1"/>
  <c r="H203" i="13" s="1"/>
  <c r="F204" i="13"/>
  <c r="G204" i="13" s="1"/>
  <c r="H204" i="13" s="1"/>
  <c r="F205" i="13"/>
  <c r="G205" i="13" s="1"/>
  <c r="H205" i="13" s="1"/>
  <c r="F206" i="13"/>
  <c r="G206" i="13" s="1"/>
  <c r="H206" i="13" s="1"/>
  <c r="F207" i="13"/>
  <c r="G207" i="13" s="1"/>
  <c r="H207" i="13" s="1"/>
  <c r="F208" i="13"/>
  <c r="G208" i="13" s="1"/>
  <c r="H208" i="13" s="1"/>
  <c r="F209" i="13"/>
  <c r="G209" i="13" s="1"/>
  <c r="H209" i="13" s="1"/>
  <c r="F210" i="13"/>
  <c r="G210" i="13" s="1"/>
  <c r="H210" i="13" s="1"/>
  <c r="F211" i="13"/>
  <c r="G211" i="13" s="1"/>
  <c r="H211" i="13" s="1"/>
  <c r="F212" i="13"/>
  <c r="G212" i="13" s="1"/>
  <c r="H212" i="13" s="1"/>
  <c r="F213" i="13"/>
  <c r="G213" i="13" s="1"/>
  <c r="H213" i="13" s="1"/>
  <c r="F214" i="13"/>
  <c r="G214" i="13" s="1"/>
  <c r="H214" i="13" s="1"/>
  <c r="F215" i="13"/>
  <c r="G215" i="13" s="1"/>
  <c r="H215" i="13" s="1"/>
  <c r="F216" i="13"/>
  <c r="G216" i="13" s="1"/>
  <c r="H216" i="13" s="1"/>
  <c r="F217" i="13"/>
  <c r="G217" i="13" s="1"/>
  <c r="H217" i="13" s="1"/>
  <c r="F218" i="13"/>
  <c r="G218" i="13" s="1"/>
  <c r="H218" i="13" s="1"/>
  <c r="F219" i="13"/>
  <c r="G219" i="13" s="1"/>
  <c r="H219" i="13" s="1"/>
  <c r="F220" i="13"/>
  <c r="G220" i="13" s="1"/>
  <c r="H220" i="13" s="1"/>
  <c r="F221" i="13"/>
  <c r="G221" i="13" s="1"/>
  <c r="H221" i="13" s="1"/>
  <c r="F222" i="13"/>
  <c r="G222" i="13" s="1"/>
  <c r="H222" i="13" s="1"/>
  <c r="F223" i="13"/>
  <c r="G223" i="13" s="1"/>
  <c r="H223" i="13" s="1"/>
  <c r="F224" i="13"/>
  <c r="G224" i="13" s="1"/>
  <c r="H224" i="13" s="1"/>
  <c r="F225" i="13"/>
  <c r="G225" i="13" s="1"/>
  <c r="H225" i="13" s="1"/>
  <c r="F226" i="13"/>
  <c r="G226" i="13" s="1"/>
  <c r="H226" i="13" s="1"/>
  <c r="F227" i="13"/>
  <c r="G227" i="13" s="1"/>
  <c r="H227" i="13" s="1"/>
  <c r="F228" i="13"/>
  <c r="G228" i="13" s="1"/>
  <c r="H228" i="13" s="1"/>
  <c r="F229" i="13"/>
  <c r="G229" i="13" s="1"/>
  <c r="H229" i="13" s="1"/>
  <c r="F230" i="13"/>
  <c r="G230" i="13" s="1"/>
  <c r="H230" i="13" s="1"/>
  <c r="F231" i="13"/>
  <c r="G231" i="13" s="1"/>
  <c r="H231" i="13" s="1"/>
  <c r="F232" i="13"/>
  <c r="G232" i="13" s="1"/>
  <c r="H232" i="13" s="1"/>
  <c r="F233" i="13"/>
  <c r="G233" i="13" s="1"/>
  <c r="H233" i="13" s="1"/>
  <c r="F234" i="13"/>
  <c r="G234" i="13" s="1"/>
  <c r="H234" i="13" s="1"/>
  <c r="F235" i="13"/>
  <c r="G235" i="13" s="1"/>
  <c r="H235" i="13" s="1"/>
  <c r="F236" i="13"/>
  <c r="G236" i="13" s="1"/>
  <c r="H236" i="13" s="1"/>
  <c r="F237" i="13"/>
  <c r="G237" i="13" s="1"/>
  <c r="H237" i="13" s="1"/>
  <c r="F238" i="13"/>
  <c r="G238" i="13" s="1"/>
  <c r="H238" i="13" s="1"/>
  <c r="F239" i="13"/>
  <c r="G239" i="13" s="1"/>
  <c r="H239" i="13" s="1"/>
  <c r="F240" i="13"/>
  <c r="G240" i="13" s="1"/>
  <c r="H240" i="13" s="1"/>
  <c r="F241" i="13"/>
  <c r="G241" i="13" s="1"/>
  <c r="H241" i="13" s="1"/>
  <c r="F242" i="13"/>
  <c r="G242" i="13" s="1"/>
  <c r="H242" i="13" s="1"/>
  <c r="F243" i="13"/>
  <c r="G243" i="13" s="1"/>
  <c r="H243" i="13" s="1"/>
  <c r="F244" i="13"/>
  <c r="G244" i="13" s="1"/>
  <c r="H244" i="13" s="1"/>
  <c r="F245" i="13"/>
  <c r="G245" i="13" s="1"/>
  <c r="H245" i="13" s="1"/>
  <c r="F246" i="13"/>
  <c r="G246" i="13" s="1"/>
  <c r="H246" i="13" s="1"/>
  <c r="F247" i="13"/>
  <c r="G247" i="13" s="1"/>
  <c r="H247" i="13" s="1"/>
  <c r="F248" i="13"/>
  <c r="G248" i="13" s="1"/>
  <c r="H248" i="13" s="1"/>
  <c r="F249" i="13"/>
  <c r="G249" i="13" s="1"/>
  <c r="H249" i="13" s="1"/>
  <c r="F250" i="13"/>
  <c r="G250" i="13" s="1"/>
  <c r="H250" i="13" s="1"/>
  <c r="F251" i="13"/>
  <c r="G251" i="13" s="1"/>
  <c r="H251" i="13" s="1"/>
  <c r="F252" i="13"/>
  <c r="G252" i="13" s="1"/>
  <c r="H252" i="13" s="1"/>
  <c r="F253" i="13"/>
  <c r="G253" i="13" s="1"/>
  <c r="H253" i="13" s="1"/>
  <c r="F254" i="13"/>
  <c r="G254" i="13" s="1"/>
  <c r="H254" i="13" s="1"/>
  <c r="F255" i="13"/>
  <c r="G255" i="13" s="1"/>
  <c r="H255" i="13" s="1"/>
  <c r="F256" i="13"/>
  <c r="G256" i="13" s="1"/>
  <c r="H256" i="13" s="1"/>
  <c r="F257" i="13"/>
  <c r="G257" i="13" s="1"/>
  <c r="H257" i="13" s="1"/>
  <c r="F258" i="13"/>
  <c r="G258" i="13" s="1"/>
  <c r="H258" i="13" s="1"/>
  <c r="F259" i="13"/>
  <c r="G259" i="13" s="1"/>
  <c r="H259" i="13" s="1"/>
  <c r="F260" i="13"/>
  <c r="G260" i="13" s="1"/>
  <c r="H260" i="13" s="1"/>
  <c r="F261" i="13"/>
  <c r="G261" i="13" s="1"/>
  <c r="H261" i="13" s="1"/>
  <c r="F262" i="13"/>
  <c r="G262" i="13" s="1"/>
  <c r="H262" i="13" s="1"/>
  <c r="F263" i="13"/>
  <c r="G263" i="13" s="1"/>
  <c r="H263" i="13" s="1"/>
  <c r="F264" i="13"/>
  <c r="G264" i="13" s="1"/>
  <c r="H264" i="13" s="1"/>
  <c r="F265" i="13"/>
  <c r="G265" i="13" s="1"/>
  <c r="H265" i="13" s="1"/>
  <c r="F266" i="13"/>
  <c r="G266" i="13" s="1"/>
  <c r="H266" i="13" s="1"/>
  <c r="F267" i="13"/>
  <c r="G267" i="13" s="1"/>
  <c r="H267" i="13" s="1"/>
  <c r="F268" i="13"/>
  <c r="G268" i="13" s="1"/>
  <c r="H268" i="13" s="1"/>
  <c r="F269" i="13"/>
  <c r="G269" i="13" s="1"/>
  <c r="H269" i="13" s="1"/>
  <c r="F270" i="13"/>
  <c r="G270" i="13" s="1"/>
  <c r="H270" i="13" s="1"/>
  <c r="F271" i="13"/>
  <c r="G271" i="13" s="1"/>
  <c r="H271" i="13" s="1"/>
  <c r="F272" i="13"/>
  <c r="G272" i="13" s="1"/>
  <c r="H272" i="13" s="1"/>
  <c r="F273" i="13"/>
  <c r="G273" i="13" s="1"/>
  <c r="H273" i="13" s="1"/>
  <c r="F274" i="13"/>
  <c r="G274" i="13" s="1"/>
  <c r="H274" i="13" s="1"/>
  <c r="F275" i="13"/>
  <c r="G275" i="13" s="1"/>
  <c r="H275" i="13" s="1"/>
  <c r="F276" i="13"/>
  <c r="G276" i="13" s="1"/>
  <c r="H276" i="13" s="1"/>
  <c r="F277" i="13"/>
  <c r="G277" i="13" s="1"/>
  <c r="H277" i="13" s="1"/>
  <c r="F278" i="13"/>
  <c r="G278" i="13" s="1"/>
  <c r="H278" i="13" s="1"/>
  <c r="F279" i="13"/>
  <c r="G279" i="13" s="1"/>
  <c r="H279" i="13" s="1"/>
  <c r="F280" i="13"/>
  <c r="G280" i="13" s="1"/>
  <c r="H280" i="13" s="1"/>
  <c r="F281" i="13"/>
  <c r="G281" i="13" s="1"/>
  <c r="H281" i="13" s="1"/>
  <c r="F282" i="13"/>
  <c r="G282" i="13" s="1"/>
  <c r="H282" i="13" s="1"/>
  <c r="F283" i="13"/>
  <c r="G283" i="13" s="1"/>
  <c r="H283" i="13" s="1"/>
  <c r="F284" i="13"/>
  <c r="G284" i="13" s="1"/>
  <c r="H284" i="13" s="1"/>
  <c r="F285" i="13"/>
  <c r="G285" i="13" s="1"/>
  <c r="H285" i="13" s="1"/>
  <c r="F286" i="13"/>
  <c r="G286" i="13" s="1"/>
  <c r="H286" i="13" s="1"/>
  <c r="F287" i="13"/>
  <c r="G287" i="13" s="1"/>
  <c r="H287" i="13" s="1"/>
  <c r="F288" i="13"/>
  <c r="G288" i="13" s="1"/>
  <c r="H288" i="13" s="1"/>
  <c r="F289" i="13"/>
  <c r="G289" i="13" s="1"/>
  <c r="H289" i="13" s="1"/>
  <c r="F290" i="13"/>
  <c r="G290" i="13" s="1"/>
  <c r="H290" i="13" s="1"/>
  <c r="F291" i="13"/>
  <c r="G291" i="13" s="1"/>
  <c r="H291" i="13" s="1"/>
  <c r="F292" i="13"/>
  <c r="G292" i="13" s="1"/>
  <c r="H292" i="13" s="1"/>
  <c r="F293" i="13"/>
  <c r="G293" i="13" s="1"/>
  <c r="H293" i="13" s="1"/>
  <c r="F294" i="13"/>
  <c r="G294" i="13" s="1"/>
  <c r="H294" i="13" s="1"/>
  <c r="F295" i="13"/>
  <c r="G295" i="13" s="1"/>
  <c r="H295" i="13" s="1"/>
  <c r="F296" i="13"/>
  <c r="G296" i="13" s="1"/>
  <c r="H296" i="13" s="1"/>
  <c r="F297" i="13"/>
  <c r="G297" i="13" s="1"/>
  <c r="H297" i="13" s="1"/>
  <c r="F298" i="13"/>
  <c r="G298" i="13" s="1"/>
  <c r="H298" i="13" s="1"/>
  <c r="F299" i="13"/>
  <c r="G299" i="13" s="1"/>
  <c r="H299" i="13" s="1"/>
  <c r="F300" i="13"/>
  <c r="G300" i="13" s="1"/>
  <c r="H300" i="13" s="1"/>
  <c r="F301" i="13"/>
  <c r="G301" i="13" s="1"/>
  <c r="H301" i="13" s="1"/>
  <c r="F302" i="13"/>
  <c r="G302" i="13" s="1"/>
  <c r="H302" i="13" s="1"/>
  <c r="F303" i="13"/>
  <c r="G303" i="13" s="1"/>
  <c r="H303" i="13" s="1"/>
  <c r="F304" i="13"/>
  <c r="G304" i="13" s="1"/>
  <c r="H304" i="13" s="1"/>
  <c r="F305" i="13"/>
  <c r="G305" i="13" s="1"/>
  <c r="H305" i="13" s="1"/>
  <c r="F306" i="13"/>
  <c r="G306" i="13" s="1"/>
  <c r="H306" i="13" s="1"/>
  <c r="F307" i="13"/>
  <c r="G307" i="13" s="1"/>
  <c r="H307" i="13" s="1"/>
  <c r="F308" i="13"/>
  <c r="G308" i="13" s="1"/>
  <c r="H308" i="13" s="1"/>
  <c r="F309" i="13"/>
  <c r="G309" i="13" s="1"/>
  <c r="H309" i="13" s="1"/>
  <c r="F310" i="13"/>
  <c r="G310" i="13" s="1"/>
  <c r="H310" i="13" s="1"/>
  <c r="F311" i="13"/>
  <c r="G311" i="13" s="1"/>
  <c r="H311" i="13" s="1"/>
  <c r="F312" i="13"/>
  <c r="G312" i="13" s="1"/>
  <c r="H312" i="13" s="1"/>
  <c r="F313" i="13"/>
  <c r="G313" i="13" s="1"/>
  <c r="H313" i="13" s="1"/>
  <c r="F314" i="13"/>
  <c r="G314" i="13" s="1"/>
  <c r="H314" i="13" s="1"/>
  <c r="F315" i="13"/>
  <c r="G315" i="13" s="1"/>
  <c r="H315" i="13" s="1"/>
  <c r="F316" i="13"/>
  <c r="G316" i="13" s="1"/>
  <c r="H316" i="13" s="1"/>
  <c r="F317" i="13"/>
  <c r="G317" i="13" s="1"/>
  <c r="H317" i="13" s="1"/>
  <c r="F318" i="13"/>
  <c r="G318" i="13" s="1"/>
  <c r="H318" i="13" s="1"/>
  <c r="F319" i="13"/>
  <c r="G319" i="13" s="1"/>
  <c r="H319" i="13" s="1"/>
  <c r="F320" i="13"/>
  <c r="G320" i="13" s="1"/>
  <c r="H320" i="13" s="1"/>
  <c r="F321" i="13"/>
  <c r="G321" i="13" s="1"/>
  <c r="H321" i="13" s="1"/>
  <c r="F322" i="13"/>
  <c r="G322" i="13" s="1"/>
  <c r="H322" i="13" s="1"/>
  <c r="F2" i="13"/>
  <c r="G2" i="13" s="1"/>
  <c r="H2" i="13" s="1"/>
  <c r="H3" i="9" l="1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" i="8"/>
</calcChain>
</file>

<file path=xl/sharedStrings.xml><?xml version="1.0" encoding="utf-8"?>
<sst xmlns="http://schemas.openxmlformats.org/spreadsheetml/2006/main" count="8858" uniqueCount="333">
  <si>
    <t>Type</t>
  </si>
  <si>
    <t>Emp ID</t>
  </si>
  <si>
    <t>Name</t>
  </si>
  <si>
    <t>Hospital</t>
  </si>
  <si>
    <t>Modality</t>
  </si>
  <si>
    <t>AAML</t>
  </si>
  <si>
    <t>A0018</t>
  </si>
  <si>
    <t>Abdulaziz Nasser Alsaad</t>
  </si>
  <si>
    <t>KFMC</t>
  </si>
  <si>
    <t>Clinical</t>
  </si>
  <si>
    <t>A0107</t>
  </si>
  <si>
    <t>Abdulbaset Mohammad Alshoaibi</t>
  </si>
  <si>
    <t>PMAH</t>
  </si>
  <si>
    <t>A0019</t>
  </si>
  <si>
    <t>Abdulmalek Saleh Alsharidah</t>
  </si>
  <si>
    <t>A0091</t>
  </si>
  <si>
    <t>Abdulrahim Samir Almotairy</t>
  </si>
  <si>
    <t>A0051</t>
  </si>
  <si>
    <t>Abdulrahman Abdu Jubran</t>
  </si>
  <si>
    <t>A0020</t>
  </si>
  <si>
    <t>Abdulrhman Nasser Alnuaim</t>
  </si>
  <si>
    <t>A0092</t>
  </si>
  <si>
    <t>Abdulsalam Mohammad Alqahtani</t>
  </si>
  <si>
    <t>A0134</t>
  </si>
  <si>
    <t>Abedalkalek Mouamad Alnajjar</t>
  </si>
  <si>
    <t>Al Majmaah</t>
  </si>
  <si>
    <t>A0156</t>
  </si>
  <si>
    <t>Abeer Saad Almousa</t>
  </si>
  <si>
    <t>A0022</t>
  </si>
  <si>
    <t>Ahmad Mohammad Aljefri</t>
  </si>
  <si>
    <t>A0135</t>
  </si>
  <si>
    <t>Ahmed Abdullatif Rabah</t>
  </si>
  <si>
    <t>A0124</t>
  </si>
  <si>
    <t>Ahmed Ibrahim Abdelall</t>
  </si>
  <si>
    <t>Al Dawadmi</t>
  </si>
  <si>
    <t>A0023</t>
  </si>
  <si>
    <t>Ahmed Ibrahim Aldraihem</t>
  </si>
  <si>
    <t>A0054</t>
  </si>
  <si>
    <t>Aijaz Aziz Rawa</t>
  </si>
  <si>
    <t>A0149</t>
  </si>
  <si>
    <t>Aljoharah Abdulmuhsn Aljabr</t>
  </si>
  <si>
    <t>A0057</t>
  </si>
  <si>
    <t>Anita Hassan Rafique</t>
  </si>
  <si>
    <t>A0118</t>
  </si>
  <si>
    <t>Asmaa Fathy Maagouze</t>
  </si>
  <si>
    <t>AlYamamah</t>
  </si>
  <si>
    <t>A0201</t>
  </si>
  <si>
    <t>Ehab Ali Ahmed</t>
  </si>
  <si>
    <t>A0060</t>
  </si>
  <si>
    <t>Eman Muzmil Abdulqader</t>
  </si>
  <si>
    <t>A0027</t>
  </si>
  <si>
    <t>Fahad Ibrahim Alghmlas</t>
  </si>
  <si>
    <t>A0125</t>
  </si>
  <si>
    <t>Faozi Mohammed Amtali</t>
  </si>
  <si>
    <t>A0126</t>
  </si>
  <si>
    <t>Gaafar Abdualrahman Elrasheed</t>
  </si>
  <si>
    <t>A0103</t>
  </si>
  <si>
    <t>Hani Rafaat Alshahawi</t>
  </si>
  <si>
    <t>A0106</t>
  </si>
  <si>
    <t>Hassan Mohammad Amer</t>
  </si>
  <si>
    <t>A0080</t>
  </si>
  <si>
    <t>Imran Yousaf Yousaf</t>
  </si>
  <si>
    <t>A0157</t>
  </si>
  <si>
    <t>Intidhar El Hadi El bez</t>
  </si>
  <si>
    <t>A0083</t>
  </si>
  <si>
    <t>Isiaka Olatoye Aremu</t>
  </si>
  <si>
    <t>A0121</t>
  </si>
  <si>
    <t>Issa Mahmoud Alkhalaf</t>
  </si>
  <si>
    <t>A0026</t>
  </si>
  <si>
    <t>Khaled Yousef Alqaisi</t>
  </si>
  <si>
    <t>A0031</t>
  </si>
  <si>
    <t>Khalid Aaed Aldosari</t>
  </si>
  <si>
    <t>A0079</t>
  </si>
  <si>
    <t>Khalid Mohammad Ibrahim</t>
  </si>
  <si>
    <t>A0033</t>
  </si>
  <si>
    <t>Leena Faisal Kattan</t>
  </si>
  <si>
    <t>A0142</t>
  </si>
  <si>
    <t>Mhammed Emarat Ali</t>
  </si>
  <si>
    <t>A0133</t>
  </si>
  <si>
    <t>Mohamed Elsayed Ali</t>
  </si>
  <si>
    <t>Al Zulfi</t>
  </si>
  <si>
    <t>A0104</t>
  </si>
  <si>
    <t>Mohammed Alkhadher Thabet</t>
  </si>
  <si>
    <t>A0069</t>
  </si>
  <si>
    <t>Mohammed Hamdy Elshohry</t>
  </si>
  <si>
    <t>A0040</t>
  </si>
  <si>
    <t>Mohammed Obaid Alharbi</t>
  </si>
  <si>
    <t>Shared</t>
  </si>
  <si>
    <t>A0098</t>
  </si>
  <si>
    <t>Mohammed Saeed Alzahrani</t>
  </si>
  <si>
    <t>A0123</t>
  </si>
  <si>
    <t>Moustafa Mahmoud Gaber</t>
  </si>
  <si>
    <t>Al Artaweyah</t>
  </si>
  <si>
    <t>A0053</t>
  </si>
  <si>
    <t>Muath Zaher Alyami</t>
  </si>
  <si>
    <t>A0071</t>
  </si>
  <si>
    <t>Nawal Hassen Alogabi</t>
  </si>
  <si>
    <t>A0109</t>
  </si>
  <si>
    <t>Omar Salem Basahl</t>
  </si>
  <si>
    <t>A0048</t>
  </si>
  <si>
    <t>Reem Abdullah Alsaleh</t>
  </si>
  <si>
    <t>A0114</t>
  </si>
  <si>
    <t>Rehab Abdulrahman Alzahrani</t>
  </si>
  <si>
    <t>A0044</t>
  </si>
  <si>
    <t>Rima Ismail Tulbah</t>
  </si>
  <si>
    <t>A0145</t>
  </si>
  <si>
    <t>Saleh Abdurabu Abdullah</t>
  </si>
  <si>
    <t>A0129</t>
  </si>
  <si>
    <t>Samar Goudh Mahrous</t>
  </si>
  <si>
    <t>A0050</t>
  </si>
  <si>
    <t>Sawsan Mohammad Alhazza</t>
  </si>
  <si>
    <t>A0130</t>
  </si>
  <si>
    <t>Shaimaa Ahmed Abdelazim</t>
  </si>
  <si>
    <t>A0064</t>
  </si>
  <si>
    <t>Sofia Muzzafar</t>
  </si>
  <si>
    <t>A0120</t>
  </si>
  <si>
    <t>Sumaira Zaman Chauhdary</t>
  </si>
  <si>
    <t>A0078</t>
  </si>
  <si>
    <t>Taha Hezam Alkhulaidi</t>
  </si>
  <si>
    <t>A0047</t>
  </si>
  <si>
    <t>Yahya Mohammad Mashhor</t>
  </si>
  <si>
    <t>A0119</t>
  </si>
  <si>
    <t>Zaib UN Nisa Najam Uddin</t>
  </si>
  <si>
    <t>Secondee</t>
  </si>
  <si>
    <t>Ali Daghriri</t>
  </si>
  <si>
    <t>Ola Habash</t>
  </si>
  <si>
    <t>Abdullah Al Dosary</t>
  </si>
  <si>
    <t>Yaser Ibrahim AlJadhai</t>
  </si>
  <si>
    <t>Nasser Al Amary</t>
  </si>
  <si>
    <t>Abdulaziz Al Masn</t>
  </si>
  <si>
    <t>Suliman Al Sheikh</t>
  </si>
  <si>
    <t>Mohiuddin Qadri</t>
  </si>
  <si>
    <t>Bader Al Hariqi</t>
  </si>
  <si>
    <t>Abdulrahman Al Zahrani</t>
  </si>
  <si>
    <t xml:space="preserve"> Rawan Abdullah Ubaid AlHarbi</t>
  </si>
  <si>
    <t>Total</t>
  </si>
  <si>
    <t>AL MAJMAAH</t>
  </si>
  <si>
    <t>A0247</t>
  </si>
  <si>
    <t>Feras Essa Al omar</t>
  </si>
  <si>
    <t>A0249</t>
  </si>
  <si>
    <t>Rayyan Ahmad Alqurayyan</t>
  </si>
  <si>
    <t>A0260</t>
  </si>
  <si>
    <t>Nasser Faraj Alamri</t>
  </si>
  <si>
    <t>ID No.</t>
  </si>
  <si>
    <t>Dr. Mohammed Obaid AlHarbi</t>
  </si>
  <si>
    <t>Dr. Yahya Mashhor</t>
  </si>
  <si>
    <t>Dr.Muath Zaher Alyami</t>
  </si>
  <si>
    <t>Dr.Khalid AlDossari</t>
  </si>
  <si>
    <t>Dr.Leena Kattan</t>
  </si>
  <si>
    <t>Dr.Muhiaddin Mohammad Qadri</t>
  </si>
  <si>
    <t>Dr.Abdullah Al Dosary</t>
  </si>
  <si>
    <t>Dr. Abdulrahman  Alzahrani</t>
  </si>
  <si>
    <t>Dr.Nasser Faraj AlAmri</t>
  </si>
  <si>
    <t>Dr.Ola Kamal Habash</t>
  </si>
  <si>
    <t>Dr. Abdulmalek Alsharidah</t>
  </si>
  <si>
    <t>Dr. Eman Abdelgadir</t>
  </si>
  <si>
    <r>
      <t>Dr.</t>
    </r>
    <r>
      <rPr>
        <sz val="10"/>
        <color rgb="FF000000"/>
        <rFont val="Arial"/>
        <family val="2"/>
      </rPr>
      <t>Aijaz Aziz Rawa</t>
    </r>
  </si>
  <si>
    <t>Dr. Nawal AlOgabi</t>
  </si>
  <si>
    <t>Dr. Ahmad Aljefri</t>
  </si>
  <si>
    <t>Dr. Taha Hezam Alkhulaidi</t>
  </si>
  <si>
    <t>Dr. Abdulaziz Nasser Alsaad</t>
  </si>
  <si>
    <t>A0223</t>
  </si>
  <si>
    <t>Dr. Ali Daghriri</t>
  </si>
  <si>
    <t>Dr. Yaser Ibrahim AlJadhai</t>
  </si>
  <si>
    <t>Dr. Sulaiman Hamad Alsheikh</t>
  </si>
  <si>
    <t>Dr. Mohammed Emarat Hussain</t>
  </si>
  <si>
    <t>Dr. Sofia Muzzafar</t>
  </si>
  <si>
    <t>Dr.Imran  Yousaf</t>
  </si>
  <si>
    <t>Dr.Abdulrahman Abdu Jubran</t>
  </si>
  <si>
    <t>Dr. Abeer  Almousa</t>
  </si>
  <si>
    <t>Dr. Abdulrahman AlNaeem</t>
  </si>
  <si>
    <t>Dr. Anita Rafique</t>
  </si>
  <si>
    <t>Dr. Fahad Ibrahim AlGhmlas</t>
  </si>
  <si>
    <t>Dr. Rima Ismail Tulbah</t>
  </si>
  <si>
    <t>Dr. Intidhar El Bez Ghanem</t>
  </si>
  <si>
    <t>Dr. Khalid Ibrahim</t>
  </si>
  <si>
    <t>Dr. Sawsan Alhazza</t>
  </si>
  <si>
    <t>Dr. Reem  AlSaleh</t>
  </si>
  <si>
    <t>Dr. Ahmed Ibrahim Aldraihem</t>
  </si>
  <si>
    <t>Dr. Aljoharah A. Aljabr</t>
  </si>
  <si>
    <t>Dr. Badr AlHariqi</t>
  </si>
  <si>
    <t>ALYAMAMAH</t>
  </si>
  <si>
    <t>Dr. Rehab Alzahrani</t>
  </si>
  <si>
    <t>Dr. Zaibunissa Uddin</t>
  </si>
  <si>
    <t>Dr. Issa Alkhalaf</t>
  </si>
  <si>
    <t>Dr. Sumaira Chauhdary</t>
  </si>
  <si>
    <t>Dr. Asmaa Abdelmouty</t>
  </si>
  <si>
    <t>Dr. Abdulrahim Almutairi</t>
  </si>
  <si>
    <t>Dr. Saleh Abdurabeh Ali</t>
  </si>
  <si>
    <t>Dr. Mohammed Alkhader Thabet</t>
  </si>
  <si>
    <t>Dr. Abdulbaset Alshoaibi</t>
  </si>
  <si>
    <t>Dr. Ahmad AlRabah</t>
  </si>
  <si>
    <t>Dr. Moh'd saeed Alzahrani</t>
  </si>
  <si>
    <t>Dr. Abdulsalam Alqahtani</t>
  </si>
  <si>
    <t>Dr. Omar Salem Basahol</t>
  </si>
  <si>
    <t>Dr. Hany Rafaat Elshalawy</t>
  </si>
  <si>
    <t>Dr. Hassan Amer</t>
  </si>
  <si>
    <t>Dr. Abdulaziz Mubarak Almasan</t>
  </si>
  <si>
    <t>Dr. Moh'd Hamdy Elshory</t>
  </si>
  <si>
    <t>A220</t>
  </si>
  <si>
    <t>Dr. Saleh Alsohaibani</t>
  </si>
  <si>
    <t>ALMAJMAA</t>
  </si>
  <si>
    <t>Dr. Khaled Al-Qaisi</t>
  </si>
  <si>
    <t>Dr. Abdelakalek Alnajjar</t>
  </si>
  <si>
    <t>Dr. Ishaaq Aolatoy Aremu</t>
  </si>
  <si>
    <t>Dr. Ehab Ali Ahmed</t>
  </si>
  <si>
    <t>ALZULFI</t>
  </si>
  <si>
    <t>Dr. Shaimaa Abdelazim</t>
  </si>
  <si>
    <t>Dr. Mohammed Alsayed Ali</t>
  </si>
  <si>
    <t>Dr. Samar Mahrous Goudh</t>
  </si>
  <si>
    <t>ALDAWADMI</t>
  </si>
  <si>
    <t>Dr. Fawzy Mohamed</t>
  </si>
  <si>
    <t>Dr. Jaafar Abdul Rahman</t>
  </si>
  <si>
    <t>Dr. Ahmed Ibrahim Abdel Aal</t>
  </si>
  <si>
    <t>ALARTAWIYAH</t>
  </si>
  <si>
    <t>Dr. Moustafa Gaber</t>
  </si>
  <si>
    <t xml:space="preserve">A0078 </t>
  </si>
  <si>
    <t xml:space="preserve">A0156 </t>
  </si>
  <si>
    <t>A0226</t>
  </si>
  <si>
    <t>Dr.Aijaz Aziz Rawa</t>
  </si>
  <si>
    <t>Dr. Rayyan Ahmad Alqurayyan</t>
  </si>
  <si>
    <t>Dr. Ibrahim Almulhim</t>
  </si>
  <si>
    <t>Dr. Abdullah Alrashed</t>
  </si>
  <si>
    <t>Dr. Feras Essa Alomar</t>
  </si>
  <si>
    <t>A0248</t>
  </si>
  <si>
    <t>Dr. Abdulaziz Althinayyan</t>
  </si>
  <si>
    <t>Dr. Mohammed Alhumaid</t>
  </si>
  <si>
    <t>Dr. Halia Alshehri</t>
  </si>
  <si>
    <t>Dr. Ziyad Alzahim</t>
  </si>
  <si>
    <t>Row Labels</t>
  </si>
  <si>
    <t>Hospital_x</t>
  </si>
  <si>
    <t>SECTION_CODE</t>
  </si>
  <si>
    <t>Al Majmah</t>
  </si>
  <si>
    <t>CT</t>
  </si>
  <si>
    <t>Mamo</t>
  </si>
  <si>
    <t>MRI</t>
  </si>
  <si>
    <t>US</t>
  </si>
  <si>
    <t>X-Ray</t>
  </si>
  <si>
    <t>Al Yamamah</t>
  </si>
  <si>
    <t>Other NM</t>
  </si>
  <si>
    <t>PET-CT</t>
  </si>
  <si>
    <t>X-Ray (BMD)</t>
  </si>
  <si>
    <t>X-Ray (Fluoro)</t>
  </si>
  <si>
    <t>OT</t>
  </si>
  <si>
    <t>Radiologist Code</t>
  </si>
  <si>
    <t>Salary</t>
  </si>
  <si>
    <t>Cost</t>
  </si>
  <si>
    <t>Pints</t>
  </si>
  <si>
    <t>Points %</t>
  </si>
  <si>
    <t xml:space="preserve">Dr.Muhiaddin Mohammad Qadri </t>
  </si>
  <si>
    <r>
      <t>Dr.</t>
    </r>
    <r>
      <rPr>
        <sz val="12"/>
        <color rgb="FF000000"/>
        <rFont val="Arial"/>
        <family val="2"/>
      </rPr>
      <t>Aijaz Aziz Rawa</t>
    </r>
  </si>
  <si>
    <t>Point</t>
  </si>
  <si>
    <t>Point %</t>
  </si>
  <si>
    <t>S</t>
  </si>
  <si>
    <t>Code</t>
  </si>
  <si>
    <t>Employee Name</t>
  </si>
  <si>
    <t>Dep.</t>
  </si>
  <si>
    <t>Allocation</t>
  </si>
  <si>
    <t>Month</t>
  </si>
  <si>
    <t>Abdulaziz Hajjaj Althinayyan</t>
  </si>
  <si>
    <t>Operations - Cluster 2 - Alliance</t>
  </si>
  <si>
    <t>Hospital - Clinical</t>
  </si>
  <si>
    <t>May.24</t>
  </si>
  <si>
    <t>ALI Mohammed Daghriri</t>
  </si>
  <si>
    <t>A0220</t>
  </si>
  <si>
    <t>Saleh Abdullah Alsohibani</t>
  </si>
  <si>
    <t>Part timer</t>
  </si>
  <si>
    <t>Dr. Halia AlShehri</t>
  </si>
  <si>
    <t>A0243</t>
  </si>
  <si>
    <t>Dr. Ziyad Alajlan</t>
  </si>
  <si>
    <t xml:space="preserve">Point </t>
  </si>
  <si>
    <t>Radiologist</t>
  </si>
  <si>
    <t>Sum of Point OT</t>
  </si>
  <si>
    <t>Weekend OT</t>
  </si>
  <si>
    <t xml:space="preserve">Dr. Nawal AlOgabi </t>
  </si>
  <si>
    <t>(blank)</t>
  </si>
  <si>
    <t>Grand Total</t>
  </si>
  <si>
    <t>Sum of Total</t>
  </si>
  <si>
    <t>Column Labels</t>
  </si>
  <si>
    <t>Overtime Cost</t>
  </si>
  <si>
    <t>Overtime</t>
  </si>
  <si>
    <t>Rdaiologist</t>
  </si>
  <si>
    <t>Hospital_Modality</t>
  </si>
  <si>
    <t>salary</t>
  </si>
  <si>
    <t>Cost / Hospital Modlaity</t>
  </si>
  <si>
    <t>Al Majmah_CT</t>
  </si>
  <si>
    <t>Al Majmah_Mamo</t>
  </si>
  <si>
    <t>Al Majmah_MRI</t>
  </si>
  <si>
    <t>Al Majmah_US</t>
  </si>
  <si>
    <t>Al Majmah_X-Ray</t>
  </si>
  <si>
    <t>KFMC_US</t>
  </si>
  <si>
    <t>KFMC_X-Ray</t>
  </si>
  <si>
    <t>KFMC_X-Ray (Fluoro)</t>
  </si>
  <si>
    <t>PMAH_CT</t>
  </si>
  <si>
    <t>PMAH_US</t>
  </si>
  <si>
    <t>Al Dawadmi_CT</t>
  </si>
  <si>
    <t>Al Dawadmi_MRI</t>
  </si>
  <si>
    <t>Al Zulfi_CT</t>
  </si>
  <si>
    <t>Al Zulfi_MRI</t>
  </si>
  <si>
    <t>KFMC_CT</t>
  </si>
  <si>
    <t>KFMC_MRI</t>
  </si>
  <si>
    <t>PMAH_MRI</t>
  </si>
  <si>
    <t>PMAH_X-Ray</t>
  </si>
  <si>
    <t>Al Yamamah_MRI</t>
  </si>
  <si>
    <t>KFMC_Mamo</t>
  </si>
  <si>
    <t>KFMC_PET-CT</t>
  </si>
  <si>
    <t>PMAH_Other NM</t>
  </si>
  <si>
    <t>PMAH_X-Ray (BMD)</t>
  </si>
  <si>
    <t>Al Dawadmi_US</t>
  </si>
  <si>
    <t>Al Zulfi_US</t>
  </si>
  <si>
    <t>PMAH_Mamo</t>
  </si>
  <si>
    <t>Al Dawadmi_Mamo</t>
  </si>
  <si>
    <t>Al Dawadmi_X-Ray</t>
  </si>
  <si>
    <t>Al Dawadmi_X-Ray (Fluoro)</t>
  </si>
  <si>
    <t>Al Yamamah_X-Ray</t>
  </si>
  <si>
    <t>Al Zulfi_X-Ray</t>
  </si>
  <si>
    <t>Al Dawadmi_X-Ray (BMD)</t>
  </si>
  <si>
    <t>Al Yamamah_CT</t>
  </si>
  <si>
    <t>Al Yamamah_US</t>
  </si>
  <si>
    <t>Al Yamamah_X-Ray (Fluoro)</t>
  </si>
  <si>
    <t>Al Majmah_X-Ray (BMD)</t>
  </si>
  <si>
    <t>Al Majmah_X-Ray (Fluoro)</t>
  </si>
  <si>
    <t>KFMC_Other NM</t>
  </si>
  <si>
    <t>KFMC_X-Ray (BMD)</t>
  </si>
  <si>
    <t>Al Dawadmi_OT</t>
  </si>
  <si>
    <t>PMAH_X-Ray (Fluoro)</t>
  </si>
  <si>
    <t>Al Zulfi_OT</t>
  </si>
  <si>
    <t>Al Artaweyah_CT</t>
  </si>
  <si>
    <t>Al Artaweyah_X-Ray</t>
  </si>
  <si>
    <t>Al Zulfi_Mamo</t>
  </si>
  <si>
    <t>Al Zulfi_X-Ray (Fluoro)</t>
  </si>
  <si>
    <t>ID</t>
  </si>
  <si>
    <t xml:space="preserve">Points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</si>
</sst>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"/>
  </numFmts>
  <fonts count="4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202124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4"/>
      <color rgb="FF002060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2"/>
      <color theme="8" tint="-0.499984740745262"/>
      <name val="Arial"/>
      <family val="2"/>
    </font>
    <font>
      <sz val="8"/>
      <color rgb="FFFF0000"/>
      <name val="Arial"/>
      <family val="2"/>
    </font>
    <font>
      <sz val="8"/>
      <color theme="1"/>
      <name val="Aptos Narrow"/>
      <family val="2"/>
      <scheme val="minor"/>
    </font>
    <font>
      <sz val="8"/>
      <color theme="1"/>
      <name val="Arial"/>
      <family val="2"/>
    </font>
    <font>
      <i/>
      <sz val="11"/>
      <color theme="2" tint="-9.9978637043366805E-2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rgb="FFFF000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i/>
      <sz val="12"/>
      <color theme="2" tint="-9.9978637043366805E-2"/>
      <name val="Arial"/>
      <family val="2"/>
    </font>
    <font>
      <sz val="12"/>
      <color rgb="FF202124"/>
      <name val="Arial"/>
      <family val="2"/>
    </font>
    <font>
      <b/>
      <sz val="12"/>
      <color rgb="FF002060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b/>
      <sz val="12"/>
      <color theme="7" tint="-0.249977111117893"/>
      <name val="Arial"/>
      <family val="2"/>
    </font>
    <font>
      <b/>
      <sz val="11"/>
      <color theme="7" tint="-0.249977111117893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4"/>
      <color theme="8" tint="-0.499984740745262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5E6D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8">
    <xf numFmtId="0" fontId="0" fillId="0" borderId="0" xfId="0"/>
    <xf numFmtId="0" fontId="0" fillId="0" borderId="1" xfId="0" applyBorder="1"/>
    <xf numFmtId="43" fontId="0" fillId="0" borderId="1" xfId="1" applyFont="1" applyBorder="1" applyAlignment="1">
      <alignment horizontal="center" vertical="center"/>
    </xf>
    <xf numFmtId="43" fontId="2" fillId="2" borderId="1" xfId="1" applyFont="1" applyFill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0" fillId="0" borderId="1" xfId="1" applyNumberFormat="1" applyFont="1" applyBorder="1"/>
    <xf numFmtId="164" fontId="2" fillId="2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/>
    <xf numFmtId="0" fontId="0" fillId="0" borderId="0" xfId="0" applyAlignment="1">
      <alignment horizontal="center" vertical="center"/>
    </xf>
    <xf numFmtId="0" fontId="3" fillId="3" borderId="2" xfId="0" applyFont="1" applyFill="1" applyBorder="1" applyAlignment="1" applyProtection="1">
      <alignment vertical="center"/>
      <protection hidden="1"/>
    </xf>
    <xf numFmtId="0" fontId="3" fillId="3" borderId="2" xfId="0" applyFont="1" applyFill="1" applyBorder="1" applyAlignment="1" applyProtection="1">
      <alignment vertical="center" wrapText="1"/>
      <protection hidden="1"/>
    </xf>
    <xf numFmtId="0" fontId="4" fillId="4" borderId="1" xfId="0" applyFont="1" applyFill="1" applyBorder="1" applyAlignment="1" applyProtection="1">
      <alignment horizontal="center" vertical="center"/>
      <protection hidden="1"/>
    </xf>
    <xf numFmtId="0" fontId="4" fillId="4" borderId="1" xfId="0" applyFont="1" applyFill="1" applyBorder="1" applyAlignment="1" applyProtection="1">
      <alignment horizontal="left" vertical="center" shrinkToFit="1"/>
      <protection hidden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 applyProtection="1">
      <alignment horizontal="left" vertical="center" shrinkToFit="1"/>
      <protection hidden="1"/>
    </xf>
    <xf numFmtId="0" fontId="7" fillId="0" borderId="1" xfId="0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9" fillId="4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11" fillId="0" borderId="1" xfId="0" applyFont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 applyProtection="1">
      <alignment horizontal="center" vertical="center"/>
      <protection hidden="1"/>
    </xf>
    <xf numFmtId="0" fontId="13" fillId="4" borderId="1" xfId="0" applyFont="1" applyFill="1" applyBorder="1" applyAlignment="1" applyProtection="1">
      <alignment horizontal="left" vertical="center" shrinkToFit="1"/>
      <protection hidden="1"/>
    </xf>
    <xf numFmtId="0" fontId="4" fillId="7" borderId="1" xfId="0" applyFont="1" applyFill="1" applyBorder="1" applyAlignment="1" applyProtection="1">
      <alignment horizontal="center" vertical="center"/>
      <protection hidden="1"/>
    </xf>
    <xf numFmtId="0" fontId="14" fillId="7" borderId="1" xfId="0" applyFont="1" applyFill="1" applyBorder="1" applyAlignment="1" applyProtection="1">
      <alignment horizontal="center" vertical="center" shrinkToFit="1"/>
      <protection hidden="1"/>
    </xf>
    <xf numFmtId="0" fontId="15" fillId="4" borderId="1" xfId="0" applyFont="1" applyFill="1" applyBorder="1" applyAlignment="1" applyProtection="1">
      <alignment horizontal="center" vertical="center"/>
      <protection hidden="1"/>
    </xf>
    <xf numFmtId="0" fontId="13" fillId="4" borderId="1" xfId="0" applyFont="1" applyFill="1" applyBorder="1" applyAlignment="1" applyProtection="1">
      <alignment horizontal="left" vertical="center" indent="1" shrinkToFit="1"/>
      <protection hidden="1"/>
    </xf>
    <xf numFmtId="0" fontId="4" fillId="4" borderId="1" xfId="0" applyFont="1" applyFill="1" applyBorder="1" applyAlignment="1" applyProtection="1">
      <alignment horizontal="left" vertical="center" indent="1" shrinkToFit="1"/>
      <protection hidden="1"/>
    </xf>
    <xf numFmtId="0" fontId="16" fillId="4" borderId="1" xfId="0" applyFont="1" applyFill="1" applyBorder="1" applyAlignment="1" applyProtection="1">
      <alignment horizontal="center" vertical="center"/>
      <protection hidden="1"/>
    </xf>
    <xf numFmtId="0" fontId="13" fillId="8" borderId="1" xfId="0" applyFont="1" applyFill="1" applyBorder="1" applyAlignment="1">
      <alignment horizontal="left" vertical="center"/>
    </xf>
    <xf numFmtId="0" fontId="17" fillId="7" borderId="1" xfId="0" applyFont="1" applyFill="1" applyBorder="1" applyAlignment="1" applyProtection="1">
      <alignment horizontal="center" vertical="center" shrinkToFit="1"/>
      <protection hidden="1"/>
    </xf>
    <xf numFmtId="0" fontId="4" fillId="4" borderId="1" xfId="0" applyFont="1" applyFill="1" applyBorder="1" applyAlignment="1" applyProtection="1">
      <alignment horizontal="left" vertical="center" wrapText="1" indent="1" shrinkToFit="1"/>
      <protection hidden="1"/>
    </xf>
    <xf numFmtId="0" fontId="12" fillId="4" borderId="1" xfId="0" applyFont="1" applyFill="1" applyBorder="1" applyAlignment="1" applyProtection="1">
      <alignment horizontal="left" vertical="center" indent="1" shrinkToFit="1"/>
      <protection hidden="1"/>
    </xf>
    <xf numFmtId="0" fontId="11" fillId="9" borderId="0" xfId="0" applyFont="1" applyFill="1" applyAlignment="1" applyProtection="1">
      <alignment horizontal="center"/>
      <protection hidden="1"/>
    </xf>
    <xf numFmtId="0" fontId="18" fillId="0" borderId="0" xfId="0" applyFont="1" applyProtection="1">
      <protection hidden="1"/>
    </xf>
    <xf numFmtId="0" fontId="19" fillId="0" borderId="0" xfId="0" applyFont="1" applyProtection="1">
      <protection hidden="1"/>
    </xf>
    <xf numFmtId="0" fontId="20" fillId="0" borderId="0" xfId="0" applyFont="1" applyProtection="1">
      <protection hidden="1"/>
    </xf>
    <xf numFmtId="0" fontId="20" fillId="9" borderId="0" xfId="0" applyFont="1" applyFill="1" applyProtection="1">
      <protection hidden="1"/>
    </xf>
    <xf numFmtId="0" fontId="11" fillId="9" borderId="0" xfId="0" applyFont="1" applyFill="1" applyProtection="1">
      <protection hidden="1"/>
    </xf>
    <xf numFmtId="0" fontId="11" fillId="0" borderId="0" xfId="0" applyFont="1" applyAlignment="1" applyProtection="1">
      <alignment horizontal="center"/>
      <protection hidden="1"/>
    </xf>
    <xf numFmtId="0" fontId="11" fillId="0" borderId="0" xfId="0" applyFont="1" applyProtection="1">
      <protection hidden="1"/>
    </xf>
    <xf numFmtId="0" fontId="21" fillId="9" borderId="0" xfId="0" applyFont="1" applyFill="1" applyAlignment="1" applyProtection="1">
      <alignment horizontal="center"/>
      <protection hidden="1"/>
    </xf>
    <xf numFmtId="0" fontId="21" fillId="9" borderId="0" xfId="0" applyFont="1" applyFill="1" applyProtection="1">
      <protection hidden="1"/>
    </xf>
    <xf numFmtId="0" fontId="22" fillId="3" borderId="2" xfId="0" applyFont="1" applyFill="1" applyBorder="1" applyAlignment="1" applyProtection="1">
      <alignment vertical="center"/>
      <protection hidden="1"/>
    </xf>
    <xf numFmtId="0" fontId="22" fillId="3" borderId="2" xfId="0" applyFont="1" applyFill="1" applyBorder="1" applyAlignment="1" applyProtection="1">
      <alignment vertical="center" wrapText="1"/>
      <protection hidden="1"/>
    </xf>
    <xf numFmtId="0" fontId="23" fillId="4" borderId="1" xfId="0" applyFont="1" applyFill="1" applyBorder="1" applyAlignment="1" applyProtection="1">
      <alignment horizontal="center" vertical="center"/>
      <protection hidden="1"/>
    </xf>
    <xf numFmtId="0" fontId="24" fillId="0" borderId="1" xfId="0" applyFont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 wrapText="1"/>
    </xf>
    <xf numFmtId="0" fontId="24" fillId="4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7" fillId="4" borderId="1" xfId="0" applyFont="1" applyFill="1" applyBorder="1" applyAlignment="1">
      <alignment horizontal="left" vertical="center"/>
    </xf>
    <xf numFmtId="0" fontId="27" fillId="4" borderId="1" xfId="0" applyFont="1" applyFill="1" applyBorder="1" applyAlignment="1">
      <alignment vertical="center"/>
    </xf>
    <xf numFmtId="0" fontId="24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vertical="center"/>
    </xf>
    <xf numFmtId="0" fontId="28" fillId="4" borderId="1" xfId="0" applyFont="1" applyFill="1" applyBorder="1" applyAlignment="1" applyProtection="1">
      <alignment horizontal="center" vertical="center"/>
      <protection hidden="1"/>
    </xf>
    <xf numFmtId="0" fontId="23" fillId="7" borderId="1" xfId="0" applyFont="1" applyFill="1" applyBorder="1" applyAlignment="1" applyProtection="1">
      <alignment horizontal="center" vertical="center"/>
      <protection hidden="1"/>
    </xf>
    <xf numFmtId="0" fontId="26" fillId="4" borderId="1" xfId="0" applyFont="1" applyFill="1" applyBorder="1" applyAlignment="1" applyProtection="1">
      <alignment horizontal="center" vertical="center"/>
      <protection hidden="1"/>
    </xf>
    <xf numFmtId="0" fontId="8" fillId="4" borderId="3" xfId="0" applyFont="1" applyFill="1" applyBorder="1"/>
    <xf numFmtId="0" fontId="29" fillId="4" borderId="1" xfId="0" applyFont="1" applyFill="1" applyBorder="1" applyAlignment="1" applyProtection="1">
      <alignment horizontal="left" vertical="center" indent="1" shrinkToFit="1"/>
      <protection hidden="1"/>
    </xf>
    <xf numFmtId="0" fontId="30" fillId="4" borderId="1" xfId="0" applyFont="1" applyFill="1" applyBorder="1" applyAlignment="1" applyProtection="1">
      <alignment horizontal="left" vertical="center" indent="1" shrinkToFit="1"/>
      <protection hidden="1"/>
    </xf>
    <xf numFmtId="0" fontId="24" fillId="9" borderId="0" xfId="0" applyFont="1" applyFill="1" applyAlignment="1" applyProtection="1">
      <alignment horizontal="center"/>
      <protection hidden="1"/>
    </xf>
    <xf numFmtId="0" fontId="24" fillId="0" borderId="0" xfId="0" applyFont="1" applyProtection="1">
      <protection hidden="1"/>
    </xf>
    <xf numFmtId="0" fontId="24" fillId="9" borderId="0" xfId="0" applyFont="1" applyFill="1" applyProtection="1">
      <protection hidden="1"/>
    </xf>
    <xf numFmtId="0" fontId="24" fillId="0" borderId="0" xfId="0" applyFont="1" applyAlignment="1" applyProtection="1">
      <alignment horizontal="center"/>
      <protection hidden="1"/>
    </xf>
    <xf numFmtId="0" fontId="31" fillId="9" borderId="0" xfId="0" applyFont="1" applyFill="1" applyAlignment="1" applyProtection="1">
      <alignment horizontal="center"/>
      <protection hidden="1"/>
    </xf>
    <xf numFmtId="0" fontId="31" fillId="9" borderId="0" xfId="0" applyFont="1" applyFill="1" applyProtection="1">
      <protection hidden="1"/>
    </xf>
    <xf numFmtId="0" fontId="2" fillId="10" borderId="4" xfId="0" applyFont="1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/>
    <xf numFmtId="0" fontId="2" fillId="0" borderId="4" xfId="0" applyFont="1" applyBorder="1" applyAlignment="1">
      <alignment horizontal="left"/>
    </xf>
    <xf numFmtId="0" fontId="2" fillId="10" borderId="0" xfId="0" applyFont="1" applyFill="1"/>
    <xf numFmtId="0" fontId="22" fillId="3" borderId="1" xfId="0" applyFont="1" applyFill="1" applyBorder="1" applyAlignment="1" applyProtection="1">
      <alignment vertical="center"/>
      <protection hidden="1"/>
    </xf>
    <xf numFmtId="0" fontId="22" fillId="3" borderId="1" xfId="0" applyFont="1" applyFill="1" applyBorder="1" applyAlignment="1" applyProtection="1">
      <alignment vertical="center" wrapText="1"/>
      <protection hidden="1"/>
    </xf>
    <xf numFmtId="0" fontId="23" fillId="4" borderId="1" xfId="0" applyFont="1" applyFill="1" applyBorder="1" applyAlignment="1" applyProtection="1">
      <alignment horizontal="left" vertical="center" shrinkToFit="1"/>
      <protection hidden="1"/>
    </xf>
    <xf numFmtId="0" fontId="32" fillId="0" borderId="1" xfId="0" applyFont="1" applyBorder="1" applyAlignment="1">
      <alignment horizontal="left" vertical="center" wrapText="1"/>
    </xf>
    <xf numFmtId="0" fontId="32" fillId="4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5" fillId="0" borderId="1" xfId="0" applyFont="1" applyBorder="1" applyAlignment="1">
      <alignment horizontal="left" vertical="center"/>
    </xf>
    <xf numFmtId="0" fontId="26" fillId="4" borderId="1" xfId="0" applyFont="1" applyFill="1" applyBorder="1" applyAlignment="1">
      <alignment horizontal="left" vertical="center" wrapText="1"/>
    </xf>
    <xf numFmtId="0" fontId="32" fillId="4" borderId="1" xfId="0" applyFont="1" applyFill="1" applyBorder="1" applyAlignment="1">
      <alignment horizontal="left" vertical="center"/>
    </xf>
    <xf numFmtId="0" fontId="32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 wrapText="1"/>
    </xf>
    <xf numFmtId="0" fontId="27" fillId="4" borderId="1" xfId="0" applyFont="1" applyFill="1" applyBorder="1" applyAlignment="1">
      <alignment horizontal="left" vertical="center" wrapText="1"/>
    </xf>
    <xf numFmtId="0" fontId="24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 vertical="center"/>
    </xf>
    <xf numFmtId="0" fontId="25" fillId="4" borderId="1" xfId="0" applyFont="1" applyFill="1" applyBorder="1" applyAlignment="1">
      <alignment horizontal="left" vertical="center"/>
    </xf>
    <xf numFmtId="0" fontId="24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left" vertical="center"/>
    </xf>
    <xf numFmtId="0" fontId="24" fillId="4" borderId="1" xfId="0" applyFont="1" applyFill="1" applyBorder="1" applyAlignment="1">
      <alignment horizontal="left" vertical="center" wrapText="1"/>
    </xf>
    <xf numFmtId="0" fontId="27" fillId="4" borderId="2" xfId="0" applyFont="1" applyFill="1" applyBorder="1" applyAlignment="1">
      <alignment vertical="center"/>
    </xf>
    <xf numFmtId="0" fontId="27" fillId="7" borderId="1" xfId="0" applyFont="1" applyFill="1" applyBorder="1" applyAlignment="1">
      <alignment horizontal="left" vertical="center"/>
    </xf>
    <xf numFmtId="0" fontId="33" fillId="7" borderId="1" xfId="0" applyFont="1" applyFill="1" applyBorder="1" applyAlignment="1" applyProtection="1">
      <alignment horizontal="center" vertical="center" shrinkToFit="1"/>
      <protection hidden="1"/>
    </xf>
    <xf numFmtId="0" fontId="26" fillId="4" borderId="1" xfId="0" applyFont="1" applyFill="1" applyBorder="1" applyAlignment="1" applyProtection="1">
      <alignment horizontal="left" vertical="center" indent="1" shrinkToFit="1"/>
      <protection hidden="1"/>
    </xf>
    <xf numFmtId="0" fontId="26" fillId="7" borderId="1" xfId="0" applyFont="1" applyFill="1" applyBorder="1" applyAlignment="1" applyProtection="1">
      <alignment horizontal="left" vertical="center" indent="1" shrinkToFit="1"/>
      <protection hidden="1"/>
    </xf>
    <xf numFmtId="0" fontId="23" fillId="4" borderId="1" xfId="0" applyFont="1" applyFill="1" applyBorder="1" applyAlignment="1" applyProtection="1">
      <alignment horizontal="left" vertical="center" indent="1" shrinkToFit="1"/>
      <protection hidden="1"/>
    </xf>
    <xf numFmtId="0" fontId="23" fillId="7" borderId="1" xfId="0" applyFont="1" applyFill="1" applyBorder="1" applyAlignment="1" applyProtection="1">
      <alignment horizontal="left" vertical="center" indent="1" shrinkToFit="1"/>
      <protection hidden="1"/>
    </xf>
    <xf numFmtId="0" fontId="26" fillId="7" borderId="1" xfId="0" applyFont="1" applyFill="1" applyBorder="1" applyAlignment="1" applyProtection="1">
      <alignment horizontal="center" vertical="center"/>
      <protection hidden="1"/>
    </xf>
    <xf numFmtId="0" fontId="8" fillId="4" borderId="3" xfId="0" applyFont="1" applyFill="1" applyBorder="1" applyAlignment="1">
      <alignment vertical="center"/>
    </xf>
    <xf numFmtId="0" fontId="17" fillId="4" borderId="1" xfId="0" applyFont="1" applyFill="1" applyBorder="1" applyAlignment="1" applyProtection="1">
      <alignment horizontal="center" vertical="center" shrinkToFit="1"/>
      <protection hidden="1"/>
    </xf>
    <xf numFmtId="0" fontId="23" fillId="4" borderId="1" xfId="0" applyFont="1" applyFill="1" applyBorder="1" applyAlignment="1" applyProtection="1">
      <alignment horizontal="left" vertical="center" wrapText="1" indent="1" shrinkToFit="1"/>
      <protection hidden="1"/>
    </xf>
    <xf numFmtId="0" fontId="34" fillId="4" borderId="1" xfId="0" applyFont="1" applyFill="1" applyBorder="1" applyAlignment="1" applyProtection="1">
      <alignment horizontal="left" vertical="center" indent="1" shrinkToFit="1"/>
      <protection hidden="1"/>
    </xf>
    <xf numFmtId="0" fontId="35" fillId="7" borderId="1" xfId="0" applyFont="1" applyFill="1" applyBorder="1" applyAlignment="1" applyProtection="1">
      <alignment horizontal="left" vertical="center" indent="1" shrinkToFit="1"/>
      <protection hidden="1"/>
    </xf>
    <xf numFmtId="0" fontId="15" fillId="12" borderId="1" xfId="0" applyFont="1" applyFill="1" applyBorder="1" applyAlignment="1" applyProtection="1">
      <alignment horizontal="center" vertical="center"/>
      <protection hidden="1"/>
    </xf>
    <xf numFmtId="0" fontId="23" fillId="12" borderId="1" xfId="0" applyFont="1" applyFill="1" applyBorder="1" applyAlignment="1" applyProtection="1">
      <alignment horizontal="left" vertical="center" shrinkToFit="1"/>
      <protection hidden="1"/>
    </xf>
    <xf numFmtId="0" fontId="36" fillId="11" borderId="1" xfId="0" applyFont="1" applyFill="1" applyBorder="1" applyAlignment="1">
      <alignment horizontal="center" vertical="center" wrapText="1"/>
    </xf>
    <xf numFmtId="43" fontId="36" fillId="11" borderId="1" xfId="1" applyFont="1" applyFill="1" applyBorder="1" applyAlignment="1">
      <alignment horizontal="center" vertical="center" wrapText="1"/>
    </xf>
    <xf numFmtId="0" fontId="37" fillId="0" borderId="1" xfId="0" applyFont="1" applyBorder="1" applyAlignment="1">
      <alignment horizontal="center" vertical="center"/>
    </xf>
    <xf numFmtId="49" fontId="37" fillId="0" borderId="1" xfId="0" applyNumberFormat="1" applyFont="1" applyBorder="1" applyAlignment="1">
      <alignment vertical="center"/>
    </xf>
    <xf numFmtId="0" fontId="37" fillId="0" borderId="1" xfId="0" applyFont="1" applyBorder="1" applyAlignment="1">
      <alignment horizontal="center" vertical="top"/>
    </xf>
    <xf numFmtId="0" fontId="37" fillId="0" borderId="1" xfId="0" applyFont="1" applyBorder="1" applyAlignment="1">
      <alignment vertical="center"/>
    </xf>
    <xf numFmtId="43" fontId="37" fillId="0" borderId="1" xfId="1" applyFont="1" applyBorder="1"/>
    <xf numFmtId="0" fontId="37" fillId="0" borderId="1" xfId="0" applyFont="1" applyBorder="1" applyAlignment="1">
      <alignment horizontal="left"/>
    </xf>
    <xf numFmtId="0" fontId="37" fillId="0" borderId="1" xfId="0" applyFont="1" applyBorder="1" applyAlignment="1">
      <alignment vertical="top"/>
    </xf>
    <xf numFmtId="0" fontId="38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/>
    </xf>
    <xf numFmtId="0" fontId="39" fillId="0" borderId="1" xfId="0" applyFont="1" applyBorder="1" applyAlignment="1">
      <alignment vertical="center"/>
    </xf>
    <xf numFmtId="0" fontId="39" fillId="0" borderId="1" xfId="0" applyFont="1" applyBorder="1" applyAlignment="1">
      <alignment horizontal="center"/>
    </xf>
    <xf numFmtId="0" fontId="39" fillId="0" borderId="1" xfId="0" applyFont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 wrapText="1"/>
    </xf>
    <xf numFmtId="0" fontId="32" fillId="13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32" fillId="12" borderId="1" xfId="0" applyFont="1" applyFill="1" applyBorder="1" applyAlignment="1">
      <alignment horizontal="left" vertical="center" wrapText="1"/>
    </xf>
    <xf numFmtId="0" fontId="28" fillId="13" borderId="1" xfId="0" applyFont="1" applyFill="1" applyBorder="1" applyAlignment="1">
      <alignment horizontal="center" vertical="center" wrapText="1"/>
    </xf>
    <xf numFmtId="0" fontId="28" fillId="13" borderId="1" xfId="0" applyFont="1" applyFill="1" applyBorder="1" applyAlignment="1">
      <alignment horizontal="left" vertical="center" wrapText="1"/>
    </xf>
    <xf numFmtId="0" fontId="28" fillId="12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left" vertical="center" wrapText="1"/>
    </xf>
    <xf numFmtId="0" fontId="28" fillId="13" borderId="1" xfId="0" applyFont="1" applyFill="1" applyBorder="1" applyAlignment="1">
      <alignment horizontal="center" vertical="center"/>
    </xf>
    <xf numFmtId="0" fontId="28" fillId="13" borderId="1" xfId="0" applyFont="1" applyFill="1" applyBorder="1" applyAlignment="1">
      <alignment horizontal="left" vertical="center"/>
    </xf>
    <xf numFmtId="0" fontId="16" fillId="13" borderId="1" xfId="0" applyFont="1" applyFill="1" applyBorder="1" applyAlignment="1">
      <alignment horizontal="center" vertical="center" wrapText="1"/>
    </xf>
    <xf numFmtId="0" fontId="28" fillId="12" borderId="1" xfId="0" applyFont="1" applyFill="1" applyBorder="1" applyAlignment="1">
      <alignment horizontal="center" vertical="center" wrapText="1"/>
    </xf>
    <xf numFmtId="0" fontId="40" fillId="12" borderId="1" xfId="0" applyFont="1" applyFill="1" applyBorder="1" applyAlignment="1">
      <alignment horizontal="center" vertical="center" wrapText="1"/>
    </xf>
    <xf numFmtId="0" fontId="40" fillId="12" borderId="1" xfId="0" applyFont="1" applyFill="1" applyBorder="1" applyAlignment="1" applyProtection="1">
      <alignment horizontal="left" vertical="center" shrinkToFit="1"/>
      <protection hidden="1"/>
    </xf>
    <xf numFmtId="0" fontId="41" fillId="14" borderId="1" xfId="0" applyFont="1" applyFill="1" applyBorder="1" applyAlignment="1">
      <alignment horizontal="center" vertical="center"/>
    </xf>
    <xf numFmtId="0" fontId="40" fillId="14" borderId="1" xfId="0" applyFont="1" applyFill="1" applyBorder="1" applyAlignment="1">
      <alignment horizontal="left" vertical="center" wrapText="1"/>
    </xf>
    <xf numFmtId="0" fontId="11" fillId="14" borderId="1" xfId="0" applyFont="1" applyFill="1" applyBorder="1" applyAlignment="1">
      <alignment horizontal="center" vertical="center"/>
    </xf>
    <xf numFmtId="0" fontId="27" fillId="14" borderId="1" xfId="0" applyFont="1" applyFill="1" applyBorder="1" applyAlignment="1">
      <alignment horizontal="left" vertical="center" wrapText="1"/>
    </xf>
    <xf numFmtId="0" fontId="11" fillId="12" borderId="1" xfId="0" applyFont="1" applyFill="1" applyBorder="1" applyAlignment="1">
      <alignment horizontal="center" vertical="center"/>
    </xf>
    <xf numFmtId="0" fontId="24" fillId="12" borderId="1" xfId="0" applyFont="1" applyFill="1" applyBorder="1" applyAlignment="1">
      <alignment horizontal="left" vertical="center"/>
    </xf>
    <xf numFmtId="0" fontId="32" fillId="14" borderId="1" xfId="0" applyFont="1" applyFill="1" applyBorder="1" applyAlignment="1">
      <alignment horizontal="left" vertical="center"/>
    </xf>
    <xf numFmtId="0" fontId="32" fillId="12" borderId="1" xfId="0" applyFont="1" applyFill="1" applyBorder="1" applyAlignment="1">
      <alignment horizontal="left" vertical="center"/>
    </xf>
    <xf numFmtId="0" fontId="24" fillId="14" borderId="1" xfId="0" applyFont="1" applyFill="1" applyBorder="1" applyAlignment="1">
      <alignment horizontal="left" vertical="center"/>
    </xf>
    <xf numFmtId="0" fontId="27" fillId="12" borderId="1" xfId="0" applyFont="1" applyFill="1" applyBorder="1" applyAlignment="1">
      <alignment horizontal="left" vertical="center"/>
    </xf>
    <xf numFmtId="0" fontId="28" fillId="14" borderId="1" xfId="0" applyFont="1" applyFill="1" applyBorder="1" applyAlignment="1">
      <alignment horizontal="center" vertical="center"/>
    </xf>
    <xf numFmtId="0" fontId="28" fillId="12" borderId="1" xfId="0" applyFont="1" applyFill="1" applyBorder="1" applyAlignment="1">
      <alignment horizontal="left" vertical="center"/>
    </xf>
    <xf numFmtId="0" fontId="15" fillId="14" borderId="1" xfId="0" applyFont="1" applyFill="1" applyBorder="1" applyAlignment="1" applyProtection="1">
      <alignment horizontal="center" vertical="center"/>
      <protection hidden="1"/>
    </xf>
    <xf numFmtId="0" fontId="27" fillId="14" borderId="1" xfId="0" applyFont="1" applyFill="1" applyBorder="1" applyAlignment="1">
      <alignment horizontal="left" vertical="center"/>
    </xf>
    <xf numFmtId="0" fontId="40" fillId="4" borderId="1" xfId="0" applyFont="1" applyFill="1" applyBorder="1" applyAlignment="1">
      <alignment horizontal="center" vertical="center" wrapText="1"/>
    </xf>
    <xf numFmtId="0" fontId="42" fillId="14" borderId="1" xfId="0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vertical="center"/>
    </xf>
    <xf numFmtId="0" fontId="40" fillId="12" borderId="1" xfId="0" applyFont="1" applyFill="1" applyBorder="1" applyAlignment="1">
      <alignment horizontal="center" vertical="center"/>
    </xf>
    <xf numFmtId="0" fontId="40" fillId="12" borderId="1" xfId="0" applyFont="1" applyFill="1" applyBorder="1" applyAlignment="1">
      <alignment horizontal="left" vertical="center"/>
    </xf>
    <xf numFmtId="0" fontId="24" fillId="12" borderId="1" xfId="0" applyFont="1" applyFill="1" applyBorder="1" applyAlignment="1">
      <alignment horizontal="left" vertical="center" wrapText="1"/>
    </xf>
    <xf numFmtId="0" fontId="43" fillId="4" borderId="1" xfId="0" applyFont="1" applyFill="1" applyBorder="1" applyAlignment="1" applyProtection="1">
      <alignment horizontal="center" vertical="center"/>
      <protection hidden="1"/>
    </xf>
    <xf numFmtId="0" fontId="15" fillId="15" borderId="1" xfId="0" applyFont="1" applyFill="1" applyBorder="1" applyAlignment="1" applyProtection="1">
      <alignment horizontal="center" vertical="center"/>
      <protection hidden="1"/>
    </xf>
    <xf numFmtId="0" fontId="14" fillId="15" borderId="1" xfId="0" applyFont="1" applyFill="1" applyBorder="1" applyAlignment="1" applyProtection="1">
      <alignment horizontal="center" vertical="center" shrinkToFit="1"/>
      <protection hidden="1"/>
    </xf>
    <xf numFmtId="0" fontId="26" fillId="12" borderId="1" xfId="0" applyFont="1" applyFill="1" applyBorder="1" applyAlignment="1" applyProtection="1">
      <alignment horizontal="left" vertical="center" indent="1" shrinkToFit="1"/>
      <protection hidden="1"/>
    </xf>
    <xf numFmtId="0" fontId="15" fillId="13" borderId="1" xfId="0" applyFont="1" applyFill="1" applyBorder="1" applyAlignment="1" applyProtection="1">
      <alignment horizontal="center" vertical="center"/>
      <protection hidden="1"/>
    </xf>
    <xf numFmtId="0" fontId="26" fillId="13" borderId="1" xfId="0" applyFont="1" applyFill="1" applyBorder="1" applyAlignment="1" applyProtection="1">
      <alignment horizontal="left" vertical="center" indent="1" shrinkToFit="1"/>
      <protection hidden="1"/>
    </xf>
    <xf numFmtId="0" fontId="23" fillId="12" borderId="1" xfId="0" applyFont="1" applyFill="1" applyBorder="1" applyAlignment="1" applyProtection="1">
      <alignment horizontal="left" vertical="center" indent="1" shrinkToFit="1"/>
      <protection hidden="1"/>
    </xf>
    <xf numFmtId="0" fontId="23" fillId="13" borderId="1" xfId="0" applyFont="1" applyFill="1" applyBorder="1" applyAlignment="1" applyProtection="1">
      <alignment horizontal="left" vertical="center" indent="1" shrinkToFit="1"/>
      <protection hidden="1"/>
    </xf>
    <xf numFmtId="0" fontId="16" fillId="12" borderId="1" xfId="0" applyFont="1" applyFill="1" applyBorder="1" applyAlignment="1" applyProtection="1">
      <alignment horizontal="center" vertical="center"/>
      <protection hidden="1"/>
    </xf>
    <xf numFmtId="0" fontId="16" fillId="13" borderId="1" xfId="0" applyFont="1" applyFill="1" applyBorder="1" applyAlignment="1" applyProtection="1">
      <alignment horizontal="center" vertical="center"/>
      <protection hidden="1"/>
    </xf>
    <xf numFmtId="0" fontId="43" fillId="12" borderId="1" xfId="0" applyFont="1" applyFill="1" applyBorder="1" applyAlignment="1" applyProtection="1">
      <alignment horizontal="center" vertical="center"/>
      <protection hidden="1"/>
    </xf>
    <xf numFmtId="0" fontId="28" fillId="12" borderId="1" xfId="0" applyFont="1" applyFill="1" applyBorder="1" applyAlignment="1" applyProtection="1">
      <alignment horizontal="left" vertical="center" indent="1" shrinkToFit="1"/>
      <protection hidden="1"/>
    </xf>
    <xf numFmtId="0" fontId="16" fillId="14" borderId="1" xfId="0" applyFont="1" applyFill="1" applyBorder="1" applyAlignment="1">
      <alignment horizontal="center" vertical="center" wrapText="1"/>
    </xf>
    <xf numFmtId="0" fontId="26" fillId="14" borderId="1" xfId="0" applyFont="1" applyFill="1" applyBorder="1" applyAlignment="1">
      <alignment horizontal="left" vertical="center" wrapText="1"/>
    </xf>
    <xf numFmtId="0" fontId="28" fillId="13" borderId="1" xfId="0" applyFont="1" applyFill="1" applyBorder="1" applyAlignment="1" applyProtection="1">
      <alignment horizontal="center" vertical="center"/>
      <protection hidden="1"/>
    </xf>
    <xf numFmtId="0" fontId="44" fillId="15" borderId="1" xfId="0" applyFont="1" applyFill="1" applyBorder="1" applyAlignment="1" applyProtection="1">
      <alignment horizontal="center" vertical="center" shrinkToFit="1"/>
      <protection hidden="1"/>
    </xf>
    <xf numFmtId="0" fontId="23" fillId="13" borderId="1" xfId="0" applyFont="1" applyFill="1" applyBorder="1" applyAlignment="1" applyProtection="1">
      <alignment horizontal="left" vertical="center" wrapText="1" indent="1" shrinkToFit="1"/>
      <protection hidden="1"/>
    </xf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22" fontId="0" fillId="0" borderId="0" xfId="0" applyNumberFormat="1"/>
    <xf numFmtId="9" fontId="0" fillId="0" borderId="0" xfId="2" applyFont="1"/>
    <xf numFmtId="1" fontId="0" fillId="0" borderId="0" xfId="0" applyNumberFormat="1"/>
    <xf numFmtId="166" fontId="0" fillId="0" borderId="0" xfId="0" applyNumberFormat="1"/>
    <xf numFmtId="0" fontId="2" fillId="0" borderId="1" xfId="0" applyFont="1" applyBorder="1"/>
  </cellXfs>
  <cellStyles count="3">
    <cellStyle name="Comma" xfId="1" builtinId="3"/>
    <cellStyle name="Normal" xfId="0" builtinId="0"/>
    <cellStyle name="Percent" xfId="2" builtinId="5"/>
  </cellStyles>
  <dxfs count="13"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  <dxf>
      <fill>
        <patternFill>
          <bgColor rgb="FFE5EAE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" refreshedDate="45530.578575694446" createdVersion="8" refreshedVersion="8" minRefreshableVersion="3" recordCount="399" xr:uid="{F0F495B4-A133-4D96-A7FC-5483EAEA2D1C}">
  <cacheSource type="worksheet">
    <worksheetSource ref="A1:E1048576" sheet="OT Dec to May"/>
  </cacheSource>
  <cacheFields count="8">
    <cacheField name="Row Labels" numFmtId="0">
      <sharedItems containsBlank="1" count="73">
        <s v="Dr. Abdelakalek Alnajjar"/>
        <s v="Dr. Abdulaziz Althinayyan"/>
        <s v="Dr. Abdulaziz Mubarak Almasan"/>
        <s v="Dr. Abdulaziz Nasser Alsaad"/>
        <s v="Dr. Abdulbaset Alshoaibi"/>
        <s v="Dr. Abdulmalek Alsharidah"/>
        <s v="Dr. Abdulrahim Almutairi"/>
        <s v="Dr. Abdulrahman  Alzahrani"/>
        <s v="Dr. Abdulrahman AlNaeem"/>
        <s v="Dr. Abdulsalam Alqahtani"/>
        <s v="Dr. Abeer  Almousa"/>
        <s v="Dr. Ahmad Aljefri"/>
        <s v="Dr. Ahmad AlRabah"/>
        <s v="Dr. Ahmed Ibrahim Abdel Aal"/>
        <s v="Dr. Ahmed Ibrahim Aldraihem"/>
        <s v="Dr. Ali Daghriri"/>
        <s v="Dr. Aljoharah A. Aljabr"/>
        <s v="Dr. Anita Rafique"/>
        <s v="Dr. Asmaa Abdelmouty"/>
        <s v="Dr. Badr AlHariqi"/>
        <s v="Dr. Ehab Ali Ahmed"/>
        <s v="Dr. Eman Abdelgadir"/>
        <s v="Dr. Fahad Ibrahim AlGhmlas"/>
        <s v="Dr. Fawzy Mohamed"/>
        <s v="Dr. Feras Essa Alomar"/>
        <s v="Dr. Hany Rafaat Elshalawy"/>
        <s v="Dr. Hassan Amer"/>
        <s v="Dr. Ibrahim Almulhim"/>
        <s v="Dr. Intidhar El Bez Ghanem"/>
        <s v="Dr. Ishaaq Aolatoy Aremu"/>
        <s v="Dr. Issa Alkhalaf"/>
        <s v="Dr. Jaafar Abdul Rahman"/>
        <s v="Dr. Khaled Al-Qaisi"/>
        <s v="Dr. Khalid Ibrahim"/>
        <s v="Dr. Mohammed Alhumaid"/>
        <s v="Dr. Mohammed Alkhader Thabet"/>
        <s v="Dr. Mohammed Alsayed Ali"/>
        <s v="Dr. Mohammed Emarat Hussain"/>
        <s v="Dr. Mohammed Obaid AlHarbi"/>
        <s v="Dr. Moh'd Hamdy Elshory"/>
        <s v="Dr. Moh'd saeed Alzahrani"/>
        <s v="Dr. Moustafa Gaber"/>
        <s v="Dr. Nawal AlOgabi"/>
        <s v="Dr. Nawal AlOgabi "/>
        <s v="Dr. Omar Salem Basahol"/>
        <s v="Dr. Rayyan Ahmad Alqurayyan"/>
        <s v="Dr. Reem  AlSaleh"/>
        <s v="Dr. Rehab Alzahrani"/>
        <s v="Dr. Rima Ismail Tulbah"/>
        <s v="Dr. Saleh Abdurabeh Ali"/>
        <s v="Dr. Saleh Alsohaibani"/>
        <s v="Dr. Samar Mahrous Goudh"/>
        <s v="Dr. Sawsan Alhazza"/>
        <s v="Dr. Shaimaa Abdelazim"/>
        <s v="Dr. Sofia Muzzafar"/>
        <s v="Dr. Sulaiman Hamad Alsheikh"/>
        <s v="Dr. Sumaira Chauhdary"/>
        <s v="Dr. Taha Hezam Alkhulaidi"/>
        <s v="Dr. Yahya Mashhor"/>
        <s v="Dr. Yaser Ibrahim AlJadhai"/>
        <s v="Dr. Zaibunissa Uddin"/>
        <s v="Dr. Ziyad Alzahim"/>
        <s v="Dr.Abdullah Al Dosary"/>
        <s v="Dr.Abdulrahman Abdu Jubran"/>
        <s v="Dr.Aijaz Aziz Rawa"/>
        <s v="Dr.Imran  Yousaf"/>
        <s v="Dr.Khalid AlDossari"/>
        <s v="Dr.Leena Kattan"/>
        <s v="Dr.Muath Zaher Alyami"/>
        <s v="Dr.Muhiaddin Mohammad Qadri"/>
        <s v="Dr.Nasser Faraj AlAmri"/>
        <s v="Dr.Ola Kamal Habash"/>
        <m/>
      </sharedItems>
    </cacheField>
    <cacheField name="Month" numFmtId="0">
      <sharedItems containsNonDate="0" containsDate="1" containsString="0" containsBlank="1" minDate="2023-12-31T23:59:59" maxDate="2024-05-31T23:59:59" count="7">
        <d v="2023-12-31T23:59:59"/>
        <d v="2024-01-31T23:59:59"/>
        <d v="2024-02-29T23:59:59"/>
        <d v="2024-03-31T23:59:59"/>
        <d v="2024-04-30T23:59:59"/>
        <d v="2024-05-31T23:59:59"/>
        <m/>
      </sharedItems>
      <fieldGroup par="7"/>
    </cacheField>
    <cacheField name="Sum of Point OT" numFmtId="0">
      <sharedItems containsString="0" containsBlank="1" containsNumber="1" minValue="32.4" maxValue="173901.96000000209"/>
    </cacheField>
    <cacheField name="Weekend OT" numFmtId="0">
      <sharedItems containsString="0" containsBlank="1" containsNumber="1" minValue="163.80000000000001" maxValue="35666.099999999969"/>
    </cacheField>
    <cacheField name="Total" numFmtId="0">
      <sharedItems containsString="0" containsBlank="1" containsNumber="1" minValue="0" maxValue="194308.20000000205"/>
    </cacheField>
    <cacheField name="Months (Month)" numFmtId="0" databaseField="0">
      <fieldGroup base="1">
        <rangePr groupBy="months" startDate="2023-12-31T23:59:59" endDate="2024-05-31T23:59:59"/>
        <groupItems count="14">
          <s v="&lt;12/3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1/2024"/>
        </groupItems>
      </fieldGroup>
    </cacheField>
    <cacheField name="Quarters (Month)" numFmtId="0" databaseField="0">
      <fieldGroup base="1">
        <rangePr groupBy="quarters" startDate="2023-12-31T23:59:59" endDate="2024-05-31T23:59:59"/>
        <groupItems count="6">
          <s v="&lt;12/31/2023"/>
          <s v="Qtr1"/>
          <s v="Qtr2"/>
          <s v="Qtr3"/>
          <s v="Qtr4"/>
          <s v="&gt;5/31/2024"/>
        </groupItems>
      </fieldGroup>
    </cacheField>
    <cacheField name="Years (Month)" numFmtId="0" databaseField="0">
      <fieldGroup base="1">
        <rangePr groupBy="years" startDate="2023-12-31T23:59:59" endDate="2024-05-31T23:59:59"/>
        <groupItems count="4">
          <s v="&lt;12/31/2023"/>
          <s v="2023"/>
          <s v="2024"/>
          <s v="&gt;5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9">
  <r>
    <x v="0"/>
    <x v="0"/>
    <m/>
    <m/>
    <n v="0"/>
  </r>
  <r>
    <x v="0"/>
    <x v="1"/>
    <m/>
    <m/>
    <n v="0"/>
  </r>
  <r>
    <x v="0"/>
    <x v="2"/>
    <m/>
    <m/>
    <n v="0"/>
  </r>
  <r>
    <x v="0"/>
    <x v="3"/>
    <m/>
    <m/>
    <n v="0"/>
  </r>
  <r>
    <x v="0"/>
    <x v="4"/>
    <m/>
    <m/>
    <n v="0"/>
  </r>
  <r>
    <x v="0"/>
    <x v="5"/>
    <n v="2394.8999999999992"/>
    <m/>
    <n v="2394.8999999999992"/>
  </r>
  <r>
    <x v="1"/>
    <x v="4"/>
    <n v="14059.8"/>
    <m/>
    <n v="14059.8"/>
  </r>
  <r>
    <x v="1"/>
    <x v="5"/>
    <n v="28579.500000000029"/>
    <m/>
    <n v="28579.500000000029"/>
  </r>
  <r>
    <x v="2"/>
    <x v="0"/>
    <m/>
    <n v="1100.1600000000001"/>
    <n v="1100.1600000000001"/>
  </r>
  <r>
    <x v="2"/>
    <x v="1"/>
    <m/>
    <m/>
    <n v="0"/>
  </r>
  <r>
    <x v="2"/>
    <x v="2"/>
    <m/>
    <m/>
    <n v="0"/>
  </r>
  <r>
    <x v="2"/>
    <x v="3"/>
    <m/>
    <m/>
    <n v="0"/>
  </r>
  <r>
    <x v="2"/>
    <x v="5"/>
    <n v="1000.08"/>
    <m/>
    <n v="1000.08"/>
  </r>
  <r>
    <x v="3"/>
    <x v="0"/>
    <n v="37216.620000000017"/>
    <n v="9336.6000000000058"/>
    <n v="46553.220000000023"/>
  </r>
  <r>
    <x v="3"/>
    <x v="1"/>
    <n v="53637.300000000323"/>
    <n v="17198.999999999993"/>
    <n v="70836.300000000309"/>
  </r>
  <r>
    <x v="3"/>
    <x v="2"/>
    <n v="40050.900000000183"/>
    <m/>
    <n v="40050.900000000183"/>
  </r>
  <r>
    <x v="3"/>
    <x v="3"/>
    <n v="11128.49999999998"/>
    <n v="7043.4000000000051"/>
    <n v="18171.899999999987"/>
  </r>
  <r>
    <x v="3"/>
    <x v="4"/>
    <n v="2789.1"/>
    <n v="13431.599999999991"/>
    <n v="16220.699999999992"/>
  </r>
  <r>
    <x v="3"/>
    <x v="5"/>
    <n v="35303.4"/>
    <n v="11793.599999999989"/>
    <n v="47096.999999999993"/>
  </r>
  <r>
    <x v="4"/>
    <x v="0"/>
    <n v="63504.180000000168"/>
    <m/>
    <n v="63504.180000000168"/>
  </r>
  <r>
    <x v="4"/>
    <x v="1"/>
    <n v="87144.119999999806"/>
    <n v="5077.8000000000029"/>
    <n v="92221.919999999809"/>
  </r>
  <r>
    <x v="4"/>
    <x v="2"/>
    <n v="97105.859999999942"/>
    <n v="4750.2000000000025"/>
    <n v="101856.05999999994"/>
  </r>
  <r>
    <x v="4"/>
    <x v="3"/>
    <n v="71777.339999999895"/>
    <n v="4095.0000000000018"/>
    <n v="75872.339999999895"/>
  </r>
  <r>
    <x v="4"/>
    <x v="4"/>
    <n v="33794.999999999847"/>
    <n v="1965.6"/>
    <n v="35760.599999999846"/>
  </r>
  <r>
    <x v="4"/>
    <x v="5"/>
    <n v="71154.180000000531"/>
    <n v="12940.199999999999"/>
    <n v="84094.380000000529"/>
  </r>
  <r>
    <x v="5"/>
    <x v="0"/>
    <n v="43748.459999999832"/>
    <m/>
    <n v="43748.459999999832"/>
  </r>
  <r>
    <x v="5"/>
    <x v="1"/>
    <n v="85454.640000000087"/>
    <n v="3062.1600000000008"/>
    <n v="88516.80000000009"/>
  </r>
  <r>
    <x v="5"/>
    <x v="2"/>
    <n v="35461.259999999893"/>
    <n v="7501.68"/>
    <n v="42962.939999999893"/>
  </r>
  <r>
    <x v="5"/>
    <x v="3"/>
    <n v="59100.479999999938"/>
    <n v="5824.26"/>
    <n v="64924.73999999994"/>
  </r>
  <r>
    <x v="5"/>
    <x v="4"/>
    <n v="31977.899999999911"/>
    <n v="4400.6400000000003"/>
    <n v="36378.539999999914"/>
  </r>
  <r>
    <x v="5"/>
    <x v="5"/>
    <n v="19562.039999999972"/>
    <n v="18584.279999999992"/>
    <n v="38146.319999999963"/>
  </r>
  <r>
    <x v="6"/>
    <x v="0"/>
    <n v="44614.259999999929"/>
    <m/>
    <n v="44614.259999999929"/>
  </r>
  <r>
    <x v="6"/>
    <x v="1"/>
    <n v="42902.999999999891"/>
    <n v="8847.5400000000009"/>
    <n v="51750.539999999892"/>
  </r>
  <r>
    <x v="6"/>
    <x v="2"/>
    <n v="49990.860000000037"/>
    <n v="15668.280000000013"/>
    <n v="65659.140000000043"/>
  </r>
  <r>
    <x v="6"/>
    <x v="3"/>
    <n v="50834.699999999822"/>
    <n v="7218.7199999999993"/>
    <n v="58053.419999999824"/>
  </r>
  <r>
    <x v="6"/>
    <x v="4"/>
    <n v="40805.459999999992"/>
    <m/>
    <n v="40805.459999999992"/>
  </r>
  <r>
    <x v="6"/>
    <x v="5"/>
    <n v="59619.420000000413"/>
    <n v="14882.4"/>
    <n v="74501.820000000414"/>
  </r>
  <r>
    <x v="7"/>
    <x v="0"/>
    <m/>
    <m/>
    <n v="0"/>
  </r>
  <r>
    <x v="7"/>
    <x v="1"/>
    <m/>
    <m/>
    <n v="0"/>
  </r>
  <r>
    <x v="7"/>
    <x v="2"/>
    <n v="26830.619999999992"/>
    <m/>
    <n v="26830.619999999992"/>
  </r>
  <r>
    <x v="7"/>
    <x v="3"/>
    <n v="26983.439999999981"/>
    <m/>
    <n v="26983.439999999981"/>
  </r>
  <r>
    <x v="7"/>
    <x v="4"/>
    <n v="3197.7000000000012"/>
    <m/>
    <n v="3197.7000000000012"/>
  </r>
  <r>
    <x v="7"/>
    <x v="5"/>
    <n v="32687.99999999996"/>
    <n v="982.8"/>
    <n v="33670.799999999959"/>
  </r>
  <r>
    <x v="8"/>
    <x v="0"/>
    <n v="17615.88000000003"/>
    <n v="1312.2"/>
    <n v="18928.080000000031"/>
  </r>
  <r>
    <x v="8"/>
    <x v="1"/>
    <n v="30024.72000000003"/>
    <n v="3866.9399999999987"/>
    <n v="33891.660000000033"/>
  </r>
  <r>
    <x v="8"/>
    <x v="2"/>
    <n v="17274.780000000039"/>
    <n v="4855.1399999999994"/>
    <n v="22129.920000000038"/>
  </r>
  <r>
    <x v="8"/>
    <x v="3"/>
    <n v="14294.52"/>
    <n v="1968.3"/>
    <n v="16262.82"/>
  </r>
  <r>
    <x v="8"/>
    <x v="4"/>
    <n v="41965.919999999991"/>
    <n v="218.7"/>
    <n v="42184.619999999988"/>
  </r>
  <r>
    <x v="8"/>
    <x v="5"/>
    <n v="5433.4799999999977"/>
    <n v="3061.7999999999988"/>
    <n v="8495.279999999997"/>
  </r>
  <r>
    <x v="9"/>
    <x v="0"/>
    <m/>
    <m/>
    <n v="0"/>
  </r>
  <r>
    <x v="9"/>
    <x v="1"/>
    <m/>
    <m/>
    <n v="0"/>
  </r>
  <r>
    <x v="9"/>
    <x v="2"/>
    <m/>
    <m/>
    <n v="0"/>
  </r>
  <r>
    <x v="9"/>
    <x v="3"/>
    <m/>
    <m/>
    <n v="0"/>
  </r>
  <r>
    <x v="9"/>
    <x v="4"/>
    <m/>
    <m/>
    <n v="0"/>
  </r>
  <r>
    <x v="9"/>
    <x v="5"/>
    <m/>
    <m/>
    <n v="0"/>
  </r>
  <r>
    <x v="10"/>
    <x v="0"/>
    <n v="6582.5999999999894"/>
    <n v="437.4"/>
    <n v="7019.9999999999891"/>
  </r>
  <r>
    <x v="10"/>
    <x v="1"/>
    <n v="41575.49999999992"/>
    <n v="2624.4"/>
    <n v="44199.899999999921"/>
  </r>
  <r>
    <x v="10"/>
    <x v="2"/>
    <n v="11219.400000000011"/>
    <n v="874.8"/>
    <n v="12094.20000000001"/>
  </r>
  <r>
    <x v="10"/>
    <x v="3"/>
    <n v="7693.2"/>
    <n v="3499.1999999999989"/>
    <n v="11192.399999999998"/>
  </r>
  <r>
    <x v="10"/>
    <x v="4"/>
    <n v="13761"/>
    <m/>
    <n v="13761"/>
  </r>
  <r>
    <x v="10"/>
    <x v="5"/>
    <n v="437.4"/>
    <n v="3499.2"/>
    <n v="3936.6"/>
  </r>
  <r>
    <x v="11"/>
    <x v="0"/>
    <n v="64886.039999999841"/>
    <n v="7875.0000000000164"/>
    <n v="72761.039999999863"/>
  </r>
  <r>
    <x v="11"/>
    <x v="1"/>
    <n v="104359.3200000014"/>
    <n v="14505.120000000008"/>
    <n v="118864.44000000141"/>
  </r>
  <r>
    <x v="11"/>
    <x v="2"/>
    <n v="98411.760000000868"/>
    <n v="17025.12000000001"/>
    <n v="115436.88000000088"/>
  </r>
  <r>
    <x v="11"/>
    <x v="3"/>
    <n v="173901.96000000209"/>
    <n v="20406.239999999972"/>
    <n v="194308.20000000205"/>
  </r>
  <r>
    <x v="11"/>
    <x v="4"/>
    <n v="95256.000000000364"/>
    <n v="18680.040000000008"/>
    <n v="113936.04000000037"/>
  </r>
  <r>
    <x v="11"/>
    <x v="5"/>
    <n v="110405.16000000171"/>
    <n v="29834.63999999997"/>
    <n v="140239.80000000168"/>
  </r>
  <r>
    <x v="12"/>
    <x v="0"/>
    <n v="91554.839999999487"/>
    <n v="1801.8"/>
    <n v="93356.63999999949"/>
  </r>
  <r>
    <x v="12"/>
    <x v="1"/>
    <n v="80452.07999999958"/>
    <n v="6689.7000000000007"/>
    <n v="87141.779999999577"/>
  </r>
  <r>
    <x v="12"/>
    <x v="2"/>
    <n v="88974.720000000103"/>
    <n v="4258.800000000002"/>
    <n v="93233.520000000106"/>
  </r>
  <r>
    <x v="12"/>
    <x v="3"/>
    <n v="51388.200000000252"/>
    <n v="7351.3799999999983"/>
    <n v="58739.580000000249"/>
  </r>
  <r>
    <x v="12"/>
    <x v="4"/>
    <n v="44203.500000000022"/>
    <m/>
    <n v="44203.500000000022"/>
  </r>
  <r>
    <x v="12"/>
    <x v="5"/>
    <n v="63925.919999999991"/>
    <n v="9872.2800000000043"/>
    <n v="73798.2"/>
  </r>
  <r>
    <x v="13"/>
    <x v="0"/>
    <n v="24568.200000000019"/>
    <m/>
    <n v="24568.200000000019"/>
  </r>
  <r>
    <x v="13"/>
    <x v="1"/>
    <n v="41166.899999999907"/>
    <m/>
    <n v="41166.899999999907"/>
  </r>
  <r>
    <x v="13"/>
    <x v="2"/>
    <n v="37314.8999999999"/>
    <m/>
    <n v="37314.8999999999"/>
  </r>
  <r>
    <x v="13"/>
    <x v="3"/>
    <n v="71234.999999999854"/>
    <m/>
    <n v="71234.999999999854"/>
  </r>
  <r>
    <x v="13"/>
    <x v="4"/>
    <n v="60397.199999999473"/>
    <m/>
    <n v="60397.199999999473"/>
  </r>
  <r>
    <x v="13"/>
    <x v="5"/>
    <n v="92669.399999999863"/>
    <m/>
    <n v="92669.399999999863"/>
  </r>
  <r>
    <x v="14"/>
    <x v="0"/>
    <n v="61213.139999998639"/>
    <n v="9570.6000000000204"/>
    <n v="70783.739999998652"/>
  </r>
  <r>
    <x v="14"/>
    <x v="1"/>
    <n v="142544.8800000062"/>
    <n v="20272.140000000101"/>
    <n v="162817.02000000631"/>
  </r>
  <r>
    <x v="14"/>
    <x v="2"/>
    <n v="70763.57999999907"/>
    <n v="30441.780000000097"/>
    <n v="101205.35999999917"/>
  </r>
  <r>
    <x v="14"/>
    <x v="3"/>
    <n v="56021.399999998786"/>
    <n v="15131.159999999987"/>
    <n v="71152.559999998775"/>
  </r>
  <r>
    <x v="14"/>
    <x v="4"/>
    <n v="61260.839999999298"/>
    <n v="21979.619999999988"/>
    <n v="83240.459999999293"/>
  </r>
  <r>
    <x v="14"/>
    <x v="5"/>
    <n v="86419.799999999697"/>
    <n v="35666.099999999969"/>
    <n v="122085.89999999967"/>
  </r>
  <r>
    <x v="15"/>
    <x v="0"/>
    <n v="13752.54000000003"/>
    <m/>
    <n v="13752.54000000003"/>
  </r>
  <r>
    <x v="15"/>
    <x v="1"/>
    <n v="28920.600000000089"/>
    <n v="9336.6000000000058"/>
    <n v="38257.200000000099"/>
  </r>
  <r>
    <x v="15"/>
    <x v="2"/>
    <n v="29428.199999999979"/>
    <n v="12612.599999999989"/>
    <n v="42040.799999999967"/>
  </r>
  <r>
    <x v="15"/>
    <x v="3"/>
    <n v="52092.000000000116"/>
    <n v="6879.6000000000022"/>
    <n v="58971.600000000122"/>
  </r>
  <r>
    <x v="15"/>
    <x v="4"/>
    <n v="40768.200000000143"/>
    <n v="14414.399999999991"/>
    <n v="55182.600000000137"/>
  </r>
  <r>
    <x v="15"/>
    <x v="5"/>
    <n v="33952.499999999964"/>
    <n v="20802.599999999984"/>
    <n v="54755.099999999948"/>
  </r>
  <r>
    <x v="16"/>
    <x v="0"/>
    <n v="24702.480000000149"/>
    <n v="16670.160000000131"/>
    <n v="41372.640000000276"/>
  </r>
  <r>
    <x v="16"/>
    <x v="1"/>
    <n v="22716.900000000041"/>
    <n v="14177.700000000121"/>
    <n v="36894.600000000166"/>
  </r>
  <r>
    <x v="16"/>
    <x v="2"/>
    <n v="47148.299999999137"/>
    <n v="13111.02"/>
    <n v="60259.319999999134"/>
  </r>
  <r>
    <x v="16"/>
    <x v="3"/>
    <n v="39533.93999999966"/>
    <n v="16550.280000000112"/>
    <n v="56084.219999999768"/>
  </r>
  <r>
    <x v="16"/>
    <x v="4"/>
    <n v="38515.859999999688"/>
    <n v="9805.4999999999854"/>
    <n v="48321.359999999673"/>
  </r>
  <r>
    <x v="16"/>
    <x v="5"/>
    <n v="60797.699999998353"/>
    <n v="17130.420000000009"/>
    <n v="77928.119999998366"/>
  </r>
  <r>
    <x v="17"/>
    <x v="0"/>
    <n v="25701.119999999861"/>
    <m/>
    <n v="25701.119999999861"/>
  </r>
  <r>
    <x v="17"/>
    <x v="1"/>
    <m/>
    <m/>
    <n v="0"/>
  </r>
  <r>
    <x v="17"/>
    <x v="2"/>
    <m/>
    <m/>
    <n v="0"/>
  </r>
  <r>
    <x v="17"/>
    <x v="3"/>
    <m/>
    <m/>
    <n v="0"/>
  </r>
  <r>
    <x v="17"/>
    <x v="5"/>
    <m/>
    <m/>
    <n v="0"/>
  </r>
  <r>
    <x v="18"/>
    <x v="0"/>
    <m/>
    <m/>
    <n v="0"/>
  </r>
  <r>
    <x v="18"/>
    <x v="1"/>
    <m/>
    <n v="592.20000000000005"/>
    <n v="592.20000000000005"/>
  </r>
  <r>
    <x v="18"/>
    <x v="2"/>
    <n v="5478.2999999999993"/>
    <m/>
    <n v="5478.2999999999993"/>
  </r>
  <r>
    <x v="18"/>
    <x v="3"/>
    <n v="4126.4999999999964"/>
    <n v="922.50000000000045"/>
    <n v="5048.9999999999964"/>
  </r>
  <r>
    <x v="18"/>
    <x v="4"/>
    <n v="8063.0999999999894"/>
    <m/>
    <n v="8063.0999999999894"/>
  </r>
  <r>
    <x v="18"/>
    <x v="5"/>
    <m/>
    <m/>
    <n v="0"/>
  </r>
  <r>
    <x v="19"/>
    <x v="0"/>
    <n v="15840.900000000091"/>
    <n v="1423.8000000000011"/>
    <n v="17264.700000000092"/>
  </r>
  <r>
    <x v="19"/>
    <x v="1"/>
    <n v="32260.14000000001"/>
    <n v="163.80000000000001"/>
    <n v="32423.94000000001"/>
  </r>
  <r>
    <x v="19"/>
    <x v="2"/>
    <n v="28765.98000000001"/>
    <m/>
    <n v="28765.98000000001"/>
  </r>
  <r>
    <x v="19"/>
    <x v="3"/>
    <n v="28750.320000000051"/>
    <n v="360.9"/>
    <n v="29111.220000000052"/>
  </r>
  <r>
    <x v="19"/>
    <x v="4"/>
    <n v="16394.400000000089"/>
    <m/>
    <n v="16394.400000000089"/>
  </r>
  <r>
    <x v="19"/>
    <x v="5"/>
    <n v="35080.199999999852"/>
    <n v="519.29999999999995"/>
    <n v="35599.499999999854"/>
  </r>
  <r>
    <x v="20"/>
    <x v="0"/>
    <m/>
    <m/>
    <n v="0"/>
  </r>
  <r>
    <x v="20"/>
    <x v="1"/>
    <m/>
    <m/>
    <n v="0"/>
  </r>
  <r>
    <x v="20"/>
    <x v="2"/>
    <m/>
    <m/>
    <n v="0"/>
  </r>
  <r>
    <x v="20"/>
    <x v="3"/>
    <m/>
    <m/>
    <n v="0"/>
  </r>
  <r>
    <x v="20"/>
    <x v="4"/>
    <m/>
    <m/>
    <n v="0"/>
  </r>
  <r>
    <x v="20"/>
    <x v="5"/>
    <m/>
    <m/>
    <n v="0"/>
  </r>
  <r>
    <x v="21"/>
    <x v="0"/>
    <m/>
    <n v="3174.8399999999988"/>
    <n v="3174.8399999999988"/>
  </r>
  <r>
    <x v="21"/>
    <x v="1"/>
    <n v="67697.280000000785"/>
    <m/>
    <n v="67697.280000000785"/>
  </r>
  <r>
    <x v="21"/>
    <x v="2"/>
    <n v="76694.399999999994"/>
    <n v="2549.699999999998"/>
    <n v="79244.099999999991"/>
  </r>
  <r>
    <x v="21"/>
    <x v="3"/>
    <n v="82527.479999998613"/>
    <m/>
    <n v="82527.479999998613"/>
  </r>
  <r>
    <x v="21"/>
    <x v="4"/>
    <n v="100981.79999999766"/>
    <m/>
    <n v="100981.79999999766"/>
  </r>
  <r>
    <x v="21"/>
    <x v="5"/>
    <n v="90037.799999997354"/>
    <m/>
    <n v="90037.799999997354"/>
  </r>
  <r>
    <x v="22"/>
    <x v="0"/>
    <m/>
    <m/>
    <n v="0"/>
  </r>
  <r>
    <x v="22"/>
    <x v="1"/>
    <n v="32473.799999999919"/>
    <m/>
    <n v="32473.799999999919"/>
  </r>
  <r>
    <x v="22"/>
    <x v="2"/>
    <m/>
    <m/>
    <n v="0"/>
  </r>
  <r>
    <x v="22"/>
    <x v="3"/>
    <n v="8632.0800000000036"/>
    <m/>
    <n v="8632.0800000000036"/>
  </r>
  <r>
    <x v="22"/>
    <x v="4"/>
    <m/>
    <m/>
    <n v="0"/>
  </r>
  <r>
    <x v="22"/>
    <x v="5"/>
    <n v="18741.59999999998"/>
    <m/>
    <n v="18741.59999999998"/>
  </r>
  <r>
    <x v="23"/>
    <x v="0"/>
    <n v="15788.699999999981"/>
    <m/>
    <n v="15788.699999999981"/>
  </r>
  <r>
    <x v="23"/>
    <x v="1"/>
    <n v="30942.9"/>
    <m/>
    <n v="30942.9"/>
  </r>
  <r>
    <x v="23"/>
    <x v="2"/>
    <n v="20727.000000000029"/>
    <m/>
    <n v="20727.000000000029"/>
  </r>
  <r>
    <x v="23"/>
    <x v="3"/>
    <n v="79425.900000000169"/>
    <m/>
    <n v="79425.900000000169"/>
  </r>
  <r>
    <x v="23"/>
    <x v="4"/>
    <n v="54549.899999999943"/>
    <m/>
    <n v="54549.899999999943"/>
  </r>
  <r>
    <x v="23"/>
    <x v="5"/>
    <n v="54599.399999999667"/>
    <m/>
    <n v="54599.399999999667"/>
  </r>
  <r>
    <x v="24"/>
    <x v="3"/>
    <n v="42883.199999999997"/>
    <m/>
    <n v="42883.199999999997"/>
  </r>
  <r>
    <x v="24"/>
    <x v="4"/>
    <n v="27707.400000000041"/>
    <m/>
    <n v="27707.400000000041"/>
  </r>
  <r>
    <x v="24"/>
    <x v="5"/>
    <n v="31339.799999999988"/>
    <n v="3112.2000000000012"/>
    <n v="34451.999999999993"/>
  </r>
  <r>
    <x v="25"/>
    <x v="0"/>
    <m/>
    <n v="1759.68"/>
    <n v="1759.68"/>
  </r>
  <r>
    <x v="25"/>
    <x v="1"/>
    <m/>
    <n v="645.48"/>
    <n v="645.48"/>
  </r>
  <r>
    <x v="25"/>
    <x v="2"/>
    <m/>
    <n v="1393.92"/>
    <n v="1393.92"/>
  </r>
  <r>
    <x v="25"/>
    <x v="3"/>
    <m/>
    <n v="2824.559999999999"/>
    <n v="2824.559999999999"/>
  </r>
  <r>
    <x v="25"/>
    <x v="4"/>
    <m/>
    <m/>
    <n v="0"/>
  </r>
  <r>
    <x v="25"/>
    <x v="5"/>
    <m/>
    <n v="6068.8800000000019"/>
    <n v="6068.8800000000019"/>
  </r>
  <r>
    <x v="26"/>
    <x v="0"/>
    <m/>
    <n v="333.9"/>
    <n v="333.9"/>
  </r>
  <r>
    <x v="26"/>
    <x v="1"/>
    <n v="12307.680000000009"/>
    <n v="205.56"/>
    <n v="12513.240000000009"/>
  </r>
  <r>
    <x v="26"/>
    <x v="2"/>
    <m/>
    <n v="168.48000000000002"/>
    <n v="168.48000000000002"/>
  </r>
  <r>
    <x v="26"/>
    <x v="3"/>
    <m/>
    <n v="8092.4400000000041"/>
    <n v="8092.4400000000041"/>
  </r>
  <r>
    <x v="26"/>
    <x v="4"/>
    <n v="1234.8"/>
    <m/>
    <n v="1234.8"/>
  </r>
  <r>
    <x v="26"/>
    <x v="5"/>
    <n v="11709.72000000001"/>
    <n v="3295.7999999999988"/>
    <n v="15005.52000000001"/>
  </r>
  <r>
    <x v="27"/>
    <x v="5"/>
    <n v="327.60000000000002"/>
    <m/>
    <n v="327.60000000000002"/>
  </r>
  <r>
    <x v="28"/>
    <x v="0"/>
    <m/>
    <m/>
    <n v="0"/>
  </r>
  <r>
    <x v="28"/>
    <x v="1"/>
    <m/>
    <m/>
    <n v="0"/>
  </r>
  <r>
    <x v="28"/>
    <x v="2"/>
    <m/>
    <m/>
    <n v="0"/>
  </r>
  <r>
    <x v="28"/>
    <x v="3"/>
    <m/>
    <m/>
    <n v="0"/>
  </r>
  <r>
    <x v="28"/>
    <x v="4"/>
    <m/>
    <m/>
    <n v="0"/>
  </r>
  <r>
    <x v="28"/>
    <x v="5"/>
    <m/>
    <m/>
    <n v="0"/>
  </r>
  <r>
    <x v="29"/>
    <x v="0"/>
    <m/>
    <m/>
    <n v="0"/>
  </r>
  <r>
    <x v="29"/>
    <x v="1"/>
    <m/>
    <m/>
    <n v="0"/>
  </r>
  <r>
    <x v="29"/>
    <x v="2"/>
    <m/>
    <m/>
    <n v="0"/>
  </r>
  <r>
    <x v="29"/>
    <x v="3"/>
    <m/>
    <m/>
    <n v="0"/>
  </r>
  <r>
    <x v="29"/>
    <x v="4"/>
    <m/>
    <m/>
    <n v="0"/>
  </r>
  <r>
    <x v="29"/>
    <x v="5"/>
    <m/>
    <m/>
    <n v="0"/>
  </r>
  <r>
    <x v="30"/>
    <x v="0"/>
    <m/>
    <m/>
    <n v="0"/>
  </r>
  <r>
    <x v="30"/>
    <x v="1"/>
    <m/>
    <m/>
    <n v="0"/>
  </r>
  <r>
    <x v="30"/>
    <x v="2"/>
    <n v="3109.4999999999968"/>
    <m/>
    <n v="3109.4999999999968"/>
  </r>
  <r>
    <x v="30"/>
    <x v="3"/>
    <n v="8055"/>
    <n v="1384.200000000001"/>
    <n v="9439.2000000000007"/>
  </r>
  <r>
    <x v="30"/>
    <x v="4"/>
    <n v="7330.5000000000018"/>
    <m/>
    <n v="7330.5000000000018"/>
  </r>
  <r>
    <x v="30"/>
    <x v="5"/>
    <n v="12942.900000000031"/>
    <m/>
    <n v="12942.900000000031"/>
  </r>
  <r>
    <x v="31"/>
    <x v="0"/>
    <n v="9767.7000000000116"/>
    <m/>
    <n v="9767.7000000000116"/>
  </r>
  <r>
    <x v="31"/>
    <x v="1"/>
    <n v="25625.699999999961"/>
    <m/>
    <n v="25625.699999999961"/>
  </r>
  <r>
    <x v="31"/>
    <x v="2"/>
    <n v="33111.899999999907"/>
    <m/>
    <n v="33111.899999999907"/>
  </r>
  <r>
    <x v="31"/>
    <x v="3"/>
    <n v="50382.89999999947"/>
    <m/>
    <n v="50382.89999999947"/>
  </r>
  <r>
    <x v="31"/>
    <x v="4"/>
    <n v="33461.099999999977"/>
    <m/>
    <n v="33461.099999999977"/>
  </r>
  <r>
    <x v="31"/>
    <x v="5"/>
    <n v="40270.499999999833"/>
    <m/>
    <n v="40270.499999999833"/>
  </r>
  <r>
    <x v="32"/>
    <x v="0"/>
    <m/>
    <m/>
    <n v="0"/>
  </r>
  <r>
    <x v="32"/>
    <x v="1"/>
    <m/>
    <m/>
    <n v="0"/>
  </r>
  <r>
    <x v="32"/>
    <x v="2"/>
    <m/>
    <m/>
    <n v="0"/>
  </r>
  <r>
    <x v="32"/>
    <x v="3"/>
    <m/>
    <m/>
    <n v="0"/>
  </r>
  <r>
    <x v="32"/>
    <x v="4"/>
    <m/>
    <m/>
    <n v="0"/>
  </r>
  <r>
    <x v="32"/>
    <x v="5"/>
    <m/>
    <m/>
    <n v="0"/>
  </r>
  <r>
    <x v="33"/>
    <x v="0"/>
    <m/>
    <m/>
    <n v="0"/>
  </r>
  <r>
    <x v="33"/>
    <x v="1"/>
    <m/>
    <m/>
    <n v="0"/>
  </r>
  <r>
    <x v="33"/>
    <x v="2"/>
    <m/>
    <m/>
    <n v="0"/>
  </r>
  <r>
    <x v="33"/>
    <x v="3"/>
    <m/>
    <m/>
    <n v="0"/>
  </r>
  <r>
    <x v="33"/>
    <x v="4"/>
    <m/>
    <m/>
    <n v="0"/>
  </r>
  <r>
    <x v="33"/>
    <x v="5"/>
    <m/>
    <m/>
    <n v="0"/>
  </r>
  <r>
    <x v="34"/>
    <x v="5"/>
    <m/>
    <m/>
    <n v="0"/>
  </r>
  <r>
    <x v="35"/>
    <x v="0"/>
    <n v="45519.479999999421"/>
    <n v="15667.200000000161"/>
    <n v="61186.679999999586"/>
  </r>
  <r>
    <x v="35"/>
    <x v="1"/>
    <n v="58784.399999998561"/>
    <n v="20628.000000000189"/>
    <n v="79412.399999998743"/>
  </r>
  <r>
    <x v="35"/>
    <x v="2"/>
    <n v="48715.019999999313"/>
    <n v="20226.960000000141"/>
    <n v="68941.979999999458"/>
  </r>
  <r>
    <x v="35"/>
    <x v="3"/>
    <n v="56275.379999998571"/>
    <n v="24207.120000000152"/>
    <n v="80482.499999998719"/>
  </r>
  <r>
    <x v="35"/>
    <x v="4"/>
    <n v="41957.999999999709"/>
    <n v="10431.179999999978"/>
    <n v="52389.179999999687"/>
  </r>
  <r>
    <x v="35"/>
    <x v="5"/>
    <n v="55285.199999999088"/>
    <n v="5344.7399999999961"/>
    <n v="60629.939999999086"/>
  </r>
  <r>
    <x v="36"/>
    <x v="0"/>
    <m/>
    <m/>
    <n v="0"/>
  </r>
  <r>
    <x v="36"/>
    <x v="1"/>
    <m/>
    <m/>
    <n v="0"/>
  </r>
  <r>
    <x v="36"/>
    <x v="2"/>
    <n v="32.4"/>
    <m/>
    <n v="32.4"/>
  </r>
  <r>
    <x v="36"/>
    <x v="3"/>
    <n v="11956.500000000029"/>
    <m/>
    <n v="11956.500000000029"/>
  </r>
  <r>
    <x v="36"/>
    <x v="4"/>
    <n v="8323.2000000000062"/>
    <m/>
    <n v="8323.2000000000062"/>
  </r>
  <r>
    <x v="36"/>
    <x v="5"/>
    <n v="8946.0000000000073"/>
    <m/>
    <n v="8946.0000000000073"/>
  </r>
  <r>
    <x v="37"/>
    <x v="0"/>
    <n v="23832.18000000004"/>
    <m/>
    <n v="23832.18000000004"/>
  </r>
  <r>
    <x v="37"/>
    <x v="1"/>
    <n v="12074.22"/>
    <m/>
    <n v="12074.22"/>
  </r>
  <r>
    <x v="37"/>
    <x v="2"/>
    <n v="18053.100000000009"/>
    <m/>
    <n v="18053.100000000009"/>
  </r>
  <r>
    <x v="37"/>
    <x v="3"/>
    <n v="7402.4999999999927"/>
    <m/>
    <n v="7402.4999999999927"/>
  </r>
  <r>
    <x v="37"/>
    <x v="4"/>
    <n v="30492.899999999951"/>
    <m/>
    <n v="30492.899999999951"/>
  </r>
  <r>
    <x v="37"/>
    <x v="5"/>
    <n v="28968.120000000079"/>
    <n v="2129.4"/>
    <n v="31097.52000000008"/>
  </r>
  <r>
    <x v="38"/>
    <x v="1"/>
    <m/>
    <m/>
    <n v="0"/>
  </r>
  <r>
    <x v="38"/>
    <x v="2"/>
    <m/>
    <m/>
    <n v="0"/>
  </r>
  <r>
    <x v="38"/>
    <x v="4"/>
    <m/>
    <m/>
    <n v="0"/>
  </r>
  <r>
    <x v="38"/>
    <x v="5"/>
    <m/>
    <m/>
    <n v="0"/>
  </r>
  <r>
    <x v="39"/>
    <x v="0"/>
    <m/>
    <m/>
    <n v="0"/>
  </r>
  <r>
    <x v="39"/>
    <x v="1"/>
    <m/>
    <m/>
    <n v="0"/>
  </r>
  <r>
    <x v="39"/>
    <x v="2"/>
    <m/>
    <n v="2841.119999999999"/>
    <n v="2841.119999999999"/>
  </r>
  <r>
    <x v="39"/>
    <x v="3"/>
    <m/>
    <m/>
    <n v="0"/>
  </r>
  <r>
    <x v="39"/>
    <x v="4"/>
    <m/>
    <m/>
    <n v="0"/>
  </r>
  <r>
    <x v="39"/>
    <x v="5"/>
    <n v="24048.720000000121"/>
    <n v="7416.900000000006"/>
    <n v="31465.620000000126"/>
  </r>
  <r>
    <x v="40"/>
    <x v="0"/>
    <m/>
    <m/>
    <n v="0"/>
  </r>
  <r>
    <x v="40"/>
    <x v="1"/>
    <m/>
    <m/>
    <n v="0"/>
  </r>
  <r>
    <x v="40"/>
    <x v="2"/>
    <m/>
    <m/>
    <n v="0"/>
  </r>
  <r>
    <x v="40"/>
    <x v="3"/>
    <m/>
    <m/>
    <n v="0"/>
  </r>
  <r>
    <x v="40"/>
    <x v="4"/>
    <m/>
    <m/>
    <n v="0"/>
  </r>
  <r>
    <x v="40"/>
    <x v="5"/>
    <m/>
    <m/>
    <n v="0"/>
  </r>
  <r>
    <x v="41"/>
    <x v="0"/>
    <m/>
    <m/>
    <n v="0"/>
  </r>
  <r>
    <x v="41"/>
    <x v="1"/>
    <m/>
    <m/>
    <n v="0"/>
  </r>
  <r>
    <x v="41"/>
    <x v="2"/>
    <m/>
    <m/>
    <n v="0"/>
  </r>
  <r>
    <x v="41"/>
    <x v="3"/>
    <m/>
    <m/>
    <n v="0"/>
  </r>
  <r>
    <x v="41"/>
    <x v="4"/>
    <m/>
    <m/>
    <n v="0"/>
  </r>
  <r>
    <x v="41"/>
    <x v="5"/>
    <m/>
    <m/>
    <n v="0"/>
  </r>
  <r>
    <x v="42"/>
    <x v="0"/>
    <m/>
    <m/>
    <n v="0"/>
  </r>
  <r>
    <x v="42"/>
    <x v="1"/>
    <m/>
    <m/>
    <n v="0"/>
  </r>
  <r>
    <x v="42"/>
    <x v="2"/>
    <m/>
    <m/>
    <n v="0"/>
  </r>
  <r>
    <x v="42"/>
    <x v="3"/>
    <n v="11999.52000000001"/>
    <m/>
    <n v="11999.52000000001"/>
  </r>
  <r>
    <x v="42"/>
    <x v="4"/>
    <n v="25855.5600000001"/>
    <m/>
    <n v="25855.5600000001"/>
  </r>
  <r>
    <x v="42"/>
    <x v="5"/>
    <m/>
    <m/>
    <n v="0"/>
  </r>
  <r>
    <x v="43"/>
    <x v="0"/>
    <m/>
    <m/>
    <n v="0"/>
  </r>
  <r>
    <x v="43"/>
    <x v="1"/>
    <m/>
    <m/>
    <n v="0"/>
  </r>
  <r>
    <x v="43"/>
    <x v="2"/>
    <m/>
    <m/>
    <n v="0"/>
  </r>
  <r>
    <x v="43"/>
    <x v="5"/>
    <m/>
    <m/>
    <n v="0"/>
  </r>
  <r>
    <x v="44"/>
    <x v="0"/>
    <m/>
    <n v="2483.2799999999988"/>
    <n v="2483.2799999999988"/>
  </r>
  <r>
    <x v="44"/>
    <x v="1"/>
    <m/>
    <m/>
    <n v="0"/>
  </r>
  <r>
    <x v="44"/>
    <x v="2"/>
    <m/>
    <n v="12053.16"/>
    <n v="12053.16"/>
  </r>
  <r>
    <x v="44"/>
    <x v="3"/>
    <n v="10218.600000000009"/>
    <n v="1333.44"/>
    <n v="11552.04000000001"/>
  </r>
  <r>
    <x v="44"/>
    <x v="4"/>
    <n v="3613.68"/>
    <m/>
    <n v="3613.68"/>
  </r>
  <r>
    <x v="44"/>
    <x v="5"/>
    <n v="39357.36000000019"/>
    <n v="7539.300000000002"/>
    <n v="46896.660000000193"/>
  </r>
  <r>
    <x v="45"/>
    <x v="3"/>
    <n v="41860.800000000047"/>
    <m/>
    <n v="41860.800000000047"/>
  </r>
  <r>
    <x v="45"/>
    <x v="4"/>
    <n v="34701.30000000009"/>
    <m/>
    <n v="34701.30000000009"/>
  </r>
  <r>
    <x v="45"/>
    <x v="5"/>
    <n v="40633.200000000179"/>
    <n v="2293.1999999999998"/>
    <n v="42926.400000000176"/>
  </r>
  <r>
    <x v="46"/>
    <x v="0"/>
    <m/>
    <m/>
    <n v="0"/>
  </r>
  <r>
    <x v="46"/>
    <x v="1"/>
    <m/>
    <m/>
    <n v="0"/>
  </r>
  <r>
    <x v="46"/>
    <x v="2"/>
    <m/>
    <m/>
    <n v="0"/>
  </r>
  <r>
    <x v="46"/>
    <x v="3"/>
    <m/>
    <m/>
    <n v="0"/>
  </r>
  <r>
    <x v="46"/>
    <x v="4"/>
    <m/>
    <m/>
    <n v="0"/>
  </r>
  <r>
    <x v="46"/>
    <x v="5"/>
    <m/>
    <m/>
    <n v="0"/>
  </r>
  <r>
    <x v="47"/>
    <x v="0"/>
    <m/>
    <m/>
    <n v="0"/>
  </r>
  <r>
    <x v="47"/>
    <x v="1"/>
    <m/>
    <m/>
    <n v="0"/>
  </r>
  <r>
    <x v="47"/>
    <x v="2"/>
    <n v="5758.2000000000016"/>
    <m/>
    <n v="5758.2000000000016"/>
  </r>
  <r>
    <x v="47"/>
    <x v="3"/>
    <n v="12192.299999999979"/>
    <m/>
    <n v="12192.299999999979"/>
  </r>
  <r>
    <x v="47"/>
    <x v="4"/>
    <n v="16768.79999999997"/>
    <m/>
    <n v="16768.79999999997"/>
  </r>
  <r>
    <x v="47"/>
    <x v="5"/>
    <n v="23876.100000000009"/>
    <m/>
    <n v="23876.100000000009"/>
  </r>
  <r>
    <x v="48"/>
    <x v="0"/>
    <m/>
    <m/>
    <n v="0"/>
  </r>
  <r>
    <x v="48"/>
    <x v="1"/>
    <m/>
    <m/>
    <n v="0"/>
  </r>
  <r>
    <x v="48"/>
    <x v="2"/>
    <m/>
    <m/>
    <n v="0"/>
  </r>
  <r>
    <x v="48"/>
    <x v="3"/>
    <m/>
    <m/>
    <n v="0"/>
  </r>
  <r>
    <x v="48"/>
    <x v="4"/>
    <m/>
    <m/>
    <n v="0"/>
  </r>
  <r>
    <x v="48"/>
    <x v="5"/>
    <n v="608.04"/>
    <m/>
    <n v="608.04"/>
  </r>
  <r>
    <x v="49"/>
    <x v="0"/>
    <n v="34973.639999999701"/>
    <n v="23700.600000000119"/>
    <n v="58674.239999999816"/>
  </r>
  <r>
    <x v="49"/>
    <x v="1"/>
    <n v="73069.199999999633"/>
    <n v="13680.720000000101"/>
    <n v="86749.919999999736"/>
  </r>
  <r>
    <x v="49"/>
    <x v="2"/>
    <n v="36455.21999999971"/>
    <n v="30733.74000000006"/>
    <n v="67188.959999999774"/>
  </r>
  <r>
    <x v="49"/>
    <x v="3"/>
    <n v="75283.919999999809"/>
    <n v="19754.640000000029"/>
    <n v="95038.559999999838"/>
  </r>
  <r>
    <x v="49"/>
    <x v="4"/>
    <n v="51039.179999999462"/>
    <n v="4591.8"/>
    <n v="55630.979999999465"/>
  </r>
  <r>
    <x v="49"/>
    <x v="5"/>
    <n v="49351.139999999417"/>
    <n v="4384.08"/>
    <n v="53735.219999999419"/>
  </r>
  <r>
    <x v="50"/>
    <x v="1"/>
    <m/>
    <n v="262.08"/>
    <n v="262.08"/>
  </r>
  <r>
    <x v="50"/>
    <x v="2"/>
    <n v="10652.400000000001"/>
    <n v="491.4"/>
    <n v="11143.800000000001"/>
  </r>
  <r>
    <x v="50"/>
    <x v="3"/>
    <n v="11766.77999999999"/>
    <n v="936.3599999999999"/>
    <n v="12703.13999999999"/>
  </r>
  <r>
    <x v="50"/>
    <x v="4"/>
    <n v="13294.79999999999"/>
    <n v="2228.4"/>
    <n v="15523.19999999999"/>
  </r>
  <r>
    <x v="50"/>
    <x v="5"/>
    <n v="7631.2800000000034"/>
    <n v="9377.4600000000009"/>
    <n v="17008.740000000005"/>
  </r>
  <r>
    <x v="51"/>
    <x v="0"/>
    <m/>
    <m/>
    <n v="0"/>
  </r>
  <r>
    <x v="51"/>
    <x v="1"/>
    <m/>
    <m/>
    <n v="0"/>
  </r>
  <r>
    <x v="51"/>
    <x v="2"/>
    <m/>
    <m/>
    <n v="0"/>
  </r>
  <r>
    <x v="51"/>
    <x v="3"/>
    <n v="3370.4999999999991"/>
    <m/>
    <n v="3370.4999999999991"/>
  </r>
  <r>
    <x v="51"/>
    <x v="4"/>
    <n v="7451.1"/>
    <m/>
    <n v="7451.1"/>
  </r>
  <r>
    <x v="51"/>
    <x v="5"/>
    <n v="11095.20000000001"/>
    <m/>
    <n v="11095.20000000001"/>
  </r>
  <r>
    <x v="52"/>
    <x v="0"/>
    <m/>
    <m/>
    <n v="0"/>
  </r>
  <r>
    <x v="52"/>
    <x v="1"/>
    <m/>
    <m/>
    <n v="0"/>
  </r>
  <r>
    <x v="52"/>
    <x v="2"/>
    <n v="5259.7800000000061"/>
    <m/>
    <n v="5259.7800000000061"/>
  </r>
  <r>
    <x v="52"/>
    <x v="3"/>
    <m/>
    <m/>
    <n v="0"/>
  </r>
  <r>
    <x v="52"/>
    <x v="4"/>
    <m/>
    <m/>
    <n v="0"/>
  </r>
  <r>
    <x v="52"/>
    <x v="5"/>
    <n v="261.89999999999998"/>
    <m/>
    <n v="261.89999999999998"/>
  </r>
  <r>
    <x v="53"/>
    <x v="0"/>
    <m/>
    <m/>
    <n v="0"/>
  </r>
  <r>
    <x v="53"/>
    <x v="1"/>
    <m/>
    <m/>
    <n v="0"/>
  </r>
  <r>
    <x v="53"/>
    <x v="2"/>
    <m/>
    <m/>
    <n v="0"/>
  </r>
  <r>
    <x v="53"/>
    <x v="3"/>
    <n v="6213.5999999999995"/>
    <m/>
    <n v="6213.5999999999995"/>
  </r>
  <r>
    <x v="53"/>
    <x v="4"/>
    <m/>
    <m/>
    <n v="0"/>
  </r>
  <r>
    <x v="53"/>
    <x v="5"/>
    <n v="5705.9999999999991"/>
    <m/>
    <n v="5705.9999999999991"/>
  </r>
  <r>
    <x v="54"/>
    <x v="0"/>
    <n v="3538.800000000002"/>
    <m/>
    <n v="3538.800000000002"/>
  </r>
  <r>
    <x v="54"/>
    <x v="1"/>
    <n v="50265.900000000023"/>
    <m/>
    <n v="50265.900000000023"/>
  </r>
  <r>
    <x v="54"/>
    <x v="2"/>
    <n v="13754.15999999998"/>
    <m/>
    <n v="13754.15999999998"/>
  </r>
  <r>
    <x v="54"/>
    <x v="3"/>
    <n v="22895.100000000049"/>
    <m/>
    <n v="22895.100000000049"/>
  </r>
  <r>
    <x v="54"/>
    <x v="4"/>
    <n v="54723.599999999671"/>
    <m/>
    <n v="54723.599999999671"/>
  </r>
  <r>
    <x v="54"/>
    <x v="5"/>
    <n v="14950.8"/>
    <n v="8026.2000000000025"/>
    <n v="22977"/>
  </r>
  <r>
    <x v="55"/>
    <x v="0"/>
    <n v="16999.200000000012"/>
    <m/>
    <n v="16999.200000000012"/>
  </r>
  <r>
    <x v="55"/>
    <x v="1"/>
    <n v="10240.20000000001"/>
    <m/>
    <n v="10240.20000000001"/>
  </r>
  <r>
    <x v="55"/>
    <x v="2"/>
    <n v="22061.70000000003"/>
    <m/>
    <n v="22061.70000000003"/>
  </r>
  <r>
    <x v="55"/>
    <x v="3"/>
    <n v="3603.6000000000008"/>
    <m/>
    <n v="3603.6000000000008"/>
  </r>
  <r>
    <x v="55"/>
    <x v="4"/>
    <n v="4494.5999999999995"/>
    <m/>
    <n v="4494.5999999999995"/>
  </r>
  <r>
    <x v="55"/>
    <x v="5"/>
    <n v="7979.3999999999969"/>
    <m/>
    <n v="7979.3999999999969"/>
  </r>
  <r>
    <x v="56"/>
    <x v="0"/>
    <m/>
    <m/>
    <n v="0"/>
  </r>
  <r>
    <x v="56"/>
    <x v="2"/>
    <n v="4759.1999999999953"/>
    <m/>
    <n v="4759.1999999999953"/>
  </r>
  <r>
    <x v="56"/>
    <x v="3"/>
    <n v="5228.9999999999955"/>
    <n v="702.90000000000009"/>
    <n v="5931.899999999996"/>
  </r>
  <r>
    <x v="56"/>
    <x v="4"/>
    <n v="5682.5999999999949"/>
    <m/>
    <n v="5682.5999999999949"/>
  </r>
  <r>
    <x v="56"/>
    <x v="5"/>
    <n v="6252.2999999999956"/>
    <m/>
    <n v="6252.2999999999956"/>
  </r>
  <r>
    <x v="57"/>
    <x v="0"/>
    <n v="3710.700000000003"/>
    <m/>
    <n v="3710.700000000003"/>
  </r>
  <r>
    <x v="57"/>
    <x v="1"/>
    <m/>
    <m/>
    <n v="0"/>
  </r>
  <r>
    <x v="57"/>
    <x v="2"/>
    <m/>
    <m/>
    <n v="0"/>
  </r>
  <r>
    <x v="57"/>
    <x v="3"/>
    <m/>
    <n v="1927.8000000000002"/>
    <n v="1927.8000000000002"/>
  </r>
  <r>
    <x v="57"/>
    <x v="4"/>
    <m/>
    <m/>
    <n v="0"/>
  </r>
  <r>
    <x v="57"/>
    <x v="5"/>
    <n v="9657.0000000000073"/>
    <n v="6561.36"/>
    <n v="16218.360000000008"/>
  </r>
  <r>
    <x v="58"/>
    <x v="0"/>
    <n v="17633.700000000019"/>
    <m/>
    <n v="17633.700000000019"/>
  </r>
  <r>
    <x v="58"/>
    <x v="1"/>
    <n v="39884.580000000024"/>
    <n v="10308.240000000002"/>
    <n v="50192.820000000022"/>
  </r>
  <r>
    <x v="58"/>
    <x v="2"/>
    <n v="13204.97999999999"/>
    <n v="4399.199999999998"/>
    <n v="17604.179999999989"/>
  </r>
  <r>
    <x v="58"/>
    <x v="3"/>
    <n v="52069.500000000087"/>
    <n v="2139.3000000000002"/>
    <n v="54208.80000000009"/>
  </r>
  <r>
    <x v="58"/>
    <x v="4"/>
    <n v="30836.699999999939"/>
    <n v="1801.8"/>
    <n v="32638.499999999938"/>
  </r>
  <r>
    <x v="58"/>
    <x v="5"/>
    <n v="37589.760000000053"/>
    <n v="8996.9400000000023"/>
    <n v="46586.700000000055"/>
  </r>
  <r>
    <x v="59"/>
    <x v="0"/>
    <m/>
    <m/>
    <n v="0"/>
  </r>
  <r>
    <x v="59"/>
    <x v="1"/>
    <m/>
    <m/>
    <n v="0"/>
  </r>
  <r>
    <x v="59"/>
    <x v="2"/>
    <n v="22823.100000000039"/>
    <n v="163.80000000000001"/>
    <n v="22986.900000000038"/>
  </r>
  <r>
    <x v="59"/>
    <x v="3"/>
    <m/>
    <m/>
    <n v="0"/>
  </r>
  <r>
    <x v="59"/>
    <x v="4"/>
    <n v="18432.900000000049"/>
    <m/>
    <n v="18432.900000000049"/>
  </r>
  <r>
    <x v="59"/>
    <x v="5"/>
    <m/>
    <m/>
    <n v="0"/>
  </r>
  <r>
    <x v="60"/>
    <x v="0"/>
    <m/>
    <m/>
    <n v="0"/>
  </r>
  <r>
    <x v="60"/>
    <x v="1"/>
    <m/>
    <n v="198"/>
    <n v="198"/>
  </r>
  <r>
    <x v="60"/>
    <x v="2"/>
    <n v="7012.800000000002"/>
    <m/>
    <n v="7012.800000000002"/>
  </r>
  <r>
    <x v="60"/>
    <x v="3"/>
    <n v="6695.0999999999949"/>
    <n v="621.00000000000011"/>
    <n v="7316.0999999999949"/>
  </r>
  <r>
    <x v="60"/>
    <x v="4"/>
    <m/>
    <m/>
    <n v="0"/>
  </r>
  <r>
    <x v="60"/>
    <x v="5"/>
    <n v="14118.30000000005"/>
    <m/>
    <n v="14118.30000000005"/>
  </r>
  <r>
    <x v="61"/>
    <x v="5"/>
    <m/>
    <m/>
    <n v="0"/>
  </r>
  <r>
    <x v="62"/>
    <x v="0"/>
    <m/>
    <m/>
    <n v="0"/>
  </r>
  <r>
    <x v="62"/>
    <x v="1"/>
    <n v="26351.639999999981"/>
    <m/>
    <n v="26351.639999999981"/>
  </r>
  <r>
    <x v="62"/>
    <x v="2"/>
    <n v="12621.77999999999"/>
    <m/>
    <n v="12621.77999999999"/>
  </r>
  <r>
    <x v="62"/>
    <x v="3"/>
    <n v="25146.900000000009"/>
    <m/>
    <n v="25146.900000000009"/>
  </r>
  <r>
    <x v="62"/>
    <x v="4"/>
    <n v="9217.7999999999993"/>
    <m/>
    <n v="9217.7999999999993"/>
  </r>
  <r>
    <x v="62"/>
    <x v="5"/>
    <m/>
    <m/>
    <n v="0"/>
  </r>
  <r>
    <x v="63"/>
    <x v="0"/>
    <n v="44155.259999999907"/>
    <n v="19983.599999999973"/>
    <n v="64138.859999999884"/>
  </r>
  <r>
    <x v="63"/>
    <x v="1"/>
    <n v="79458.480000000272"/>
    <n v="13267.80000000001"/>
    <n v="92726.28000000029"/>
  </r>
  <r>
    <x v="63"/>
    <x v="2"/>
    <n v="72734.400000000009"/>
    <n v="19950.839999999982"/>
    <n v="92685.239999999991"/>
  </r>
  <r>
    <x v="63"/>
    <x v="3"/>
    <n v="99730.800000000323"/>
    <n v="12776.399999999991"/>
    <n v="112507.20000000032"/>
  </r>
  <r>
    <x v="63"/>
    <x v="4"/>
    <n v="42735.600000000028"/>
    <m/>
    <n v="42735.600000000028"/>
  </r>
  <r>
    <x v="63"/>
    <x v="5"/>
    <n v="64028.700000000048"/>
    <n v="10319.4"/>
    <n v="74348.100000000049"/>
  </r>
  <r>
    <x v="64"/>
    <x v="0"/>
    <n v="16688.160000000044"/>
    <n v="2782.7999999999911"/>
    <n v="19470.960000000036"/>
  </r>
  <r>
    <x v="64"/>
    <x v="1"/>
    <n v="11848.680000000009"/>
    <n v="13778.280000000004"/>
    <n v="25626.960000000014"/>
  </r>
  <r>
    <x v="64"/>
    <x v="2"/>
    <m/>
    <n v="25116.300000000028"/>
    <n v="25116.300000000028"/>
  </r>
  <r>
    <x v="64"/>
    <x v="3"/>
    <n v="3975.48"/>
    <n v="10940.400000000031"/>
    <n v="14915.88000000003"/>
  </r>
  <r>
    <x v="64"/>
    <x v="4"/>
    <m/>
    <n v="5364.9000000000042"/>
    <n v="5364.9000000000042"/>
  </r>
  <r>
    <x v="64"/>
    <x v="5"/>
    <n v="47568.239999999816"/>
    <n v="705.6"/>
    <n v="48273.839999999815"/>
  </r>
  <r>
    <x v="65"/>
    <x v="0"/>
    <m/>
    <m/>
    <n v="0"/>
  </r>
  <r>
    <x v="65"/>
    <x v="1"/>
    <m/>
    <m/>
    <n v="0"/>
  </r>
  <r>
    <x v="65"/>
    <x v="2"/>
    <m/>
    <m/>
    <n v="0"/>
  </r>
  <r>
    <x v="65"/>
    <x v="3"/>
    <n v="16581.060000000019"/>
    <n v="13130.100000000009"/>
    <n v="29711.160000000029"/>
  </r>
  <r>
    <x v="65"/>
    <x v="4"/>
    <n v="23407.560000000049"/>
    <m/>
    <n v="23407.560000000049"/>
  </r>
  <r>
    <x v="65"/>
    <x v="5"/>
    <n v="78612.479999999952"/>
    <m/>
    <n v="78612.479999999952"/>
  </r>
  <r>
    <x v="66"/>
    <x v="0"/>
    <m/>
    <n v="22077.000000000469"/>
    <n v="22077.000000000469"/>
  </r>
  <r>
    <x v="66"/>
    <x v="1"/>
    <m/>
    <n v="26845.20000000063"/>
    <n v="26845.20000000063"/>
  </r>
  <r>
    <x v="66"/>
    <x v="2"/>
    <m/>
    <n v="21400.200000000459"/>
    <n v="21400.200000000459"/>
  </r>
  <r>
    <x v="66"/>
    <x v="3"/>
    <n v="23667.66"/>
    <n v="25097.400000000569"/>
    <n v="48765.060000000565"/>
  </r>
  <r>
    <x v="66"/>
    <x v="4"/>
    <m/>
    <n v="7163.9999999999654"/>
    <n v="7163.9999999999654"/>
  </r>
  <r>
    <x v="66"/>
    <x v="5"/>
    <n v="19385.640000000159"/>
    <m/>
    <n v="19385.640000000159"/>
  </r>
  <r>
    <x v="67"/>
    <x v="0"/>
    <n v="30960.3599999998"/>
    <n v="4172.3999999999969"/>
    <n v="35132.759999999798"/>
  </r>
  <r>
    <x v="67"/>
    <x v="1"/>
    <n v="64862.279999999271"/>
    <n v="3931.2"/>
    <n v="68793.479999999268"/>
  </r>
  <r>
    <x v="67"/>
    <x v="2"/>
    <n v="100321.0200000023"/>
    <n v="3112.2"/>
    <n v="103433.2200000023"/>
  </r>
  <r>
    <x v="67"/>
    <x v="3"/>
    <n v="49433.579999999572"/>
    <n v="2293.1999999999998"/>
    <n v="51726.77999999957"/>
  </r>
  <r>
    <x v="67"/>
    <x v="4"/>
    <n v="72133.199999999881"/>
    <n v="1474.1999999999998"/>
    <n v="73607.399999999878"/>
  </r>
  <r>
    <x v="67"/>
    <x v="5"/>
    <n v="114410.52000000339"/>
    <n v="14905.799999999992"/>
    <n v="129316.32000000338"/>
  </r>
  <r>
    <x v="68"/>
    <x v="0"/>
    <n v="42230.52"/>
    <n v="8111.6999999999989"/>
    <n v="50342.219999999994"/>
  </r>
  <r>
    <x v="68"/>
    <x v="1"/>
    <n v="56967.300000000127"/>
    <n v="6573.0600000000022"/>
    <n v="63540.360000000132"/>
  </r>
  <r>
    <x v="68"/>
    <x v="2"/>
    <n v="11481.659999999991"/>
    <n v="8762.2199999999975"/>
    <n v="20243.87999999999"/>
  </r>
  <r>
    <x v="68"/>
    <x v="3"/>
    <n v="37462.32"/>
    <n v="12673.259999999997"/>
    <n v="50135.579999999994"/>
  </r>
  <r>
    <x v="68"/>
    <x v="4"/>
    <n v="4729.5"/>
    <n v="2946.06"/>
    <n v="7675.5599999999995"/>
  </r>
  <r>
    <x v="68"/>
    <x v="5"/>
    <n v="46719.000000000087"/>
    <n v="24116.039999999997"/>
    <n v="70835.040000000081"/>
  </r>
  <r>
    <x v="69"/>
    <x v="0"/>
    <m/>
    <m/>
    <n v="0"/>
  </r>
  <r>
    <x v="69"/>
    <x v="1"/>
    <n v="17332.19999999999"/>
    <m/>
    <n v="17332.19999999999"/>
  </r>
  <r>
    <x v="69"/>
    <x v="2"/>
    <n v="12021.66"/>
    <m/>
    <n v="12021.66"/>
  </r>
  <r>
    <x v="69"/>
    <x v="3"/>
    <n v="10116"/>
    <m/>
    <n v="10116"/>
  </r>
  <r>
    <x v="69"/>
    <x v="4"/>
    <n v="27980.09999999998"/>
    <m/>
    <n v="27980.09999999998"/>
  </r>
  <r>
    <x v="70"/>
    <x v="0"/>
    <n v="2331"/>
    <m/>
    <n v="2331"/>
  </r>
  <r>
    <x v="70"/>
    <x v="1"/>
    <m/>
    <m/>
    <n v="0"/>
  </r>
  <r>
    <x v="70"/>
    <x v="2"/>
    <n v="3635.1"/>
    <m/>
    <n v="3635.1"/>
  </r>
  <r>
    <x v="70"/>
    <x v="3"/>
    <m/>
    <m/>
    <n v="0"/>
  </r>
  <r>
    <x v="70"/>
    <x v="4"/>
    <m/>
    <n v="6452.9999999999654"/>
    <n v="6452.9999999999654"/>
  </r>
  <r>
    <x v="70"/>
    <x v="5"/>
    <n v="25166.160000000091"/>
    <m/>
    <n v="25166.160000000091"/>
  </r>
  <r>
    <x v="71"/>
    <x v="0"/>
    <m/>
    <m/>
    <n v="0"/>
  </r>
  <r>
    <x v="71"/>
    <x v="1"/>
    <m/>
    <m/>
    <n v="0"/>
  </r>
  <r>
    <x v="71"/>
    <x v="2"/>
    <n v="23063.75999999998"/>
    <m/>
    <n v="23063.75999999998"/>
  </r>
  <r>
    <x v="71"/>
    <x v="3"/>
    <n v="12828.06"/>
    <m/>
    <n v="12828.06"/>
  </r>
  <r>
    <x v="71"/>
    <x v="4"/>
    <n v="799.92000000000007"/>
    <m/>
    <n v="799.92000000000007"/>
  </r>
  <r>
    <x v="71"/>
    <x v="5"/>
    <n v="41627.519999999997"/>
    <m/>
    <n v="41627.519999999997"/>
  </r>
  <r>
    <x v="72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868BC9-A4C3-4080-84C3-0AA30829951E}" name="PivotTable11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1:P76" firstHeaderRow="1" firstDataRow="2" firstDataCol="1"/>
  <pivotFields count="8">
    <pivotField axis="axisRow" outline="0" showAll="0" defaultSubtotal="0">
      <items count="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Total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C8E39-F7EF-42EE-A0E8-FB00CCC1019A}">
  <dimension ref="B3:G68"/>
  <sheetViews>
    <sheetView workbookViewId="0">
      <selection activeCell="A3" sqref="A3:XFD3"/>
    </sheetView>
  </sheetViews>
  <sheetFormatPr defaultRowHeight="15" x14ac:dyDescent="0.25"/>
  <cols>
    <col min="2" max="3" width="8.7109375" bestFit="1" customWidth="1"/>
    <col min="4" max="4" width="28.5703125" bestFit="1" customWidth="1"/>
    <col min="5" max="5" width="11.28515625" bestFit="1" customWidth="1"/>
    <col min="6" max="6" width="7.7109375" bestFit="1" customWidth="1"/>
    <col min="7" max="7" width="11.28515625" bestFit="1" customWidth="1"/>
  </cols>
  <sheetData>
    <row r="3" spans="2:7" s="10" customFormat="1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3" t="s">
        <v>135</v>
      </c>
    </row>
    <row r="4" spans="2:7" x14ac:dyDescent="0.25"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2">
        <v>85879.166666666672</v>
      </c>
    </row>
    <row r="5" spans="2:7" x14ac:dyDescent="0.25">
      <c r="B5" s="1" t="s">
        <v>5</v>
      </c>
      <c r="C5" s="1" t="s">
        <v>10</v>
      </c>
      <c r="D5" s="1" t="s">
        <v>11</v>
      </c>
      <c r="E5" s="1" t="s">
        <v>12</v>
      </c>
      <c r="F5" s="1" t="s">
        <v>9</v>
      </c>
      <c r="G5" s="2">
        <v>58861.308400000002</v>
      </c>
    </row>
    <row r="6" spans="2:7" x14ac:dyDescent="0.25">
      <c r="B6" s="1" t="s">
        <v>5</v>
      </c>
      <c r="C6" s="1" t="s">
        <v>13</v>
      </c>
      <c r="D6" s="1" t="s">
        <v>14</v>
      </c>
      <c r="E6" s="1" t="s">
        <v>8</v>
      </c>
      <c r="F6" s="1" t="s">
        <v>9</v>
      </c>
      <c r="G6" s="2">
        <v>84961.458333333328</v>
      </c>
    </row>
    <row r="7" spans="2:7" x14ac:dyDescent="0.25">
      <c r="B7" s="1" t="s">
        <v>5</v>
      </c>
      <c r="C7" s="1" t="s">
        <v>15</v>
      </c>
      <c r="D7" s="1" t="s">
        <v>16</v>
      </c>
      <c r="E7" s="1" t="s">
        <v>12</v>
      </c>
      <c r="F7" s="1" t="s">
        <v>9</v>
      </c>
      <c r="G7" s="2">
        <v>58853.125</v>
      </c>
    </row>
    <row r="8" spans="2:7" x14ac:dyDescent="0.25">
      <c r="B8" s="1" t="s">
        <v>5</v>
      </c>
      <c r="C8" s="1" t="s">
        <v>17</v>
      </c>
      <c r="D8" s="1" t="s">
        <v>18</v>
      </c>
      <c r="E8" s="1" t="s">
        <v>8</v>
      </c>
      <c r="F8" s="1" t="s">
        <v>9</v>
      </c>
      <c r="G8" s="2">
        <v>64361.458333333336</v>
      </c>
    </row>
    <row r="9" spans="2:7" x14ac:dyDescent="0.25">
      <c r="B9" s="1" t="s">
        <v>5</v>
      </c>
      <c r="C9" s="1" t="s">
        <v>19</v>
      </c>
      <c r="D9" s="1" t="s">
        <v>20</v>
      </c>
      <c r="E9" s="1" t="s">
        <v>8</v>
      </c>
      <c r="F9" s="1" t="s">
        <v>9</v>
      </c>
      <c r="G9" s="2">
        <v>104600</v>
      </c>
    </row>
    <row r="10" spans="2:7" x14ac:dyDescent="0.25">
      <c r="B10" s="1" t="s">
        <v>5</v>
      </c>
      <c r="C10" s="1" t="s">
        <v>21</v>
      </c>
      <c r="D10" s="1" t="s">
        <v>22</v>
      </c>
      <c r="E10" s="1" t="s">
        <v>12</v>
      </c>
      <c r="F10" s="1" t="s">
        <v>9</v>
      </c>
      <c r="G10" s="2">
        <v>51001.693333333336</v>
      </c>
    </row>
    <row r="11" spans="2:7" x14ac:dyDescent="0.25">
      <c r="B11" s="1" t="s">
        <v>5</v>
      </c>
      <c r="C11" s="1" t="s">
        <v>23</v>
      </c>
      <c r="D11" s="1" t="s">
        <v>24</v>
      </c>
      <c r="E11" s="1" t="s">
        <v>25</v>
      </c>
      <c r="F11" s="1" t="s">
        <v>9</v>
      </c>
      <c r="G11" s="2">
        <v>31509.041799999999</v>
      </c>
    </row>
    <row r="12" spans="2:7" x14ac:dyDescent="0.25">
      <c r="B12" s="1" t="s">
        <v>5</v>
      </c>
      <c r="C12" s="1" t="s">
        <v>26</v>
      </c>
      <c r="D12" s="1" t="s">
        <v>27</v>
      </c>
      <c r="E12" s="1" t="s">
        <v>8</v>
      </c>
      <c r="F12" s="1" t="s">
        <v>9</v>
      </c>
      <c r="G12" s="2">
        <v>79665.625</v>
      </c>
    </row>
    <row r="13" spans="2:7" x14ac:dyDescent="0.25">
      <c r="B13" s="1" t="s">
        <v>5</v>
      </c>
      <c r="C13" s="1" t="s">
        <v>28</v>
      </c>
      <c r="D13" s="1" t="s">
        <v>29</v>
      </c>
      <c r="E13" s="1" t="s">
        <v>8</v>
      </c>
      <c r="F13" s="1" t="s">
        <v>9</v>
      </c>
      <c r="G13" s="2">
        <v>80412.5</v>
      </c>
    </row>
    <row r="14" spans="2:7" x14ac:dyDescent="0.25">
      <c r="B14" s="1" t="s">
        <v>5</v>
      </c>
      <c r="C14" s="1" t="s">
        <v>30</v>
      </c>
      <c r="D14" s="1" t="s">
        <v>31</v>
      </c>
      <c r="E14" s="1" t="s">
        <v>12</v>
      </c>
      <c r="F14" s="1" t="s">
        <v>9</v>
      </c>
      <c r="G14" s="2">
        <v>42430.81</v>
      </c>
    </row>
    <row r="15" spans="2:7" x14ac:dyDescent="0.25">
      <c r="B15" s="1" t="s">
        <v>5</v>
      </c>
      <c r="C15" s="1" t="s">
        <v>32</v>
      </c>
      <c r="D15" s="1" t="s">
        <v>33</v>
      </c>
      <c r="E15" s="1" t="s">
        <v>34</v>
      </c>
      <c r="F15" s="1" t="s">
        <v>9</v>
      </c>
      <c r="G15" s="2">
        <v>36572.8874</v>
      </c>
    </row>
    <row r="16" spans="2:7" x14ac:dyDescent="0.25">
      <c r="B16" s="1" t="s">
        <v>5</v>
      </c>
      <c r="C16" s="1" t="s">
        <v>35</v>
      </c>
      <c r="D16" s="1" t="s">
        <v>36</v>
      </c>
      <c r="E16" s="1" t="s">
        <v>8</v>
      </c>
      <c r="F16" s="1" t="s">
        <v>9</v>
      </c>
      <c r="G16" s="2">
        <v>94031.25</v>
      </c>
    </row>
    <row r="17" spans="2:7" x14ac:dyDescent="0.25">
      <c r="B17" s="1" t="s">
        <v>5</v>
      </c>
      <c r="C17" s="1" t="s">
        <v>37</v>
      </c>
      <c r="D17" s="1" t="s">
        <v>38</v>
      </c>
      <c r="E17" s="1" t="s">
        <v>8</v>
      </c>
      <c r="F17" s="1" t="s">
        <v>9</v>
      </c>
      <c r="G17" s="2">
        <v>36116.900599999994</v>
      </c>
    </row>
    <row r="18" spans="2:7" x14ac:dyDescent="0.25">
      <c r="B18" s="1" t="s">
        <v>5</v>
      </c>
      <c r="C18" s="1" t="s">
        <v>39</v>
      </c>
      <c r="D18" s="1" t="s">
        <v>40</v>
      </c>
      <c r="E18" s="1" t="s">
        <v>8</v>
      </c>
      <c r="F18" s="1" t="s">
        <v>9</v>
      </c>
      <c r="G18" s="2">
        <v>77366.666666666672</v>
      </c>
    </row>
    <row r="19" spans="2:7" x14ac:dyDescent="0.25">
      <c r="B19" s="1" t="s">
        <v>5</v>
      </c>
      <c r="C19" s="1" t="s">
        <v>41</v>
      </c>
      <c r="D19" s="1" t="s">
        <v>42</v>
      </c>
      <c r="E19" s="1" t="s">
        <v>8</v>
      </c>
      <c r="F19" s="1" t="s">
        <v>9</v>
      </c>
      <c r="G19" s="2">
        <v>34154.731399999997</v>
      </c>
    </row>
    <row r="20" spans="2:7" x14ac:dyDescent="0.25">
      <c r="B20" s="1" t="s">
        <v>5</v>
      </c>
      <c r="C20" s="1" t="s">
        <v>43</v>
      </c>
      <c r="D20" s="1" t="s">
        <v>44</v>
      </c>
      <c r="E20" s="1" t="s">
        <v>45</v>
      </c>
      <c r="F20" s="1" t="s">
        <v>9</v>
      </c>
      <c r="G20" s="2">
        <v>21745.365399999999</v>
      </c>
    </row>
    <row r="21" spans="2:7" x14ac:dyDescent="0.25">
      <c r="B21" s="1" t="s">
        <v>5</v>
      </c>
      <c r="C21" s="1" t="s">
        <v>46</v>
      </c>
      <c r="D21" s="1" t="s">
        <v>47</v>
      </c>
      <c r="E21" s="1" t="s">
        <v>25</v>
      </c>
      <c r="F21" s="1" t="s">
        <v>9</v>
      </c>
      <c r="G21" s="2">
        <v>41267.477399999996</v>
      </c>
    </row>
    <row r="22" spans="2:7" x14ac:dyDescent="0.25">
      <c r="B22" s="1" t="s">
        <v>5</v>
      </c>
      <c r="C22" s="1" t="s">
        <v>48</v>
      </c>
      <c r="D22" s="1" t="s">
        <v>49</v>
      </c>
      <c r="E22" s="1" t="s">
        <v>8</v>
      </c>
      <c r="F22" s="1" t="s">
        <v>9</v>
      </c>
      <c r="G22" s="2">
        <v>32665.685400000002</v>
      </c>
    </row>
    <row r="23" spans="2:7" x14ac:dyDescent="0.25">
      <c r="B23" s="1" t="s">
        <v>5</v>
      </c>
      <c r="C23" s="1" t="s">
        <v>50</v>
      </c>
      <c r="D23" s="1" t="s">
        <v>51</v>
      </c>
      <c r="E23" s="1" t="s">
        <v>8</v>
      </c>
      <c r="F23" s="1" t="s">
        <v>9</v>
      </c>
      <c r="G23" s="2">
        <v>90629.166666666672</v>
      </c>
    </row>
    <row r="24" spans="2:7" x14ac:dyDescent="0.25">
      <c r="B24" s="1" t="s">
        <v>5</v>
      </c>
      <c r="C24" s="1" t="s">
        <v>52</v>
      </c>
      <c r="D24" s="1" t="s">
        <v>53</v>
      </c>
      <c r="E24" s="1" t="s">
        <v>34</v>
      </c>
      <c r="F24" s="1" t="s">
        <v>9</v>
      </c>
      <c r="G24" s="2">
        <v>33804.734000000004</v>
      </c>
    </row>
    <row r="25" spans="2:7" x14ac:dyDescent="0.25">
      <c r="B25" s="1" t="s">
        <v>5</v>
      </c>
      <c r="C25" s="1" t="s">
        <v>54</v>
      </c>
      <c r="D25" s="1" t="s">
        <v>55</v>
      </c>
      <c r="E25" s="1" t="s">
        <v>34</v>
      </c>
      <c r="F25" s="1" t="s">
        <v>9</v>
      </c>
      <c r="G25" s="2">
        <v>39883.972399999999</v>
      </c>
    </row>
    <row r="26" spans="2:7" x14ac:dyDescent="0.25">
      <c r="B26" s="1" t="s">
        <v>5</v>
      </c>
      <c r="C26" s="1" t="s">
        <v>56</v>
      </c>
      <c r="D26" s="1" t="s">
        <v>57</v>
      </c>
      <c r="E26" s="1" t="s">
        <v>12</v>
      </c>
      <c r="F26" s="1" t="s">
        <v>9</v>
      </c>
      <c r="G26" s="2">
        <v>33058.138200000001</v>
      </c>
    </row>
    <row r="27" spans="2:7" x14ac:dyDescent="0.25">
      <c r="B27" s="1" t="s">
        <v>5</v>
      </c>
      <c r="C27" s="1" t="s">
        <v>58</v>
      </c>
      <c r="D27" s="1" t="s">
        <v>59</v>
      </c>
      <c r="E27" s="1" t="s">
        <v>12</v>
      </c>
      <c r="F27" s="1" t="s">
        <v>9</v>
      </c>
      <c r="G27" s="2">
        <v>30765.555</v>
      </c>
    </row>
    <row r="28" spans="2:7" x14ac:dyDescent="0.25">
      <c r="B28" s="1" t="s">
        <v>5</v>
      </c>
      <c r="C28" s="1" t="s">
        <v>60</v>
      </c>
      <c r="D28" s="1" t="s">
        <v>61</v>
      </c>
      <c r="E28" s="1" t="s">
        <v>8</v>
      </c>
      <c r="F28" s="1" t="s">
        <v>9</v>
      </c>
      <c r="G28" s="2">
        <v>28686.286400000001</v>
      </c>
    </row>
    <row r="29" spans="2:7" x14ac:dyDescent="0.25">
      <c r="B29" s="1" t="s">
        <v>5</v>
      </c>
      <c r="C29" s="1" t="s">
        <v>62</v>
      </c>
      <c r="D29" s="1" t="s">
        <v>63</v>
      </c>
      <c r="E29" s="1" t="s">
        <v>8</v>
      </c>
      <c r="F29" s="1" t="s">
        <v>9</v>
      </c>
      <c r="G29" s="2">
        <v>54925.314400000003</v>
      </c>
    </row>
    <row r="30" spans="2:7" x14ac:dyDescent="0.25">
      <c r="B30" s="1" t="s">
        <v>5</v>
      </c>
      <c r="C30" s="1" t="s">
        <v>64</v>
      </c>
      <c r="D30" s="1" t="s">
        <v>65</v>
      </c>
      <c r="E30" s="1" t="s">
        <v>25</v>
      </c>
      <c r="F30" s="1" t="s">
        <v>9</v>
      </c>
      <c r="G30" s="2">
        <v>25406.882000000001</v>
      </c>
    </row>
    <row r="31" spans="2:7" x14ac:dyDescent="0.25">
      <c r="B31" s="1" t="s">
        <v>5</v>
      </c>
      <c r="C31" s="1" t="s">
        <v>66</v>
      </c>
      <c r="D31" s="1" t="s">
        <v>67</v>
      </c>
      <c r="E31" s="1" t="s">
        <v>45</v>
      </c>
      <c r="F31" s="1" t="s">
        <v>9</v>
      </c>
      <c r="G31" s="2">
        <v>22988.993000000002</v>
      </c>
    </row>
    <row r="32" spans="2:7" x14ac:dyDescent="0.25">
      <c r="B32" s="1" t="s">
        <v>5</v>
      </c>
      <c r="C32" s="1" t="s">
        <v>68</v>
      </c>
      <c r="D32" s="1" t="s">
        <v>69</v>
      </c>
      <c r="E32" s="1" t="s">
        <v>25</v>
      </c>
      <c r="F32" s="1" t="s">
        <v>9</v>
      </c>
      <c r="G32" s="2">
        <v>31872.5</v>
      </c>
    </row>
    <row r="33" spans="2:7" x14ac:dyDescent="0.25">
      <c r="B33" s="1" t="s">
        <v>5</v>
      </c>
      <c r="C33" s="1" t="s">
        <v>70</v>
      </c>
      <c r="D33" s="1" t="s">
        <v>71</v>
      </c>
      <c r="E33" s="1" t="s">
        <v>8</v>
      </c>
      <c r="F33" s="1" t="s">
        <v>9</v>
      </c>
      <c r="G33" s="2">
        <v>80357.291666666672</v>
      </c>
    </row>
    <row r="34" spans="2:7" x14ac:dyDescent="0.25">
      <c r="B34" s="1" t="s">
        <v>5</v>
      </c>
      <c r="C34" s="1" t="s">
        <v>72</v>
      </c>
      <c r="D34" s="1" t="s">
        <v>73</v>
      </c>
      <c r="E34" s="1" t="s">
        <v>8</v>
      </c>
      <c r="F34" s="1" t="s">
        <v>9</v>
      </c>
      <c r="G34" s="2">
        <v>30776.943199999998</v>
      </c>
    </row>
    <row r="35" spans="2:7" x14ac:dyDescent="0.25">
      <c r="B35" s="1" t="s">
        <v>5</v>
      </c>
      <c r="C35" s="1" t="s">
        <v>74</v>
      </c>
      <c r="D35" s="1" t="s">
        <v>75</v>
      </c>
      <c r="E35" s="1" t="s">
        <v>8</v>
      </c>
      <c r="F35" s="1" t="s">
        <v>9</v>
      </c>
      <c r="G35" s="2">
        <v>80412.5</v>
      </c>
    </row>
    <row r="36" spans="2:7" x14ac:dyDescent="0.25">
      <c r="B36" s="1" t="s">
        <v>5</v>
      </c>
      <c r="C36" s="1" t="s">
        <v>76</v>
      </c>
      <c r="D36" s="1" t="s">
        <v>77</v>
      </c>
      <c r="E36" s="1" t="s">
        <v>8</v>
      </c>
      <c r="F36" s="1" t="s">
        <v>9</v>
      </c>
      <c r="G36" s="2">
        <v>52530.347999999998</v>
      </c>
    </row>
    <row r="37" spans="2:7" x14ac:dyDescent="0.25">
      <c r="B37" s="1" t="s">
        <v>5</v>
      </c>
      <c r="C37" s="1" t="s">
        <v>78</v>
      </c>
      <c r="D37" s="1" t="s">
        <v>79</v>
      </c>
      <c r="E37" s="1" t="s">
        <v>80</v>
      </c>
      <c r="F37" s="1" t="s">
        <v>9</v>
      </c>
      <c r="G37" s="2">
        <v>27721.205600000001</v>
      </c>
    </row>
    <row r="38" spans="2:7" x14ac:dyDescent="0.25">
      <c r="B38" s="1" t="s">
        <v>5</v>
      </c>
      <c r="C38" s="1" t="s">
        <v>81</v>
      </c>
      <c r="D38" s="1" t="s">
        <v>82</v>
      </c>
      <c r="E38" s="1" t="s">
        <v>12</v>
      </c>
      <c r="F38" s="1" t="s">
        <v>9</v>
      </c>
      <c r="G38" s="2">
        <v>56688.117399999996</v>
      </c>
    </row>
    <row r="39" spans="2:7" x14ac:dyDescent="0.25">
      <c r="B39" s="1" t="s">
        <v>5</v>
      </c>
      <c r="C39" s="1" t="s">
        <v>83</v>
      </c>
      <c r="D39" s="1" t="s">
        <v>84</v>
      </c>
      <c r="E39" s="1" t="s">
        <v>8</v>
      </c>
      <c r="F39" s="1" t="s">
        <v>9</v>
      </c>
      <c r="G39" s="2">
        <v>42350.445599999999</v>
      </c>
    </row>
    <row r="40" spans="2:7" x14ac:dyDescent="0.25">
      <c r="B40" s="1" t="s">
        <v>5</v>
      </c>
      <c r="C40" s="1" t="s">
        <v>85</v>
      </c>
      <c r="D40" s="1" t="s">
        <v>86</v>
      </c>
      <c r="E40" s="1" t="s">
        <v>87</v>
      </c>
      <c r="F40" s="1" t="s">
        <v>9</v>
      </c>
      <c r="G40" s="2">
        <v>130287.5</v>
      </c>
    </row>
    <row r="41" spans="2:7" x14ac:dyDescent="0.25">
      <c r="B41" s="1" t="s">
        <v>5</v>
      </c>
      <c r="C41" s="1" t="s">
        <v>88</v>
      </c>
      <c r="D41" s="1" t="s">
        <v>89</v>
      </c>
      <c r="E41" s="1" t="s">
        <v>12</v>
      </c>
      <c r="F41" s="1" t="s">
        <v>9</v>
      </c>
      <c r="G41" s="2">
        <v>51001.693333333336</v>
      </c>
    </row>
    <row r="42" spans="2:7" x14ac:dyDescent="0.25">
      <c r="B42" s="1" t="s">
        <v>5</v>
      </c>
      <c r="C42" s="1" t="s">
        <v>90</v>
      </c>
      <c r="D42" s="1" t="s">
        <v>91</v>
      </c>
      <c r="E42" s="1" t="s">
        <v>92</v>
      </c>
      <c r="F42" s="1" t="s">
        <v>9</v>
      </c>
      <c r="G42" s="2">
        <v>26152.43</v>
      </c>
    </row>
    <row r="43" spans="2:7" x14ac:dyDescent="0.25">
      <c r="B43" s="1" t="s">
        <v>5</v>
      </c>
      <c r="C43" s="1" t="s">
        <v>93</v>
      </c>
      <c r="D43" s="1" t="s">
        <v>94</v>
      </c>
      <c r="E43" s="1" t="s">
        <v>8</v>
      </c>
      <c r="F43" s="1" t="s">
        <v>9</v>
      </c>
      <c r="G43" s="2">
        <v>57178.125</v>
      </c>
    </row>
    <row r="44" spans="2:7" x14ac:dyDescent="0.25">
      <c r="B44" s="1" t="s">
        <v>5</v>
      </c>
      <c r="C44" s="1" t="s">
        <v>95</v>
      </c>
      <c r="D44" s="1" t="s">
        <v>96</v>
      </c>
      <c r="E44" s="1" t="s">
        <v>8</v>
      </c>
      <c r="F44" s="1" t="s">
        <v>9</v>
      </c>
      <c r="G44" s="2">
        <v>29374.881400000002</v>
      </c>
    </row>
    <row r="45" spans="2:7" x14ac:dyDescent="0.25">
      <c r="B45" s="1" t="s">
        <v>5</v>
      </c>
      <c r="C45" s="1" t="s">
        <v>97</v>
      </c>
      <c r="D45" s="1" t="s">
        <v>98</v>
      </c>
      <c r="E45" s="1" t="s">
        <v>12</v>
      </c>
      <c r="F45" s="1" t="s">
        <v>9</v>
      </c>
      <c r="G45" s="2">
        <v>24394.164000000001</v>
      </c>
    </row>
    <row r="46" spans="2:7" x14ac:dyDescent="0.25">
      <c r="B46" s="1" t="s">
        <v>5</v>
      </c>
      <c r="C46" s="1" t="s">
        <v>99</v>
      </c>
      <c r="D46" s="1" t="s">
        <v>100</v>
      </c>
      <c r="E46" s="1" t="s">
        <v>8</v>
      </c>
      <c r="F46" s="1" t="s">
        <v>9</v>
      </c>
      <c r="G46" s="2">
        <v>44600.77</v>
      </c>
    </row>
    <row r="47" spans="2:7" x14ac:dyDescent="0.25">
      <c r="B47" s="1" t="s">
        <v>5</v>
      </c>
      <c r="C47" s="1" t="s">
        <v>101</v>
      </c>
      <c r="D47" s="1" t="s">
        <v>102</v>
      </c>
      <c r="E47" s="1" t="s">
        <v>45</v>
      </c>
      <c r="F47" s="1" t="s">
        <v>9</v>
      </c>
      <c r="G47" s="2">
        <v>64573.958333333336</v>
      </c>
    </row>
    <row r="48" spans="2:7" x14ac:dyDescent="0.25">
      <c r="B48" s="1" t="s">
        <v>5</v>
      </c>
      <c r="C48" s="1" t="s">
        <v>103</v>
      </c>
      <c r="D48" s="1" t="s">
        <v>104</v>
      </c>
      <c r="E48" s="1" t="s">
        <v>8</v>
      </c>
      <c r="F48" s="1" t="s">
        <v>9</v>
      </c>
      <c r="G48" s="2">
        <v>64978.125</v>
      </c>
    </row>
    <row r="49" spans="2:7" x14ac:dyDescent="0.25">
      <c r="B49" s="1" t="s">
        <v>5</v>
      </c>
      <c r="C49" s="1" t="s">
        <v>105</v>
      </c>
      <c r="D49" s="1" t="s">
        <v>106</v>
      </c>
      <c r="E49" s="1" t="s">
        <v>12</v>
      </c>
      <c r="F49" s="1" t="s">
        <v>9</v>
      </c>
      <c r="G49" s="2">
        <v>41470.598599999998</v>
      </c>
    </row>
    <row r="50" spans="2:7" x14ac:dyDescent="0.25">
      <c r="B50" s="1" t="s">
        <v>5</v>
      </c>
      <c r="C50" s="1" t="s">
        <v>107</v>
      </c>
      <c r="D50" s="1" t="s">
        <v>108</v>
      </c>
      <c r="E50" s="1" t="s">
        <v>80</v>
      </c>
      <c r="F50" s="1" t="s">
        <v>9</v>
      </c>
      <c r="G50" s="2">
        <v>24563.986799999999</v>
      </c>
    </row>
    <row r="51" spans="2:7" x14ac:dyDescent="0.25">
      <c r="B51" s="1" t="s">
        <v>5</v>
      </c>
      <c r="C51" s="1" t="s">
        <v>109</v>
      </c>
      <c r="D51" s="1" t="s">
        <v>110</v>
      </c>
      <c r="E51" s="1" t="s">
        <v>8</v>
      </c>
      <c r="F51" s="1" t="s">
        <v>9</v>
      </c>
      <c r="G51" s="2">
        <v>58794.791666666664</v>
      </c>
    </row>
    <row r="52" spans="2:7" x14ac:dyDescent="0.25">
      <c r="B52" s="1" t="s">
        <v>5</v>
      </c>
      <c r="C52" s="1" t="s">
        <v>111</v>
      </c>
      <c r="D52" s="1" t="s">
        <v>112</v>
      </c>
      <c r="E52" s="1" t="s">
        <v>80</v>
      </c>
      <c r="F52" s="1" t="s">
        <v>9</v>
      </c>
      <c r="G52" s="2">
        <v>25405.845600000001</v>
      </c>
    </row>
    <row r="53" spans="2:7" x14ac:dyDescent="0.25">
      <c r="B53" s="1" t="s">
        <v>5</v>
      </c>
      <c r="C53" s="1" t="s">
        <v>113</v>
      </c>
      <c r="D53" s="1" t="s">
        <v>114</v>
      </c>
      <c r="E53" s="1" t="s">
        <v>8</v>
      </c>
      <c r="F53" s="1" t="s">
        <v>9</v>
      </c>
      <c r="G53" s="2">
        <v>70324.191399999996</v>
      </c>
    </row>
    <row r="54" spans="2:7" x14ac:dyDescent="0.25">
      <c r="B54" s="1" t="s">
        <v>5</v>
      </c>
      <c r="C54" s="1" t="s">
        <v>115</v>
      </c>
      <c r="D54" s="1" t="s">
        <v>116</v>
      </c>
      <c r="E54" s="1" t="s">
        <v>45</v>
      </c>
      <c r="F54" s="1" t="s">
        <v>9</v>
      </c>
      <c r="G54" s="2">
        <v>24011.0268</v>
      </c>
    </row>
    <row r="55" spans="2:7" x14ac:dyDescent="0.25">
      <c r="B55" s="1" t="s">
        <v>5</v>
      </c>
      <c r="C55" s="1" t="s">
        <v>117</v>
      </c>
      <c r="D55" s="1" t="s">
        <v>118</v>
      </c>
      <c r="E55" s="1" t="s">
        <v>8</v>
      </c>
      <c r="F55" s="1" t="s">
        <v>9</v>
      </c>
      <c r="G55" s="2">
        <v>44408.603599999995</v>
      </c>
    </row>
    <row r="56" spans="2:7" x14ac:dyDescent="0.25">
      <c r="B56" s="1" t="s">
        <v>5</v>
      </c>
      <c r="C56" s="1" t="s">
        <v>119</v>
      </c>
      <c r="D56" s="1" t="s">
        <v>120</v>
      </c>
      <c r="E56" s="1" t="s">
        <v>8</v>
      </c>
      <c r="F56" s="1" t="s">
        <v>9</v>
      </c>
      <c r="G56" s="2">
        <v>76805.208333333328</v>
      </c>
    </row>
    <row r="57" spans="2:7" x14ac:dyDescent="0.25">
      <c r="B57" s="1" t="s">
        <v>5</v>
      </c>
      <c r="C57" s="1" t="s">
        <v>121</v>
      </c>
      <c r="D57" s="1" t="s">
        <v>122</v>
      </c>
      <c r="E57" s="1" t="s">
        <v>45</v>
      </c>
      <c r="F57" s="1" t="s">
        <v>9</v>
      </c>
      <c r="G57" s="2">
        <v>22198.916799999999</v>
      </c>
    </row>
    <row r="58" spans="2:7" x14ac:dyDescent="0.25">
      <c r="B58" s="1" t="s">
        <v>123</v>
      </c>
      <c r="C58" s="1">
        <v>5276</v>
      </c>
      <c r="D58" s="1" t="s">
        <v>124</v>
      </c>
      <c r="E58" s="1" t="s">
        <v>8</v>
      </c>
      <c r="F58" s="1" t="s">
        <v>9</v>
      </c>
      <c r="G58" s="2">
        <v>66515.89</v>
      </c>
    </row>
    <row r="59" spans="2:7" x14ac:dyDescent="0.25">
      <c r="B59" s="1" t="s">
        <v>123</v>
      </c>
      <c r="C59" s="1">
        <v>6793</v>
      </c>
      <c r="D59" s="1" t="s">
        <v>125</v>
      </c>
      <c r="E59" s="1" t="s">
        <v>8</v>
      </c>
      <c r="F59" s="1" t="s">
        <v>9</v>
      </c>
      <c r="G59" s="2">
        <v>51547.25</v>
      </c>
    </row>
    <row r="60" spans="2:7" x14ac:dyDescent="0.25">
      <c r="B60" s="1" t="s">
        <v>123</v>
      </c>
      <c r="C60" s="1">
        <v>7711</v>
      </c>
      <c r="D60" s="1" t="s">
        <v>126</v>
      </c>
      <c r="E60" s="1" t="s">
        <v>8</v>
      </c>
      <c r="F60" s="1" t="s">
        <v>9</v>
      </c>
      <c r="G60" s="2">
        <v>57491.040000000001</v>
      </c>
    </row>
    <row r="61" spans="2:7" x14ac:dyDescent="0.25">
      <c r="B61" s="1" t="s">
        <v>123</v>
      </c>
      <c r="C61" s="1">
        <v>8960</v>
      </c>
      <c r="D61" s="1" t="s">
        <v>127</v>
      </c>
      <c r="E61" s="1" t="s">
        <v>8</v>
      </c>
      <c r="F61" s="1" t="s">
        <v>9</v>
      </c>
      <c r="G61" s="2">
        <v>74987.64</v>
      </c>
    </row>
    <row r="62" spans="2:7" x14ac:dyDescent="0.25">
      <c r="B62" s="1" t="s">
        <v>123</v>
      </c>
      <c r="C62" s="1">
        <v>14733</v>
      </c>
      <c r="D62" s="1" t="s">
        <v>128</v>
      </c>
      <c r="E62" s="1" t="s">
        <v>8</v>
      </c>
      <c r="F62" s="1" t="s">
        <v>9</v>
      </c>
      <c r="G62" s="2">
        <v>75568.69</v>
      </c>
    </row>
    <row r="63" spans="2:7" x14ac:dyDescent="0.25">
      <c r="B63" s="1" t="s">
        <v>123</v>
      </c>
      <c r="C63" s="1">
        <v>19838</v>
      </c>
      <c r="D63" s="1" t="s">
        <v>129</v>
      </c>
      <c r="E63" s="1" t="s">
        <v>8</v>
      </c>
      <c r="F63" s="1" t="s">
        <v>9</v>
      </c>
      <c r="G63" s="2">
        <v>36071.79</v>
      </c>
    </row>
    <row r="64" spans="2:7" x14ac:dyDescent="0.25">
      <c r="B64" s="1" t="s">
        <v>123</v>
      </c>
      <c r="C64" s="1">
        <v>19870</v>
      </c>
      <c r="D64" s="1" t="s">
        <v>130</v>
      </c>
      <c r="E64" s="1" t="s">
        <v>8</v>
      </c>
      <c r="F64" s="1" t="s">
        <v>9</v>
      </c>
      <c r="G64" s="2">
        <v>52659.66</v>
      </c>
    </row>
    <row r="65" spans="2:7" x14ac:dyDescent="0.25">
      <c r="B65" s="1" t="s">
        <v>123</v>
      </c>
      <c r="C65" s="1">
        <v>20027</v>
      </c>
      <c r="D65" s="1" t="s">
        <v>131</v>
      </c>
      <c r="E65" s="1" t="s">
        <v>8</v>
      </c>
      <c r="F65" s="1" t="s">
        <v>9</v>
      </c>
      <c r="G65" s="2">
        <v>50692.36</v>
      </c>
    </row>
    <row r="66" spans="2:7" x14ac:dyDescent="0.25">
      <c r="B66" s="1" t="s">
        <v>123</v>
      </c>
      <c r="C66" s="1">
        <v>20136</v>
      </c>
      <c r="D66" s="1" t="s">
        <v>132</v>
      </c>
      <c r="E66" s="1" t="s">
        <v>8</v>
      </c>
      <c r="F66" s="1" t="s">
        <v>9</v>
      </c>
      <c r="G66" s="2">
        <v>70248.89</v>
      </c>
    </row>
    <row r="67" spans="2:7" x14ac:dyDescent="0.25">
      <c r="B67" s="1" t="s">
        <v>123</v>
      </c>
      <c r="C67" s="1">
        <v>20959</v>
      </c>
      <c r="D67" s="1" t="s">
        <v>133</v>
      </c>
      <c r="E67" s="1" t="s">
        <v>8</v>
      </c>
      <c r="F67" s="1" t="s">
        <v>9</v>
      </c>
      <c r="G67" s="2">
        <v>54659.66</v>
      </c>
    </row>
    <row r="68" spans="2:7" x14ac:dyDescent="0.25">
      <c r="B68" s="1" t="s">
        <v>123</v>
      </c>
      <c r="C68" s="1">
        <v>51585891</v>
      </c>
      <c r="D68" s="1" t="s">
        <v>134</v>
      </c>
      <c r="E68" s="1" t="s">
        <v>12</v>
      </c>
      <c r="F68" s="1" t="s">
        <v>9</v>
      </c>
      <c r="G68" s="2">
        <v>35379.019999999997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C1F32-0F30-4FF2-91AC-A88C2D35DDD9}">
  <sheetPr filterMode="1"/>
  <dimension ref="A1:H264"/>
  <sheetViews>
    <sheetView tabSelected="1" workbookViewId="0">
      <selection activeCell="M277" sqref="M277"/>
    </sheetView>
  </sheetViews>
  <sheetFormatPr defaultRowHeight="15" x14ac:dyDescent="0.25"/>
  <cols>
    <col min="2" max="2" width="18.140625" customWidth="1"/>
  </cols>
  <sheetData>
    <row r="1" spans="1:8" x14ac:dyDescent="0.25">
      <c r="A1" s="207" t="s">
        <v>331</v>
      </c>
      <c r="B1" s="207" t="s">
        <v>281</v>
      </c>
      <c r="C1" s="207" t="s">
        <v>282</v>
      </c>
      <c r="D1" s="207" t="s">
        <v>248</v>
      </c>
      <c r="E1" s="207" t="s">
        <v>283</v>
      </c>
      <c r="F1" t="s">
        <v>284</v>
      </c>
      <c r="G1" s="99" t="s">
        <v>280</v>
      </c>
      <c r="H1" s="99" t="s">
        <v>279</v>
      </c>
    </row>
    <row r="2" spans="1:8" hidden="1" x14ac:dyDescent="0.25">
      <c r="A2" s="1" t="s">
        <v>23</v>
      </c>
      <c r="B2" s="1" t="s">
        <v>203</v>
      </c>
      <c r="C2" s="1" t="s">
        <v>285</v>
      </c>
      <c r="D2" s="1">
        <v>0.34896461049961081</v>
      </c>
      <c r="E2" s="1">
        <v>31509.041799999999</v>
      </c>
      <c r="F2">
        <v>10995.540498952956</v>
      </c>
      <c r="G2">
        <f>VLOOKUP(B2,'OT Dec to May'!H:J,2,FALSE)</f>
        <v>0</v>
      </c>
      <c r="H2">
        <f>G2*D2</f>
        <v>0</v>
      </c>
    </row>
    <row r="3" spans="1:8" hidden="1" x14ac:dyDescent="0.25">
      <c r="A3" s="1" t="s">
        <v>23</v>
      </c>
      <c r="B3" s="1" t="s">
        <v>203</v>
      </c>
      <c r="C3" s="1" t="s">
        <v>286</v>
      </c>
      <c r="D3" s="1">
        <v>6.9604774739631557E-3</v>
      </c>
      <c r="E3" s="1">
        <v>31509.041799999999</v>
      </c>
      <c r="F3">
        <v>219.31797567506348</v>
      </c>
      <c r="G3">
        <f>VLOOKUP(B3,'OT Dec to May'!H:J,2,FALSE)</f>
        <v>0</v>
      </c>
      <c r="H3">
        <f t="shared" ref="H3:H66" si="0">G3*D3</f>
        <v>0</v>
      </c>
    </row>
    <row r="4" spans="1:8" hidden="1" x14ac:dyDescent="0.25">
      <c r="A4" s="1" t="s">
        <v>23</v>
      </c>
      <c r="B4" s="1" t="s">
        <v>203</v>
      </c>
      <c r="C4" s="1" t="s">
        <v>287</v>
      </c>
      <c r="D4" s="1">
        <v>3.7668466329682959E-2</v>
      </c>
      <c r="E4" s="1">
        <v>31509.041799999999</v>
      </c>
      <c r="F4">
        <v>1186.8972801238729</v>
      </c>
      <c r="G4">
        <f>VLOOKUP(B4,'OT Dec to May'!H:J,2,FALSE)</f>
        <v>0</v>
      </c>
      <c r="H4">
        <f t="shared" si="0"/>
        <v>0</v>
      </c>
    </row>
    <row r="5" spans="1:8" hidden="1" x14ac:dyDescent="0.25">
      <c r="A5" s="1" t="s">
        <v>23</v>
      </c>
      <c r="B5" s="1" t="s">
        <v>203</v>
      </c>
      <c r="C5" s="1" t="s">
        <v>288</v>
      </c>
      <c r="D5" s="1">
        <v>0.1871481320818035</v>
      </c>
      <c r="E5" s="1">
        <v>31509.041799999999</v>
      </c>
      <c r="F5">
        <v>5896.8583165574673</v>
      </c>
      <c r="G5">
        <f>VLOOKUP(B5,'OT Dec to May'!H:J,2,FALSE)</f>
        <v>0</v>
      </c>
      <c r="H5">
        <f t="shared" si="0"/>
        <v>0</v>
      </c>
    </row>
    <row r="6" spans="1:8" hidden="1" x14ac:dyDescent="0.25">
      <c r="A6" s="1" t="s">
        <v>23</v>
      </c>
      <c r="B6" s="1" t="s">
        <v>203</v>
      </c>
      <c r="C6" s="1" t="s">
        <v>289</v>
      </c>
      <c r="D6" s="1">
        <v>0.41925831361493965</v>
      </c>
      <c r="E6" s="1">
        <v>31509.041799999999</v>
      </c>
      <c r="F6">
        <v>13210.427728690642</v>
      </c>
      <c r="G6">
        <f>VLOOKUP(B6,'OT Dec to May'!H:J,2,FALSE)</f>
        <v>0</v>
      </c>
      <c r="H6">
        <f t="shared" si="0"/>
        <v>0</v>
      </c>
    </row>
    <row r="7" spans="1:8" hidden="1" x14ac:dyDescent="0.25">
      <c r="A7" s="1">
        <v>19838</v>
      </c>
      <c r="B7" s="1" t="s">
        <v>197</v>
      </c>
      <c r="C7" s="1" t="s">
        <v>290</v>
      </c>
      <c r="D7" s="1">
        <v>6.6128144489114443E-3</v>
      </c>
      <c r="E7" s="1">
        <v>36071.79</v>
      </c>
      <c r="F7">
        <v>238.53605411009934</v>
      </c>
      <c r="G7">
        <f>VLOOKUP(B7,'OT Dec to May'!H:J,2,FALSE)</f>
        <v>1100.1600000000001</v>
      </c>
      <c r="H7">
        <f t="shared" si="0"/>
        <v>7.2751539441144155</v>
      </c>
    </row>
    <row r="8" spans="1:8" hidden="1" x14ac:dyDescent="0.25">
      <c r="A8" s="1">
        <v>19838</v>
      </c>
      <c r="B8" s="1" t="s">
        <v>197</v>
      </c>
      <c r="C8" s="1" t="s">
        <v>291</v>
      </c>
      <c r="D8" s="1">
        <v>0.24595756284002193</v>
      </c>
      <c r="E8" s="1">
        <v>36071.79</v>
      </c>
      <c r="F8">
        <v>8872.1295556770747</v>
      </c>
      <c r="G8">
        <f>VLOOKUP(B8,'OT Dec to May'!H:J,2,FALSE)</f>
        <v>1100.1600000000001</v>
      </c>
      <c r="H8">
        <f t="shared" si="0"/>
        <v>270.59267233407854</v>
      </c>
    </row>
    <row r="9" spans="1:8" hidden="1" x14ac:dyDescent="0.25">
      <c r="A9" s="1">
        <v>19838</v>
      </c>
      <c r="B9" s="1" t="s">
        <v>197</v>
      </c>
      <c r="C9" s="1" t="s">
        <v>292</v>
      </c>
      <c r="D9" s="1">
        <v>0.15753193531629042</v>
      </c>
      <c r="E9" s="1">
        <v>36071.79</v>
      </c>
      <c r="F9">
        <v>5682.4588890228115</v>
      </c>
      <c r="G9">
        <f>VLOOKUP(B9,'OT Dec to May'!H:J,2,FALSE)</f>
        <v>1100.1600000000001</v>
      </c>
      <c r="H9">
        <f t="shared" si="0"/>
        <v>173.31033395757009</v>
      </c>
    </row>
    <row r="10" spans="1:8" hidden="1" x14ac:dyDescent="0.25">
      <c r="A10" s="1">
        <v>19838</v>
      </c>
      <c r="B10" s="1" t="s">
        <v>197</v>
      </c>
      <c r="C10" s="1" t="s">
        <v>293</v>
      </c>
      <c r="D10" s="1">
        <v>0.12189411370209337</v>
      </c>
      <c r="E10" s="1">
        <v>36071.79</v>
      </c>
      <c r="F10">
        <v>4396.9388716980347</v>
      </c>
      <c r="G10">
        <f>VLOOKUP(B10,'OT Dec to May'!H:J,2,FALSE)</f>
        <v>1100.1600000000001</v>
      </c>
      <c r="H10">
        <f t="shared" si="0"/>
        <v>134.10302813049506</v>
      </c>
    </row>
    <row r="11" spans="1:8" hidden="1" x14ac:dyDescent="0.25">
      <c r="A11" s="1">
        <v>19838</v>
      </c>
      <c r="B11" s="1" t="s">
        <v>197</v>
      </c>
      <c r="C11" s="1" t="s">
        <v>294</v>
      </c>
      <c r="D11" s="1">
        <v>0.46800357369268275</v>
      </c>
      <c r="E11" s="1">
        <v>36071.79</v>
      </c>
      <c r="F11">
        <v>16881.726629491975</v>
      </c>
      <c r="G11">
        <f>VLOOKUP(B11,'OT Dec to May'!H:J,2,FALSE)</f>
        <v>1100.1600000000001</v>
      </c>
      <c r="H11">
        <f t="shared" si="0"/>
        <v>514.87881163374186</v>
      </c>
    </row>
    <row r="12" spans="1:8" hidden="1" x14ac:dyDescent="0.25">
      <c r="A12" s="1" t="s">
        <v>6</v>
      </c>
      <c r="B12" s="1" t="s">
        <v>160</v>
      </c>
      <c r="C12" s="1" t="s">
        <v>295</v>
      </c>
      <c r="D12" s="1">
        <v>1.0584853262776752E-2</v>
      </c>
      <c r="E12" s="1">
        <v>85879.166666666672</v>
      </c>
      <c r="F12">
        <v>909.01837749621518</v>
      </c>
      <c r="G12">
        <f>VLOOKUP(B12,'OT Dec to May'!H:J,2,FALSE)</f>
        <v>46553.220000000023</v>
      </c>
      <c r="H12">
        <f t="shared" si="0"/>
        <v>492.7590026097642</v>
      </c>
    </row>
    <row r="13" spans="1:8" hidden="1" x14ac:dyDescent="0.25">
      <c r="A13" s="1" t="s">
        <v>6</v>
      </c>
      <c r="B13" s="1" t="s">
        <v>160</v>
      </c>
      <c r="C13" s="1" t="s">
        <v>296</v>
      </c>
      <c r="D13" s="1">
        <v>3.8839582536801783E-3</v>
      </c>
      <c r="E13" s="1">
        <v>85879.166666666672</v>
      </c>
      <c r="F13">
        <v>333.55109819417567</v>
      </c>
      <c r="G13">
        <f>VLOOKUP(B13,'OT Dec to May'!H:J,2,FALSE)</f>
        <v>46553.220000000023</v>
      </c>
      <c r="H13">
        <f t="shared" si="0"/>
        <v>180.81076305438924</v>
      </c>
    </row>
    <row r="14" spans="1:8" hidden="1" x14ac:dyDescent="0.25">
      <c r="A14" s="1" t="s">
        <v>6</v>
      </c>
      <c r="B14" s="1" t="s">
        <v>160</v>
      </c>
      <c r="C14" s="1" t="s">
        <v>285</v>
      </c>
      <c r="D14" s="1">
        <v>5.4631500711105809E-3</v>
      </c>
      <c r="E14" s="1">
        <v>85879.166666666672</v>
      </c>
      <c r="F14">
        <v>469.17077548191747</v>
      </c>
      <c r="G14">
        <f>VLOOKUP(B14,'OT Dec to May'!H:J,2,FALSE)</f>
        <v>46553.220000000023</v>
      </c>
      <c r="H14">
        <f t="shared" si="0"/>
        <v>254.32722715342663</v>
      </c>
    </row>
    <row r="15" spans="1:8" hidden="1" x14ac:dyDescent="0.25">
      <c r="A15" s="1" t="s">
        <v>6</v>
      </c>
      <c r="B15" s="1" t="s">
        <v>160</v>
      </c>
      <c r="C15" s="1" t="s">
        <v>297</v>
      </c>
      <c r="D15" s="1">
        <v>2.3901281561108795E-3</v>
      </c>
      <c r="E15" s="1">
        <v>85879.166666666672</v>
      </c>
      <c r="F15">
        <v>205.26221427333891</v>
      </c>
      <c r="G15">
        <f>VLOOKUP(B15,'OT Dec to May'!H:J,2,FALSE)</f>
        <v>46553.220000000023</v>
      </c>
      <c r="H15">
        <f t="shared" si="0"/>
        <v>111.26816187962417</v>
      </c>
    </row>
    <row r="16" spans="1:8" hidden="1" x14ac:dyDescent="0.25">
      <c r="A16" s="1" t="s">
        <v>6</v>
      </c>
      <c r="B16" s="1" t="s">
        <v>160</v>
      </c>
      <c r="C16" s="1" t="s">
        <v>298</v>
      </c>
      <c r="D16" s="1">
        <v>1.1950640780554393E-3</v>
      </c>
      <c r="E16" s="1">
        <v>85879.166666666672</v>
      </c>
      <c r="F16">
        <v>102.63110713666941</v>
      </c>
      <c r="G16">
        <f>VLOOKUP(B16,'OT Dec to May'!H:J,2,FALSE)</f>
        <v>46553.220000000023</v>
      </c>
      <c r="H16">
        <f t="shared" si="0"/>
        <v>55.634080939812065</v>
      </c>
    </row>
    <row r="17" spans="1:8" hidden="1" x14ac:dyDescent="0.25">
      <c r="A17" s="1" t="s">
        <v>6</v>
      </c>
      <c r="B17" s="1" t="s">
        <v>160</v>
      </c>
      <c r="C17" s="1" t="s">
        <v>299</v>
      </c>
      <c r="D17" s="1">
        <v>0.5974375436038335</v>
      </c>
      <c r="E17" s="1">
        <v>85879.166666666672</v>
      </c>
      <c r="F17">
        <v>51307.438380077554</v>
      </c>
      <c r="G17">
        <f>VLOOKUP(B17,'OT Dec to May'!H:J,2,FALSE)</f>
        <v>46553.220000000023</v>
      </c>
      <c r="H17">
        <f t="shared" si="0"/>
        <v>27812.641403648868</v>
      </c>
    </row>
    <row r="18" spans="1:8" hidden="1" x14ac:dyDescent="0.25">
      <c r="A18" s="1" t="s">
        <v>6</v>
      </c>
      <c r="B18" s="1" t="s">
        <v>160</v>
      </c>
      <c r="C18" s="1" t="s">
        <v>300</v>
      </c>
      <c r="D18" s="1">
        <v>0.37904530257443259</v>
      </c>
      <c r="E18" s="1">
        <v>85879.166666666672</v>
      </c>
      <c r="F18">
        <v>32552.094714006795</v>
      </c>
      <c r="G18">
        <f>VLOOKUP(B18,'OT Dec to May'!H:J,2,FALSE)</f>
        <v>46553.220000000023</v>
      </c>
      <c r="H18">
        <f t="shared" si="0"/>
        <v>17645.779360714136</v>
      </c>
    </row>
    <row r="19" spans="1:8" hidden="1" x14ac:dyDescent="0.25">
      <c r="A19" s="1" t="s">
        <v>10</v>
      </c>
      <c r="B19" s="1" t="s">
        <v>190</v>
      </c>
      <c r="C19" s="1" t="s">
        <v>293</v>
      </c>
      <c r="D19" s="1">
        <v>0.75869847591237238</v>
      </c>
      <c r="E19" s="1">
        <v>58861.308400000002</v>
      </c>
      <c r="F19">
        <v>44657.984973288127</v>
      </c>
      <c r="G19">
        <f>VLOOKUP(B19,'OT Dec to May'!H:J,2,FALSE)</f>
        <v>63504.180000000168</v>
      </c>
      <c r="H19">
        <f t="shared" si="0"/>
        <v>48180.524580065088</v>
      </c>
    </row>
    <row r="20" spans="1:8" hidden="1" x14ac:dyDescent="0.25">
      <c r="A20" s="1" t="s">
        <v>10</v>
      </c>
      <c r="B20" s="1" t="s">
        <v>190</v>
      </c>
      <c r="C20" s="1" t="s">
        <v>301</v>
      </c>
      <c r="D20" s="1">
        <v>0.21950915439334365</v>
      </c>
      <c r="E20" s="1">
        <v>58861.308400000002</v>
      </c>
      <c r="F20">
        <v>12920.596033369815</v>
      </c>
      <c r="G20">
        <f>VLOOKUP(B20,'OT Dec to May'!H:J,2,FALSE)</f>
        <v>63504.180000000168</v>
      </c>
      <c r="H20">
        <f t="shared" si="0"/>
        <v>13939.748852242723</v>
      </c>
    </row>
    <row r="21" spans="1:8" hidden="1" x14ac:dyDescent="0.25">
      <c r="A21" s="1" t="s">
        <v>10</v>
      </c>
      <c r="B21" s="1" t="s">
        <v>190</v>
      </c>
      <c r="C21" s="1" t="s">
        <v>302</v>
      </c>
      <c r="D21" s="1">
        <v>2.1792369694283865E-2</v>
      </c>
      <c r="E21" s="1">
        <v>58861.308400000002</v>
      </c>
      <c r="F21">
        <v>1282.7273933420563</v>
      </c>
      <c r="G21">
        <f>VLOOKUP(B21,'OT Dec to May'!H:J,2,FALSE)</f>
        <v>63504.180000000168</v>
      </c>
      <c r="H21">
        <f t="shared" si="0"/>
        <v>1383.9065676923512</v>
      </c>
    </row>
    <row r="22" spans="1:8" hidden="1" x14ac:dyDescent="0.25">
      <c r="A22" s="1" t="s">
        <v>13</v>
      </c>
      <c r="B22" s="1" t="s">
        <v>154</v>
      </c>
      <c r="C22" s="1" t="s">
        <v>300</v>
      </c>
      <c r="D22" s="1">
        <v>5.1177072671443197E-2</v>
      </c>
      <c r="E22" s="1">
        <v>84961.458333333328</v>
      </c>
      <c r="F22">
        <v>4348.0787273967926</v>
      </c>
      <c r="G22">
        <f>VLOOKUP(B22,'OT Dec to May'!H:J,2,FALSE)</f>
        <v>43748.459999999832</v>
      </c>
      <c r="H22">
        <f t="shared" si="0"/>
        <v>2238.918116683717</v>
      </c>
    </row>
    <row r="23" spans="1:8" hidden="1" x14ac:dyDescent="0.25">
      <c r="A23" s="1" t="s">
        <v>13</v>
      </c>
      <c r="B23" s="1" t="s">
        <v>154</v>
      </c>
      <c r="C23" s="1" t="s">
        <v>293</v>
      </c>
      <c r="D23" s="1">
        <v>0.66279833907136876</v>
      </c>
      <c r="E23" s="1">
        <v>84961.458333333328</v>
      </c>
      <c r="F23">
        <v>56312.313468414635</v>
      </c>
      <c r="G23">
        <f>VLOOKUP(B23,'OT Dec to May'!H:J,2,FALSE)</f>
        <v>43748.459999999832</v>
      </c>
      <c r="H23">
        <f t="shared" si="0"/>
        <v>28996.406624930103</v>
      </c>
    </row>
    <row r="24" spans="1:8" hidden="1" x14ac:dyDescent="0.25">
      <c r="A24" s="1" t="s">
        <v>13</v>
      </c>
      <c r="B24" s="1" t="s">
        <v>154</v>
      </c>
      <c r="C24" s="1" t="s">
        <v>301</v>
      </c>
      <c r="D24" s="1">
        <v>0.13986461338047834</v>
      </c>
      <c r="E24" s="1">
        <v>84961.458333333328</v>
      </c>
      <c r="F24">
        <v>11883.101522033287</v>
      </c>
      <c r="G24">
        <f>VLOOKUP(B24,'OT Dec to May'!H:J,2,FALSE)</f>
        <v>43748.459999999832</v>
      </c>
      <c r="H24">
        <f t="shared" si="0"/>
        <v>6118.8614438912982</v>
      </c>
    </row>
    <row r="25" spans="1:8" hidden="1" x14ac:dyDescent="0.25">
      <c r="A25" s="1" t="s">
        <v>13</v>
      </c>
      <c r="B25" s="1" t="s">
        <v>154</v>
      </c>
      <c r="C25" s="1" t="s">
        <v>294</v>
      </c>
      <c r="D25" s="1">
        <v>1.0904205824881364E-3</v>
      </c>
      <c r="E25" s="1">
        <v>84961.458333333328</v>
      </c>
      <c r="F25">
        <v>92.643722884874862</v>
      </c>
      <c r="G25">
        <f>VLOOKUP(B25,'OT Dec to May'!H:J,2,FALSE)</f>
        <v>43748.459999999832</v>
      </c>
      <c r="H25">
        <f t="shared" si="0"/>
        <v>47.704221236158752</v>
      </c>
    </row>
    <row r="26" spans="1:8" hidden="1" x14ac:dyDescent="0.25">
      <c r="A26" s="1" t="s">
        <v>13</v>
      </c>
      <c r="B26" s="1" t="s">
        <v>154</v>
      </c>
      <c r="C26" s="1" t="s">
        <v>302</v>
      </c>
      <c r="D26" s="1">
        <v>0.14506955429422166</v>
      </c>
      <c r="E26" s="1">
        <v>84961.458333333328</v>
      </c>
      <c r="F26">
        <v>12325.320892603751</v>
      </c>
      <c r="G26">
        <f>VLOOKUP(B26,'OT Dec to May'!H:J,2,FALSE)</f>
        <v>43748.459999999832</v>
      </c>
      <c r="H26">
        <f t="shared" si="0"/>
        <v>6346.5695932585604</v>
      </c>
    </row>
    <row r="27" spans="1:8" hidden="1" x14ac:dyDescent="0.25">
      <c r="A27" s="1" t="s">
        <v>15</v>
      </c>
      <c r="B27" s="1" t="s">
        <v>187</v>
      </c>
      <c r="C27" s="1" t="s">
        <v>303</v>
      </c>
      <c r="D27" s="1">
        <v>0.10035884514636714</v>
      </c>
      <c r="E27" s="1">
        <v>58853.125</v>
      </c>
      <c r="F27">
        <v>5906.431658254789</v>
      </c>
      <c r="G27">
        <f>VLOOKUP(B27,'OT Dec to May'!H:J,2,FALSE)</f>
        <v>44614.259999999929</v>
      </c>
      <c r="H27">
        <f t="shared" si="0"/>
        <v>4477.4356106597543</v>
      </c>
    </row>
    <row r="28" spans="1:8" hidden="1" x14ac:dyDescent="0.25">
      <c r="A28" s="1" t="s">
        <v>15</v>
      </c>
      <c r="B28" s="1" t="s">
        <v>187</v>
      </c>
      <c r="C28" s="1" t="s">
        <v>293</v>
      </c>
      <c r="D28" s="1">
        <v>0.32411909085139029</v>
      </c>
      <c r="E28" s="1">
        <v>58853.125</v>
      </c>
      <c r="F28">
        <v>19075.421368763229</v>
      </c>
      <c r="G28">
        <f>VLOOKUP(B28,'OT Dec to May'!H:J,2,FALSE)</f>
        <v>44614.259999999929</v>
      </c>
      <c r="H28">
        <f t="shared" si="0"/>
        <v>14460.333390207525</v>
      </c>
    </row>
    <row r="29" spans="1:8" hidden="1" x14ac:dyDescent="0.25">
      <c r="A29" s="1" t="s">
        <v>15</v>
      </c>
      <c r="B29" s="1" t="s">
        <v>187</v>
      </c>
      <c r="C29" s="1" t="s">
        <v>301</v>
      </c>
      <c r="D29" s="1">
        <v>0.13923772402091111</v>
      </c>
      <c r="E29" s="1">
        <v>58853.125</v>
      </c>
      <c r="F29">
        <v>8194.5751765181849</v>
      </c>
      <c r="G29">
        <f>VLOOKUP(B29,'OT Dec to May'!H:J,2,FALSE)</f>
        <v>44614.259999999929</v>
      </c>
      <c r="H29">
        <f t="shared" si="0"/>
        <v>6211.9880212771641</v>
      </c>
    </row>
    <row r="30" spans="1:8" hidden="1" x14ac:dyDescent="0.25">
      <c r="A30" s="1" t="s">
        <v>15</v>
      </c>
      <c r="B30" s="1" t="s">
        <v>187</v>
      </c>
      <c r="C30" s="1" t="s">
        <v>294</v>
      </c>
      <c r="D30" s="1">
        <v>3.2555582954529559E-2</v>
      </c>
      <c r="E30" s="1">
        <v>58853.125</v>
      </c>
      <c r="F30">
        <v>1915.9977930707976</v>
      </c>
      <c r="G30">
        <f>VLOOKUP(B30,'OT Dec to May'!H:J,2,FALSE)</f>
        <v>44614.259999999929</v>
      </c>
      <c r="H30">
        <f t="shared" si="0"/>
        <v>1452.4432423849476</v>
      </c>
    </row>
    <row r="31" spans="1:8" hidden="1" x14ac:dyDescent="0.25">
      <c r="A31" s="1" t="s">
        <v>15</v>
      </c>
      <c r="B31" s="1" t="s">
        <v>187</v>
      </c>
      <c r="C31" s="1" t="s">
        <v>302</v>
      </c>
      <c r="D31" s="1">
        <v>0.40372875702680183</v>
      </c>
      <c r="E31" s="1">
        <v>58853.125</v>
      </c>
      <c r="F31">
        <v>23760.699003392998</v>
      </c>
      <c r="G31">
        <f>VLOOKUP(B31,'OT Dec to May'!H:J,2,FALSE)</f>
        <v>44614.259999999929</v>
      </c>
      <c r="H31">
        <f t="shared" si="0"/>
        <v>18012.059735470535</v>
      </c>
    </row>
    <row r="32" spans="1:8" hidden="1" x14ac:dyDescent="0.25">
      <c r="A32" s="1">
        <v>20959</v>
      </c>
      <c r="B32" s="1" t="s">
        <v>151</v>
      </c>
      <c r="C32" s="1" t="s">
        <v>299</v>
      </c>
      <c r="D32" s="1">
        <v>0.64890762079009578</v>
      </c>
      <c r="E32" s="1">
        <v>54659.66</v>
      </c>
      <c r="F32">
        <v>35469.069923795571</v>
      </c>
      <c r="G32">
        <f>VLOOKUP(B32,'OT Dec to May'!H:J,2,FALSE)</f>
        <v>0</v>
      </c>
      <c r="H32">
        <f t="shared" si="0"/>
        <v>0</v>
      </c>
    </row>
    <row r="33" spans="1:8" hidden="1" x14ac:dyDescent="0.25">
      <c r="A33" s="1">
        <v>20959</v>
      </c>
      <c r="B33" s="1" t="s">
        <v>151</v>
      </c>
      <c r="C33" s="1" t="s">
        <v>300</v>
      </c>
      <c r="D33" s="1">
        <v>0.1448404914578133</v>
      </c>
      <c r="E33" s="1">
        <v>54659.66</v>
      </c>
      <c r="F33">
        <v>7916.9320173169799</v>
      </c>
      <c r="G33">
        <f>VLOOKUP(B33,'OT Dec to May'!H:J,2,FALSE)</f>
        <v>0</v>
      </c>
      <c r="H33">
        <f t="shared" si="0"/>
        <v>0</v>
      </c>
    </row>
    <row r="34" spans="1:8" hidden="1" x14ac:dyDescent="0.25">
      <c r="A34" s="1">
        <v>20959</v>
      </c>
      <c r="B34" s="1" t="s">
        <v>151</v>
      </c>
      <c r="C34" s="1" t="s">
        <v>290</v>
      </c>
      <c r="D34" s="1">
        <v>0.20625188775209086</v>
      </c>
      <c r="E34" s="1">
        <v>54659.66</v>
      </c>
      <c r="F34">
        <v>11273.658058887451</v>
      </c>
      <c r="G34">
        <f>VLOOKUP(B34,'OT Dec to May'!H:J,2,FALSE)</f>
        <v>0</v>
      </c>
      <c r="H34">
        <f t="shared" si="0"/>
        <v>0</v>
      </c>
    </row>
    <row r="35" spans="1:8" hidden="1" x14ac:dyDescent="0.25">
      <c r="A35" s="1" t="s">
        <v>19</v>
      </c>
      <c r="B35" s="1" t="s">
        <v>170</v>
      </c>
      <c r="C35" s="1" t="s">
        <v>299</v>
      </c>
      <c r="D35" s="1">
        <v>0.12763275356372947</v>
      </c>
      <c r="E35" s="1">
        <v>104600</v>
      </c>
      <c r="F35">
        <v>13350.386022766103</v>
      </c>
      <c r="G35">
        <f>VLOOKUP(B35,'OT Dec to May'!H:J,2,FALSE)</f>
        <v>18928.080000000031</v>
      </c>
      <c r="H35">
        <f t="shared" si="0"/>
        <v>2415.8429700745605</v>
      </c>
    </row>
    <row r="36" spans="1:8" hidden="1" x14ac:dyDescent="0.25">
      <c r="A36" s="1" t="s">
        <v>19</v>
      </c>
      <c r="B36" s="1" t="s">
        <v>170</v>
      </c>
      <c r="C36" s="1" t="s">
        <v>304</v>
      </c>
      <c r="D36" s="1">
        <v>0.7657898143297327</v>
      </c>
      <c r="E36" s="1">
        <v>104600</v>
      </c>
      <c r="F36">
        <v>80101.614578890047</v>
      </c>
      <c r="G36">
        <f>VLOOKUP(B36,'OT Dec to May'!H:J,2,FALSE)</f>
        <v>18928.080000000031</v>
      </c>
      <c r="H36">
        <f t="shared" si="0"/>
        <v>14494.93086881835</v>
      </c>
    </row>
    <row r="37" spans="1:8" hidden="1" x14ac:dyDescent="0.25">
      <c r="A37" s="1" t="s">
        <v>19</v>
      </c>
      <c r="B37" s="1" t="s">
        <v>170</v>
      </c>
      <c r="C37" s="1" t="s">
        <v>300</v>
      </c>
      <c r="D37" s="1">
        <v>0.10059553694620829</v>
      </c>
      <c r="E37" s="1">
        <v>104600</v>
      </c>
      <c r="F37">
        <v>10522.293164573388</v>
      </c>
      <c r="G37">
        <f>VLOOKUP(B37,'OT Dec to May'!H:J,2,FALSE)</f>
        <v>18928.080000000031</v>
      </c>
      <c r="H37">
        <f t="shared" si="0"/>
        <v>1904.0803709607894</v>
      </c>
    </row>
    <row r="38" spans="1:8" hidden="1" x14ac:dyDescent="0.25">
      <c r="A38" s="1" t="s">
        <v>19</v>
      </c>
      <c r="B38" s="1" t="s">
        <v>170</v>
      </c>
      <c r="C38" s="1" t="s">
        <v>290</v>
      </c>
      <c r="D38" s="1">
        <v>5.9818951603295327E-3</v>
      </c>
      <c r="E38" s="1">
        <v>104600</v>
      </c>
      <c r="F38">
        <v>625.70623377046911</v>
      </c>
      <c r="G38">
        <f>VLOOKUP(B38,'OT Dec to May'!H:J,2,FALSE)</f>
        <v>18928.080000000031</v>
      </c>
      <c r="H38">
        <f t="shared" si="0"/>
        <v>113.22579014633041</v>
      </c>
    </row>
    <row r="39" spans="1:8" hidden="1" x14ac:dyDescent="0.25">
      <c r="A39" s="1" t="s">
        <v>21</v>
      </c>
      <c r="B39" s="1" t="s">
        <v>193</v>
      </c>
      <c r="C39" s="1" t="s">
        <v>293</v>
      </c>
      <c r="D39" s="1">
        <v>0.76987060435378296</v>
      </c>
      <c r="E39" s="1">
        <v>51001.693333333336</v>
      </c>
      <c r="F39">
        <v>39264.704469599637</v>
      </c>
      <c r="G39">
        <f>VLOOKUP(B39,'OT Dec to May'!H:J,2,FALSE)</f>
        <v>0</v>
      </c>
      <c r="H39">
        <f t="shared" si="0"/>
        <v>0</v>
      </c>
    </row>
    <row r="40" spans="1:8" hidden="1" x14ac:dyDescent="0.25">
      <c r="A40" s="1" t="s">
        <v>21</v>
      </c>
      <c r="B40" s="1" t="s">
        <v>193</v>
      </c>
      <c r="C40" s="1" t="s">
        <v>306</v>
      </c>
      <c r="D40" s="1">
        <v>0.11338103212056633</v>
      </c>
      <c r="E40" s="1">
        <v>51001.693333333336</v>
      </c>
      <c r="F40">
        <v>5782.6246300299408</v>
      </c>
      <c r="G40">
        <f>VLOOKUP(B40,'OT Dec to May'!H:J,2,FALSE)</f>
        <v>0</v>
      </c>
      <c r="H40">
        <f t="shared" si="0"/>
        <v>0</v>
      </c>
    </row>
    <row r="41" spans="1:8" hidden="1" x14ac:dyDescent="0.25">
      <c r="A41" s="1" t="s">
        <v>21</v>
      </c>
      <c r="B41" s="1" t="s">
        <v>193</v>
      </c>
      <c r="C41" s="1" t="s">
        <v>294</v>
      </c>
      <c r="D41" s="1">
        <v>5.1149337798751728E-2</v>
      </c>
      <c r="E41" s="1">
        <v>51001.693333333336</v>
      </c>
      <c r="F41">
        <v>2608.7028406150107</v>
      </c>
      <c r="G41">
        <f>VLOOKUP(B41,'OT Dec to May'!H:J,2,FALSE)</f>
        <v>0</v>
      </c>
      <c r="H41">
        <f t="shared" si="0"/>
        <v>0</v>
      </c>
    </row>
    <row r="42" spans="1:8" hidden="1" x14ac:dyDescent="0.25">
      <c r="A42" s="1" t="s">
        <v>21</v>
      </c>
      <c r="B42" s="1" t="s">
        <v>193</v>
      </c>
      <c r="C42" s="1" t="s">
        <v>307</v>
      </c>
      <c r="D42" s="1">
        <v>6.5599025726899088E-2</v>
      </c>
      <c r="E42" s="1">
        <v>51001.693333333336</v>
      </c>
      <c r="F42">
        <v>3345.6613930887511</v>
      </c>
      <c r="G42">
        <f>VLOOKUP(B42,'OT Dec to May'!H:J,2,FALSE)</f>
        <v>0</v>
      </c>
      <c r="H42">
        <f t="shared" si="0"/>
        <v>0</v>
      </c>
    </row>
    <row r="43" spans="1:8" hidden="1" x14ac:dyDescent="0.25">
      <c r="A43" s="1" t="s">
        <v>26</v>
      </c>
      <c r="B43" s="1" t="s">
        <v>169</v>
      </c>
      <c r="C43" s="1" t="s">
        <v>304</v>
      </c>
      <c r="D43" s="1">
        <v>0.68973551201571404</v>
      </c>
      <c r="E43" s="1">
        <v>79665.625</v>
      </c>
      <c r="F43">
        <v>54948.210649426866</v>
      </c>
      <c r="G43">
        <f>VLOOKUP(B43,'OT Dec to May'!H:J,2,FALSE)</f>
        <v>7019.9999999999891</v>
      </c>
      <c r="H43">
        <f t="shared" si="0"/>
        <v>4841.9432943503052</v>
      </c>
    </row>
    <row r="44" spans="1:8" hidden="1" x14ac:dyDescent="0.25">
      <c r="A44" s="1" t="s">
        <v>26</v>
      </c>
      <c r="B44" s="1" t="s">
        <v>169</v>
      </c>
      <c r="C44" s="1" t="s">
        <v>300</v>
      </c>
      <c r="D44" s="1">
        <v>0.13184043398765685</v>
      </c>
      <c r="E44" s="1">
        <v>79665.625</v>
      </c>
      <c r="F44">
        <v>10503.150573897925</v>
      </c>
      <c r="G44">
        <f>VLOOKUP(B44,'OT Dec to May'!H:J,2,FALSE)</f>
        <v>7019.9999999999891</v>
      </c>
      <c r="H44">
        <f t="shared" si="0"/>
        <v>925.51984659334971</v>
      </c>
    </row>
    <row r="45" spans="1:8" hidden="1" x14ac:dyDescent="0.25">
      <c r="A45" s="1" t="s">
        <v>26</v>
      </c>
      <c r="B45" s="1" t="s">
        <v>169</v>
      </c>
      <c r="C45" s="1" t="s">
        <v>310</v>
      </c>
      <c r="D45" s="1">
        <v>5.3991796775897584E-2</v>
      </c>
      <c r="E45" s="1">
        <v>79665.625</v>
      </c>
      <c r="F45">
        <v>4301.290235024866</v>
      </c>
      <c r="G45">
        <f>VLOOKUP(B45,'OT Dec to May'!H:J,2,FALSE)</f>
        <v>7019.9999999999891</v>
      </c>
      <c r="H45">
        <f t="shared" si="0"/>
        <v>379.02241336680044</v>
      </c>
    </row>
    <row r="46" spans="1:8" hidden="1" x14ac:dyDescent="0.25">
      <c r="A46" s="1" t="s">
        <v>26</v>
      </c>
      <c r="B46" s="1" t="s">
        <v>169</v>
      </c>
      <c r="C46" s="1" t="s">
        <v>301</v>
      </c>
      <c r="D46" s="1">
        <v>2.1847843346525994E-2</v>
      </c>
      <c r="E46" s="1">
        <v>79665.625</v>
      </c>
      <c r="F46">
        <v>1740.5220951030849</v>
      </c>
      <c r="G46">
        <f>VLOOKUP(B46,'OT Dec to May'!H:J,2,FALSE)</f>
        <v>7019.9999999999891</v>
      </c>
      <c r="H46">
        <f t="shared" si="0"/>
        <v>153.37186029261224</v>
      </c>
    </row>
    <row r="47" spans="1:8" hidden="1" x14ac:dyDescent="0.25">
      <c r="A47" s="1" t="s">
        <v>26</v>
      </c>
      <c r="B47" s="1" t="s">
        <v>169</v>
      </c>
      <c r="C47" s="1" t="s">
        <v>294</v>
      </c>
      <c r="D47" s="1">
        <v>0.10258441387420537</v>
      </c>
      <c r="E47" s="1">
        <v>79665.625</v>
      </c>
      <c r="F47">
        <v>8172.4514465472421</v>
      </c>
      <c r="G47">
        <f>VLOOKUP(B47,'OT Dec to May'!H:J,2,FALSE)</f>
        <v>7019.9999999999891</v>
      </c>
      <c r="H47">
        <f t="shared" si="0"/>
        <v>720.14258539692059</v>
      </c>
    </row>
    <row r="48" spans="1:8" hidden="1" x14ac:dyDescent="0.25">
      <c r="A48" s="1" t="s">
        <v>28</v>
      </c>
      <c r="B48" s="1" t="s">
        <v>158</v>
      </c>
      <c r="C48" s="1" t="s">
        <v>295</v>
      </c>
      <c r="D48" s="1">
        <v>1.0395188109141552E-3</v>
      </c>
      <c r="E48" s="1">
        <v>80412.5</v>
      </c>
      <c r="F48">
        <v>83.590306382634509</v>
      </c>
      <c r="G48">
        <f>VLOOKUP(B48,'OT Dec to May'!H:J,2,FALSE)</f>
        <v>72761.039999999863</v>
      </c>
      <c r="H48">
        <f t="shared" si="0"/>
        <v>75.636469781677135</v>
      </c>
    </row>
    <row r="49" spans="1:8" hidden="1" x14ac:dyDescent="0.25">
      <c r="A49" s="1" t="s">
        <v>28</v>
      </c>
      <c r="B49" s="1" t="s">
        <v>158</v>
      </c>
      <c r="C49" s="1" t="s">
        <v>296</v>
      </c>
      <c r="D49" s="1">
        <v>1.2474225730969867E-3</v>
      </c>
      <c r="E49" s="1">
        <v>80412.5</v>
      </c>
      <c r="F49">
        <v>100.30836765916145</v>
      </c>
      <c r="G49">
        <f>VLOOKUP(B49,'OT Dec to May'!H:J,2,FALSE)</f>
        <v>72761.039999999863</v>
      </c>
      <c r="H49">
        <f t="shared" si="0"/>
        <v>90.763763738012599</v>
      </c>
    </row>
    <row r="50" spans="1:8" hidden="1" x14ac:dyDescent="0.25">
      <c r="A50" s="1" t="s">
        <v>28</v>
      </c>
      <c r="B50" s="1" t="s">
        <v>158</v>
      </c>
      <c r="C50" s="1" t="s">
        <v>303</v>
      </c>
      <c r="D50" s="1">
        <v>1.2993985136426946E-3</v>
      </c>
      <c r="E50" s="1">
        <v>80412.5</v>
      </c>
      <c r="F50">
        <v>104.48788297829317</v>
      </c>
      <c r="G50">
        <f>VLOOKUP(B50,'OT Dec to May'!H:J,2,FALSE)</f>
        <v>72761.039999999863</v>
      </c>
      <c r="H50">
        <f t="shared" si="0"/>
        <v>94.545587227096462</v>
      </c>
    </row>
    <row r="51" spans="1:8" hidden="1" x14ac:dyDescent="0.25">
      <c r="A51" s="1" t="s">
        <v>28</v>
      </c>
      <c r="B51" s="1" t="s">
        <v>158</v>
      </c>
      <c r="C51" s="1" t="s">
        <v>298</v>
      </c>
      <c r="D51" s="1">
        <v>1.628331965953388E-2</v>
      </c>
      <c r="E51" s="1">
        <v>80412.5</v>
      </c>
      <c r="F51">
        <v>1309.382442122268</v>
      </c>
      <c r="G51">
        <f>VLOOKUP(B51,'OT Dec to May'!H:J,2,FALSE)</f>
        <v>72761.039999999863</v>
      </c>
      <c r="H51">
        <f t="shared" si="0"/>
        <v>1184.7912730801288</v>
      </c>
    </row>
    <row r="52" spans="1:8" hidden="1" x14ac:dyDescent="0.25">
      <c r="A52" s="1" t="s">
        <v>28</v>
      </c>
      <c r="B52" s="1" t="s">
        <v>158</v>
      </c>
      <c r="C52" s="1" t="s">
        <v>299</v>
      </c>
      <c r="D52" s="1">
        <v>0.22561716272080834</v>
      </c>
      <c r="E52" s="1">
        <v>80412.5</v>
      </c>
      <c r="F52">
        <v>18142.440097286999</v>
      </c>
      <c r="G52">
        <f>VLOOKUP(B52,'OT Dec to May'!H:J,2,FALSE)</f>
        <v>72761.039999999863</v>
      </c>
      <c r="H52">
        <f t="shared" si="0"/>
        <v>16416.139401415214</v>
      </c>
    </row>
    <row r="53" spans="1:8" hidden="1" x14ac:dyDescent="0.25">
      <c r="A53" s="1" t="s">
        <v>28</v>
      </c>
      <c r="B53" s="1" t="s">
        <v>158</v>
      </c>
      <c r="C53" s="1" t="s">
        <v>300</v>
      </c>
      <c r="D53" s="1">
        <v>0.45520008970525405</v>
      </c>
      <c r="E53" s="1">
        <v>80412.5</v>
      </c>
      <c r="F53">
        <v>36603.777213423738</v>
      </c>
      <c r="G53">
        <f>VLOOKUP(B53,'OT Dec to May'!H:J,2,FALSE)</f>
        <v>72761.039999999863</v>
      </c>
      <c r="H53">
        <f t="shared" si="0"/>
        <v>33120.831935047514</v>
      </c>
    </row>
    <row r="54" spans="1:8" hidden="1" x14ac:dyDescent="0.25">
      <c r="A54" s="1" t="s">
        <v>28</v>
      </c>
      <c r="B54" s="1" t="s">
        <v>158</v>
      </c>
      <c r="C54" s="1" t="s">
        <v>290</v>
      </c>
      <c r="D54" s="1">
        <v>7.5728945375096224E-2</v>
      </c>
      <c r="E54" s="1">
        <v>80412.5</v>
      </c>
      <c r="F54">
        <v>6089.5538199749253</v>
      </c>
      <c r="G54">
        <f>VLOOKUP(B54,'OT Dec to May'!H:J,2,FALSE)</f>
        <v>72761.039999999863</v>
      </c>
      <c r="H54">
        <f t="shared" si="0"/>
        <v>5510.1168235951809</v>
      </c>
    </row>
    <row r="55" spans="1:8" hidden="1" x14ac:dyDescent="0.25">
      <c r="A55" s="1" t="s">
        <v>28</v>
      </c>
      <c r="B55" s="1" t="s">
        <v>158</v>
      </c>
      <c r="C55" s="1" t="s">
        <v>291</v>
      </c>
      <c r="D55" s="1">
        <v>0.22358414264165366</v>
      </c>
      <c r="E55" s="1">
        <v>80412.5</v>
      </c>
      <c r="F55">
        <v>17978.959870171973</v>
      </c>
      <c r="G55">
        <f>VLOOKUP(B55,'OT Dec to May'!H:J,2,FALSE)</f>
        <v>72761.039999999863</v>
      </c>
      <c r="H55">
        <f t="shared" si="0"/>
        <v>16268.214746115036</v>
      </c>
    </row>
    <row r="56" spans="1:8" x14ac:dyDescent="0.25">
      <c r="A56" s="1" t="s">
        <v>30</v>
      </c>
      <c r="B56" s="1" t="s">
        <v>191</v>
      </c>
      <c r="C56" s="1" t="s">
        <v>293</v>
      </c>
      <c r="D56" s="1">
        <v>0.72859867943709866</v>
      </c>
      <c r="E56" s="1">
        <v>42430.81</v>
      </c>
      <c r="F56">
        <v>30915.032133446439</v>
      </c>
      <c r="G56">
        <f>VLOOKUP(B56,'OT Dec to May'!H:J,2,FALSE)</f>
        <v>93356.63999999949</v>
      </c>
      <c r="H56">
        <f t="shared" si="0"/>
        <v>68019.524620684257</v>
      </c>
    </row>
    <row r="57" spans="1:8" x14ac:dyDescent="0.25">
      <c r="A57" s="1" t="s">
        <v>30</v>
      </c>
      <c r="B57" s="1" t="s">
        <v>191</v>
      </c>
      <c r="C57" s="1" t="s">
        <v>301</v>
      </c>
      <c r="D57" s="1">
        <v>0.25390178049985868</v>
      </c>
      <c r="E57" s="1">
        <v>42430.81</v>
      </c>
      <c r="F57">
        <v>10773.258207051207</v>
      </c>
      <c r="G57">
        <f>VLOOKUP(B57,'OT Dec to May'!H:J,2,FALSE)</f>
        <v>93356.63999999949</v>
      </c>
      <c r="H57">
        <f t="shared" si="0"/>
        <v>23703.417117484198</v>
      </c>
    </row>
    <row r="58" spans="1:8" x14ac:dyDescent="0.25">
      <c r="A58" s="1" t="s">
        <v>30</v>
      </c>
      <c r="B58" s="1" t="s">
        <v>191</v>
      </c>
      <c r="C58" s="1" t="s">
        <v>302</v>
      </c>
      <c r="D58" s="1">
        <v>1.7499540063042641E-2</v>
      </c>
      <c r="E58" s="1">
        <v>42430.81</v>
      </c>
      <c r="F58">
        <v>742.51965950235035</v>
      </c>
      <c r="G58">
        <f>VLOOKUP(B58,'OT Dec to May'!H:J,2,FALSE)</f>
        <v>93356.63999999949</v>
      </c>
      <c r="H58">
        <f t="shared" si="0"/>
        <v>1633.6982618310403</v>
      </c>
    </row>
    <row r="59" spans="1:8" hidden="1" x14ac:dyDescent="0.25">
      <c r="A59" s="1" t="s">
        <v>32</v>
      </c>
      <c r="B59" s="1" t="s">
        <v>213</v>
      </c>
      <c r="C59" s="1" t="s">
        <v>295</v>
      </c>
      <c r="D59" s="1">
        <v>0.47950028605495471</v>
      </c>
      <c r="E59" s="1">
        <v>36572.8874</v>
      </c>
      <c r="F59">
        <v>17536.709970155647</v>
      </c>
      <c r="G59">
        <f>VLOOKUP(B59,'OT Dec to May'!H:J,2,FALSE)</f>
        <v>24568.200000000019</v>
      </c>
      <c r="H59">
        <f t="shared" si="0"/>
        <v>11780.458927855347</v>
      </c>
    </row>
    <row r="60" spans="1:8" hidden="1" x14ac:dyDescent="0.25">
      <c r="A60" s="1" t="s">
        <v>32</v>
      </c>
      <c r="B60" s="1" t="s">
        <v>213</v>
      </c>
      <c r="C60" s="1" t="s">
        <v>311</v>
      </c>
      <c r="D60" s="1">
        <v>4.9404631416854257E-2</v>
      </c>
      <c r="E60" s="1">
        <v>36572.8874</v>
      </c>
      <c r="F60">
        <v>1806.8700218471131</v>
      </c>
      <c r="G60">
        <f>VLOOKUP(B60,'OT Dec to May'!H:J,2,FALSE)</f>
        <v>24568.200000000019</v>
      </c>
      <c r="H60">
        <f t="shared" si="0"/>
        <v>1213.7828655755598</v>
      </c>
    </row>
    <row r="61" spans="1:8" hidden="1" x14ac:dyDescent="0.25">
      <c r="A61" s="1" t="s">
        <v>32</v>
      </c>
      <c r="B61" s="1" t="s">
        <v>213</v>
      </c>
      <c r="C61" s="1" t="s">
        <v>296</v>
      </c>
      <c r="D61" s="1">
        <v>0.13108267790212105</v>
      </c>
      <c r="E61" s="1">
        <v>36572.8874</v>
      </c>
      <c r="F61">
        <v>4794.0720190047414</v>
      </c>
      <c r="G61">
        <f>VLOOKUP(B61,'OT Dec to May'!H:J,2,FALSE)</f>
        <v>24568.200000000019</v>
      </c>
      <c r="H61">
        <f t="shared" si="0"/>
        <v>3220.465447234893</v>
      </c>
    </row>
    <row r="62" spans="1:8" hidden="1" x14ac:dyDescent="0.25">
      <c r="A62" s="1" t="s">
        <v>32</v>
      </c>
      <c r="B62" s="1" t="s">
        <v>213</v>
      </c>
      <c r="C62" s="1" t="s">
        <v>308</v>
      </c>
      <c r="D62" s="1">
        <v>0.33507194148438463</v>
      </c>
      <c r="E62" s="1">
        <v>36572.8874</v>
      </c>
      <c r="F62">
        <v>12254.548386807788</v>
      </c>
      <c r="G62">
        <f>VLOOKUP(B62,'OT Dec to May'!H:J,2,FALSE)</f>
        <v>24568.200000000019</v>
      </c>
      <c r="H62">
        <f t="shared" si="0"/>
        <v>8232.1144727766641</v>
      </c>
    </row>
    <row r="63" spans="1:8" hidden="1" x14ac:dyDescent="0.25">
      <c r="A63" s="1" t="s">
        <v>32</v>
      </c>
      <c r="B63" s="1" t="s">
        <v>213</v>
      </c>
      <c r="C63" s="1" t="s">
        <v>312</v>
      </c>
      <c r="D63" s="1">
        <v>2.6947980772829591E-3</v>
      </c>
      <c r="E63" s="1">
        <v>36572.8874</v>
      </c>
      <c r="F63">
        <v>98.556546646206158</v>
      </c>
      <c r="G63">
        <f>VLOOKUP(B63,'OT Dec to May'!H:J,2,FALSE)</f>
        <v>24568.200000000019</v>
      </c>
      <c r="H63">
        <f t="shared" si="0"/>
        <v>66.206338122303251</v>
      </c>
    </row>
    <row r="64" spans="1:8" hidden="1" x14ac:dyDescent="0.25">
      <c r="A64" s="1" t="s">
        <v>32</v>
      </c>
      <c r="B64" s="1" t="s">
        <v>213</v>
      </c>
      <c r="C64" s="1" t="s">
        <v>313</v>
      </c>
      <c r="D64" s="1">
        <v>2.245665064402466E-3</v>
      </c>
      <c r="E64" s="1">
        <v>36572.8874</v>
      </c>
      <c r="F64">
        <v>82.130455538505132</v>
      </c>
      <c r="G64">
        <f>VLOOKUP(B64,'OT Dec to May'!H:J,2,FALSE)</f>
        <v>24568.200000000019</v>
      </c>
      <c r="H64">
        <f t="shared" si="0"/>
        <v>55.171948435252709</v>
      </c>
    </row>
    <row r="65" spans="1:8" hidden="1" x14ac:dyDescent="0.25">
      <c r="A65" s="1" t="s">
        <v>35</v>
      </c>
      <c r="B65" s="1" t="s">
        <v>178</v>
      </c>
      <c r="C65" s="1" t="s">
        <v>295</v>
      </c>
      <c r="D65" s="1">
        <v>4.8636660007900503E-3</v>
      </c>
      <c r="E65" s="1">
        <v>94031.25</v>
      </c>
      <c r="F65">
        <v>457.33659363678942</v>
      </c>
      <c r="G65">
        <f>VLOOKUP(B65,'OT Dec to May'!H:J,2,FALSE)</f>
        <v>70783.739999998652</v>
      </c>
      <c r="H65">
        <f t="shared" si="0"/>
        <v>344.26846964675616</v>
      </c>
    </row>
    <row r="66" spans="1:8" hidden="1" x14ac:dyDescent="0.25">
      <c r="A66" s="1" t="s">
        <v>35</v>
      </c>
      <c r="B66" s="1" t="s">
        <v>178</v>
      </c>
      <c r="C66" s="1" t="s">
        <v>296</v>
      </c>
      <c r="D66" s="1">
        <v>1.0912071155618705E-3</v>
      </c>
      <c r="E66" s="1">
        <v>94031.25</v>
      </c>
      <c r="F66">
        <v>102.60756908517713</v>
      </c>
      <c r="G66">
        <f>VLOOKUP(B66,'OT Dec to May'!H:J,2,FALSE)</f>
        <v>70783.739999998652</v>
      </c>
      <c r="H66">
        <f t="shared" si="0"/>
        <v>77.239720754079926</v>
      </c>
    </row>
    <row r="67" spans="1:8" hidden="1" x14ac:dyDescent="0.25">
      <c r="A67" s="1" t="s">
        <v>35</v>
      </c>
      <c r="B67" s="1" t="s">
        <v>178</v>
      </c>
      <c r="C67" s="1" t="s">
        <v>312</v>
      </c>
      <c r="D67" s="1">
        <v>3.1928255857886896E-2</v>
      </c>
      <c r="E67" s="1">
        <v>94031.25</v>
      </c>
      <c r="F67">
        <v>3002.2538086369273</v>
      </c>
      <c r="G67">
        <f>VLOOKUP(B67,'OT Dec to May'!H:J,2,FALSE)</f>
        <v>70783.739999998652</v>
      </c>
      <c r="H67">
        <f t="shared" ref="H67:H130" si="1">G67*D67</f>
        <v>2260.0013612981002</v>
      </c>
    </row>
    <row r="68" spans="1:8" hidden="1" x14ac:dyDescent="0.25">
      <c r="A68" s="1" t="s">
        <v>35</v>
      </c>
      <c r="B68" s="1" t="s">
        <v>178</v>
      </c>
      <c r="C68" s="1" t="s">
        <v>289</v>
      </c>
      <c r="D68" s="1">
        <v>2.2335200702579168E-2</v>
      </c>
      <c r="E68" s="1">
        <v>94031.25</v>
      </c>
      <c r="F68">
        <v>2100.2068410643974</v>
      </c>
      <c r="G68">
        <f>VLOOKUP(B68,'OT Dec to May'!H:J,2,FALSE)</f>
        <v>70783.739999998652</v>
      </c>
      <c r="H68">
        <f t="shared" si="1"/>
        <v>1580.9690393791511</v>
      </c>
    </row>
    <row r="69" spans="1:8" hidden="1" x14ac:dyDescent="0.25">
      <c r="A69" s="1" t="s">
        <v>35</v>
      </c>
      <c r="B69" s="1" t="s">
        <v>178</v>
      </c>
      <c r="C69" s="1" t="s">
        <v>303</v>
      </c>
      <c r="D69" s="1">
        <v>4.2962383006978785E-2</v>
      </c>
      <c r="E69" s="1">
        <v>94031.25</v>
      </c>
      <c r="F69">
        <v>4039.806577124974</v>
      </c>
      <c r="G69">
        <f>VLOOKUP(B69,'OT Dec to May'!H:J,2,FALSE)</f>
        <v>70783.739999998652</v>
      </c>
      <c r="H69">
        <f t="shared" si="1"/>
        <v>3041.0381485463467</v>
      </c>
    </row>
    <row r="70" spans="1:8" hidden="1" x14ac:dyDescent="0.25">
      <c r="A70" s="1" t="s">
        <v>35</v>
      </c>
      <c r="B70" s="1" t="s">
        <v>178</v>
      </c>
      <c r="C70" s="1" t="s">
        <v>314</v>
      </c>
      <c r="D70" s="1">
        <v>1.5778854891024647E-3</v>
      </c>
      <c r="E70" s="1">
        <v>94031.25</v>
      </c>
      <c r="F70">
        <v>148.37054489716613</v>
      </c>
      <c r="G70">
        <f>VLOOKUP(B70,'OT Dec to May'!H:J,2,FALSE)</f>
        <v>70783.739999998652</v>
      </c>
      <c r="H70">
        <f t="shared" si="1"/>
        <v>111.68863621039957</v>
      </c>
    </row>
    <row r="71" spans="1:8" hidden="1" x14ac:dyDescent="0.25">
      <c r="A71" s="1" t="s">
        <v>35</v>
      </c>
      <c r="B71" s="1" t="s">
        <v>178</v>
      </c>
      <c r="C71" s="1" t="s">
        <v>297</v>
      </c>
      <c r="D71" s="1">
        <v>7.4825630781385404E-4</v>
      </c>
      <c r="E71" s="1">
        <v>94031.25</v>
      </c>
      <c r="F71">
        <v>70.359475944121456</v>
      </c>
      <c r="G71">
        <f>VLOOKUP(B71,'OT Dec to May'!H:J,2,FALSE)</f>
        <v>70783.739999998652</v>
      </c>
      <c r="H71">
        <f t="shared" si="1"/>
        <v>52.964379945654805</v>
      </c>
    </row>
    <row r="72" spans="1:8" hidden="1" x14ac:dyDescent="0.25">
      <c r="A72" s="1" t="s">
        <v>35</v>
      </c>
      <c r="B72" s="1" t="s">
        <v>178</v>
      </c>
      <c r="C72" s="1" t="s">
        <v>315</v>
      </c>
      <c r="D72" s="1">
        <v>6.5799789068380788E-3</v>
      </c>
      <c r="E72" s="1">
        <v>94031.25</v>
      </c>
      <c r="F72">
        <v>618.72364158361813</v>
      </c>
      <c r="G72">
        <f>VLOOKUP(B72,'OT Dec to May'!H:J,2,FALSE)</f>
        <v>70783.739999998652</v>
      </c>
      <c r="H72">
        <f t="shared" si="1"/>
        <v>465.7555161471019</v>
      </c>
    </row>
    <row r="73" spans="1:8" hidden="1" x14ac:dyDescent="0.25">
      <c r="A73" s="1" t="s">
        <v>35</v>
      </c>
      <c r="B73" s="1" t="s">
        <v>178</v>
      </c>
      <c r="C73" s="1" t="s">
        <v>299</v>
      </c>
      <c r="D73" s="1">
        <v>8.8959982697478596E-2</v>
      </c>
      <c r="E73" s="1">
        <v>94031.25</v>
      </c>
      <c r="F73">
        <v>8365.0183730222834</v>
      </c>
      <c r="G73">
        <f>VLOOKUP(B73,'OT Dec to May'!H:J,2,FALSE)</f>
        <v>70783.739999998652</v>
      </c>
      <c r="H73">
        <f t="shared" si="1"/>
        <v>6296.9202856627035</v>
      </c>
    </row>
    <row r="74" spans="1:8" hidden="1" x14ac:dyDescent="0.25">
      <c r="A74" s="1" t="s">
        <v>35</v>
      </c>
      <c r="B74" s="1" t="s">
        <v>178</v>
      </c>
      <c r="C74" s="1" t="s">
        <v>300</v>
      </c>
      <c r="D74" s="1">
        <v>6.6498161622340402E-2</v>
      </c>
      <c r="E74" s="1">
        <v>94031.25</v>
      </c>
      <c r="F74">
        <v>6252.9052600506957</v>
      </c>
      <c r="G74">
        <f>VLOOKUP(B74,'OT Dec to May'!H:J,2,FALSE)</f>
        <v>70783.739999998652</v>
      </c>
      <c r="H74">
        <f t="shared" si="1"/>
        <v>4706.9885827536318</v>
      </c>
    </row>
    <row r="75" spans="1:8" hidden="1" x14ac:dyDescent="0.25">
      <c r="A75" s="1" t="s">
        <v>35</v>
      </c>
      <c r="B75" s="1" t="s">
        <v>178</v>
      </c>
      <c r="C75" s="1" t="s">
        <v>290</v>
      </c>
      <c r="D75" s="1">
        <v>0.35945671835146681</v>
      </c>
      <c r="E75" s="1">
        <v>94031.25</v>
      </c>
      <c r="F75">
        <v>33800.164547486362</v>
      </c>
      <c r="G75">
        <f>VLOOKUP(B75,'OT Dec to May'!H:J,2,FALSE)</f>
        <v>70783.739999998652</v>
      </c>
      <c r="H75">
        <f t="shared" si="1"/>
        <v>25443.690893042971</v>
      </c>
    </row>
    <row r="76" spans="1:8" hidden="1" x14ac:dyDescent="0.25">
      <c r="A76" s="1" t="s">
        <v>35</v>
      </c>
      <c r="B76" s="1" t="s">
        <v>178</v>
      </c>
      <c r="C76" s="1" t="s">
        <v>291</v>
      </c>
      <c r="D76" s="1">
        <v>0.335308010169656</v>
      </c>
      <c r="E76" s="1">
        <v>94031.25</v>
      </c>
      <c r="F76">
        <v>31529.431331265467</v>
      </c>
      <c r="G76">
        <f>VLOOKUP(B76,'OT Dec to May'!H:J,2,FALSE)</f>
        <v>70783.739999998652</v>
      </c>
      <c r="H76">
        <f t="shared" si="1"/>
        <v>23734.355011765834</v>
      </c>
    </row>
    <row r="77" spans="1:8" hidden="1" x14ac:dyDescent="0.25">
      <c r="A77" s="1" t="s">
        <v>35</v>
      </c>
      <c r="B77" s="1" t="s">
        <v>178</v>
      </c>
      <c r="C77" s="1" t="s">
        <v>292</v>
      </c>
      <c r="D77" s="1">
        <v>3.7690293771507004E-2</v>
      </c>
      <c r="E77" s="1">
        <v>94031.25</v>
      </c>
      <c r="F77">
        <v>3544.0654362020177</v>
      </c>
      <c r="G77">
        <f>VLOOKUP(B77,'OT Dec to May'!H:J,2,FALSE)</f>
        <v>70783.739999998652</v>
      </c>
      <c r="H77">
        <f t="shared" si="1"/>
        <v>2667.8599548459206</v>
      </c>
    </row>
    <row r="78" spans="1:8" hidden="1" x14ac:dyDescent="0.25">
      <c r="A78" s="1" t="s">
        <v>161</v>
      </c>
      <c r="B78" s="1" t="s">
        <v>162</v>
      </c>
      <c r="C78" s="1" t="s">
        <v>299</v>
      </c>
      <c r="D78" s="1">
        <v>0.7777082681200076</v>
      </c>
      <c r="E78" s="1">
        <v>66515.89</v>
      </c>
      <c r="F78">
        <v>51729.95761436093</v>
      </c>
      <c r="G78">
        <f>VLOOKUP(B78,'OT Dec to May'!H:J,2,FALSE)</f>
        <v>13752.54000000003</v>
      </c>
      <c r="H78">
        <f t="shared" si="1"/>
        <v>10695.464065651153</v>
      </c>
    </row>
    <row r="79" spans="1:8" hidden="1" x14ac:dyDescent="0.25">
      <c r="A79" s="1" t="s">
        <v>161</v>
      </c>
      <c r="B79" s="1" t="s">
        <v>162</v>
      </c>
      <c r="C79" s="1" t="s">
        <v>300</v>
      </c>
      <c r="D79" s="1">
        <v>0.2222917318799924</v>
      </c>
      <c r="E79" s="1">
        <v>66515.89</v>
      </c>
      <c r="F79">
        <v>14785.932385639067</v>
      </c>
      <c r="G79">
        <f>VLOOKUP(B79,'OT Dec to May'!H:J,2,FALSE)</f>
        <v>13752.54000000003</v>
      </c>
      <c r="H79">
        <f t="shared" si="1"/>
        <v>3057.0759343488776</v>
      </c>
    </row>
    <row r="80" spans="1:8" hidden="1" x14ac:dyDescent="0.25">
      <c r="A80" s="1" t="s">
        <v>39</v>
      </c>
      <c r="B80" s="1" t="s">
        <v>179</v>
      </c>
      <c r="C80" s="1" t="s">
        <v>299</v>
      </c>
      <c r="D80" s="1">
        <v>7.9910572872304256E-2</v>
      </c>
      <c r="E80" s="1">
        <v>77366.666666666672</v>
      </c>
      <c r="F80">
        <v>6182.4146545539397</v>
      </c>
      <c r="G80">
        <f>VLOOKUP(B80,'OT Dec to May'!H:J,2,FALSE)</f>
        <v>41372.640000000276</v>
      </c>
      <c r="H80">
        <f t="shared" si="1"/>
        <v>3306.1113636396321</v>
      </c>
    </row>
    <row r="81" spans="1:8" hidden="1" x14ac:dyDescent="0.25">
      <c r="A81" s="1" t="s">
        <v>39</v>
      </c>
      <c r="B81" s="1" t="s">
        <v>179</v>
      </c>
      <c r="C81" s="1" t="s">
        <v>300</v>
      </c>
      <c r="D81" s="1">
        <v>3.9835417302981194E-2</v>
      </c>
      <c r="E81" s="1">
        <v>77366.666666666672</v>
      </c>
      <c r="F81">
        <v>3081.9334520073121</v>
      </c>
      <c r="G81">
        <f>VLOOKUP(B81,'OT Dec to May'!H:J,2,FALSE)</f>
        <v>41372.640000000276</v>
      </c>
      <c r="H81">
        <f t="shared" si="1"/>
        <v>1648.0963793260228</v>
      </c>
    </row>
    <row r="82" spans="1:8" hidden="1" x14ac:dyDescent="0.25">
      <c r="A82" s="1" t="s">
        <v>39</v>
      </c>
      <c r="B82" s="1" t="s">
        <v>179</v>
      </c>
      <c r="C82" s="1" t="s">
        <v>290</v>
      </c>
      <c r="D82" s="1">
        <v>0.42865772282483428</v>
      </c>
      <c r="E82" s="1">
        <v>77366.666666666672</v>
      </c>
      <c r="F82">
        <v>33163.819155881349</v>
      </c>
      <c r="G82">
        <f>VLOOKUP(B82,'OT Dec to May'!H:J,2,FALSE)</f>
        <v>41372.640000000276</v>
      </c>
      <c r="H82">
        <f t="shared" si="1"/>
        <v>17734.701649651768</v>
      </c>
    </row>
    <row r="83" spans="1:8" hidden="1" x14ac:dyDescent="0.25">
      <c r="A83" s="1" t="s">
        <v>39</v>
      </c>
      <c r="B83" s="1" t="s">
        <v>179</v>
      </c>
      <c r="C83" s="1" t="s">
        <v>291</v>
      </c>
      <c r="D83" s="1">
        <v>0.40234012888712134</v>
      </c>
      <c r="E83" s="1">
        <v>77366.666666666672</v>
      </c>
      <c r="F83">
        <v>31127.714638233621</v>
      </c>
      <c r="G83">
        <f>VLOOKUP(B83,'OT Dec to May'!H:J,2,FALSE)</f>
        <v>41372.640000000276</v>
      </c>
      <c r="H83">
        <f t="shared" si="1"/>
        <v>16645.873310000581</v>
      </c>
    </row>
    <row r="84" spans="1:8" hidden="1" x14ac:dyDescent="0.25">
      <c r="A84" s="1" t="s">
        <v>39</v>
      </c>
      <c r="B84" s="1" t="s">
        <v>179</v>
      </c>
      <c r="C84" s="1" t="s">
        <v>292</v>
      </c>
      <c r="D84" s="1">
        <v>4.9256158112758852E-2</v>
      </c>
      <c r="E84" s="1">
        <v>77366.666666666672</v>
      </c>
      <c r="F84">
        <v>3810.7847659904432</v>
      </c>
      <c r="G84">
        <f>VLOOKUP(B84,'OT Dec to May'!H:J,2,FALSE)</f>
        <v>41372.640000000276</v>
      </c>
      <c r="H84">
        <f t="shared" si="1"/>
        <v>2037.857297382265</v>
      </c>
    </row>
    <row r="85" spans="1:8" hidden="1" x14ac:dyDescent="0.25">
      <c r="A85" s="1" t="s">
        <v>41</v>
      </c>
      <c r="B85" s="1" t="s">
        <v>171</v>
      </c>
      <c r="C85" s="1" t="s">
        <v>299</v>
      </c>
      <c r="D85" s="1">
        <v>4.3976518754057219E-2</v>
      </c>
      <c r="E85" s="1">
        <v>34154.731399999997</v>
      </c>
      <c r="F85">
        <v>1502.0061859518869</v>
      </c>
      <c r="G85">
        <f>VLOOKUP(B85,'OT Dec to May'!H:J,2,FALSE)</f>
        <v>25701.119999999861</v>
      </c>
      <c r="H85">
        <f t="shared" si="1"/>
        <v>1130.2457856802689</v>
      </c>
    </row>
    <row r="86" spans="1:8" hidden="1" x14ac:dyDescent="0.25">
      <c r="A86" s="1" t="s">
        <v>41</v>
      </c>
      <c r="B86" s="1" t="s">
        <v>171</v>
      </c>
      <c r="C86" s="1" t="s">
        <v>304</v>
      </c>
      <c r="D86" s="1">
        <v>0.13288478648446869</v>
      </c>
      <c r="E86" s="1">
        <v>34154.731399999997</v>
      </c>
      <c r="F86">
        <v>4538.6441895233784</v>
      </c>
      <c r="G86">
        <f>VLOOKUP(B86,'OT Dec to May'!H:J,2,FALSE)</f>
        <v>25701.119999999861</v>
      </c>
      <c r="H86">
        <f t="shared" si="1"/>
        <v>3415.2878436116894</v>
      </c>
    </row>
    <row r="87" spans="1:8" hidden="1" x14ac:dyDescent="0.25">
      <c r="A87" s="1" t="s">
        <v>41</v>
      </c>
      <c r="B87" s="1" t="s">
        <v>171</v>
      </c>
      <c r="C87" s="1" t="s">
        <v>300</v>
      </c>
      <c r="D87" s="1">
        <v>5.740753993363182E-3</v>
      </c>
      <c r="E87" s="1">
        <v>34154.731399999997</v>
      </c>
      <c r="F87">
        <v>196.07391067679686</v>
      </c>
      <c r="G87">
        <f>VLOOKUP(B87,'OT Dec to May'!H:J,2,FALSE)</f>
        <v>25701.119999999861</v>
      </c>
      <c r="H87">
        <f t="shared" si="1"/>
        <v>147.54380727390554</v>
      </c>
    </row>
    <row r="88" spans="1:8" hidden="1" x14ac:dyDescent="0.25">
      <c r="A88" s="1" t="s">
        <v>41</v>
      </c>
      <c r="B88" s="1" t="s">
        <v>171</v>
      </c>
      <c r="C88" s="1" t="s">
        <v>290</v>
      </c>
      <c r="D88" s="1">
        <v>0.79200535569389552</v>
      </c>
      <c r="E88" s="1">
        <v>34154.731399999997</v>
      </c>
      <c r="F88">
        <v>27050.730191086459</v>
      </c>
      <c r="G88">
        <f>VLOOKUP(B88,'OT Dec to May'!H:J,2,FALSE)</f>
        <v>25701.119999999861</v>
      </c>
      <c r="H88">
        <f t="shared" si="1"/>
        <v>20355.424687331382</v>
      </c>
    </row>
    <row r="89" spans="1:8" hidden="1" x14ac:dyDescent="0.25">
      <c r="A89" s="1" t="s">
        <v>41</v>
      </c>
      <c r="B89" s="1" t="s">
        <v>171</v>
      </c>
      <c r="C89" s="1" t="s">
        <v>291</v>
      </c>
      <c r="D89" s="1">
        <v>2.5392585074215351E-2</v>
      </c>
      <c r="E89" s="1">
        <v>34154.731399999997</v>
      </c>
      <c r="F89">
        <v>867.27692276147434</v>
      </c>
      <c r="G89">
        <f>VLOOKUP(B89,'OT Dec to May'!H:J,2,FALSE)</f>
        <v>25701.119999999861</v>
      </c>
      <c r="H89">
        <f t="shared" si="1"/>
        <v>652.6178761026141</v>
      </c>
    </row>
    <row r="90" spans="1:8" hidden="1" x14ac:dyDescent="0.25">
      <c r="A90" s="1" t="s">
        <v>43</v>
      </c>
      <c r="B90" s="1" t="s">
        <v>186</v>
      </c>
      <c r="C90" s="1" t="s">
        <v>317</v>
      </c>
      <c r="D90" s="1">
        <v>9.8536638158420262E-3</v>
      </c>
      <c r="E90" s="1">
        <v>21745.365399999999</v>
      </c>
      <c r="F90">
        <v>214.27152020424316</v>
      </c>
      <c r="G90">
        <f>VLOOKUP(B90,'OT Dec to May'!H:J,2,FALSE)</f>
        <v>0</v>
      </c>
      <c r="H90">
        <f t="shared" si="1"/>
        <v>0</v>
      </c>
    </row>
    <row r="91" spans="1:8" hidden="1" x14ac:dyDescent="0.25">
      <c r="A91" s="1" t="s">
        <v>43</v>
      </c>
      <c r="B91" s="1" t="s">
        <v>186</v>
      </c>
      <c r="C91" s="1" t="s">
        <v>318</v>
      </c>
      <c r="D91" s="1">
        <v>0.90455626640624087</v>
      </c>
      <c r="E91" s="1">
        <v>21745.365399999999</v>
      </c>
      <c r="F91">
        <v>19669.906537863451</v>
      </c>
      <c r="G91">
        <f>VLOOKUP(B91,'OT Dec to May'!H:J,2,FALSE)</f>
        <v>0</v>
      </c>
      <c r="H91">
        <f t="shared" si="1"/>
        <v>0</v>
      </c>
    </row>
    <row r="92" spans="1:8" hidden="1" x14ac:dyDescent="0.25">
      <c r="A92" s="1" t="s">
        <v>43</v>
      </c>
      <c r="B92" s="1" t="s">
        <v>186</v>
      </c>
      <c r="C92" s="1" t="s">
        <v>314</v>
      </c>
      <c r="D92" s="1">
        <v>7.6189640924643393E-2</v>
      </c>
      <c r="E92" s="1">
        <v>21745.365399999999</v>
      </c>
      <c r="F92">
        <v>1656.7715816011644</v>
      </c>
      <c r="G92">
        <f>VLOOKUP(B92,'OT Dec to May'!H:J,2,FALSE)</f>
        <v>0</v>
      </c>
      <c r="H92">
        <f t="shared" si="1"/>
        <v>0</v>
      </c>
    </row>
    <row r="93" spans="1:8" hidden="1" x14ac:dyDescent="0.25">
      <c r="A93" s="1" t="s">
        <v>43</v>
      </c>
      <c r="B93" s="1" t="s">
        <v>186</v>
      </c>
      <c r="C93" s="1" t="s">
        <v>319</v>
      </c>
      <c r="D93" s="1">
        <v>9.4004288532734837E-3</v>
      </c>
      <c r="E93" s="1">
        <v>21745.365399999999</v>
      </c>
      <c r="F93">
        <v>204.41576033113489</v>
      </c>
      <c r="G93">
        <f>VLOOKUP(B93,'OT Dec to May'!H:J,2,FALSE)</f>
        <v>0</v>
      </c>
      <c r="H93">
        <f t="shared" si="1"/>
        <v>0</v>
      </c>
    </row>
    <row r="94" spans="1:8" hidden="1" x14ac:dyDescent="0.25">
      <c r="A94" s="1">
        <v>20136</v>
      </c>
      <c r="B94" s="1" t="s">
        <v>180</v>
      </c>
      <c r="C94" s="1" t="s">
        <v>299</v>
      </c>
      <c r="D94" s="1">
        <v>0.14152225401809601</v>
      </c>
      <c r="E94" s="1">
        <v>70248.89</v>
      </c>
      <c r="F94">
        <v>9941.7812550692852</v>
      </c>
      <c r="G94">
        <f>VLOOKUP(B94,'OT Dec to May'!H:J,2,FALSE)</f>
        <v>17264.700000000092</v>
      </c>
      <c r="H94">
        <f t="shared" si="1"/>
        <v>2443.3392589462351</v>
      </c>
    </row>
    <row r="95" spans="1:8" hidden="1" x14ac:dyDescent="0.25">
      <c r="A95" s="1">
        <v>20136</v>
      </c>
      <c r="B95" s="1" t="s">
        <v>180</v>
      </c>
      <c r="C95" s="1" t="s">
        <v>300</v>
      </c>
      <c r="D95" s="1">
        <v>5.8941274868877895E-2</v>
      </c>
      <c r="E95" s="1">
        <v>70248.89</v>
      </c>
      <c r="F95">
        <v>4140.5591347235677</v>
      </c>
      <c r="G95">
        <f>VLOOKUP(B95,'OT Dec to May'!H:J,2,FALSE)</f>
        <v>17264.700000000092</v>
      </c>
      <c r="H95">
        <f t="shared" si="1"/>
        <v>1017.6034282287216</v>
      </c>
    </row>
    <row r="96" spans="1:8" hidden="1" x14ac:dyDescent="0.25">
      <c r="A96" s="1">
        <v>20136</v>
      </c>
      <c r="B96" s="1" t="s">
        <v>180</v>
      </c>
      <c r="C96" s="1" t="s">
        <v>290</v>
      </c>
      <c r="D96" s="1">
        <v>0.3561652020059265</v>
      </c>
      <c r="E96" s="1">
        <v>70248.89</v>
      </c>
      <c r="F96">
        <v>25020.210097542109</v>
      </c>
      <c r="G96">
        <f>VLOOKUP(B96,'OT Dec to May'!H:J,2,FALSE)</f>
        <v>17264.700000000092</v>
      </c>
      <c r="H96">
        <f t="shared" si="1"/>
        <v>6149.085363071752</v>
      </c>
    </row>
    <row r="97" spans="1:8" hidden="1" x14ac:dyDescent="0.25">
      <c r="A97" s="1">
        <v>20136</v>
      </c>
      <c r="B97" s="1" t="s">
        <v>180</v>
      </c>
      <c r="C97" s="1" t="s">
        <v>291</v>
      </c>
      <c r="D97" s="1">
        <v>0.35488496566371963</v>
      </c>
      <c r="E97" s="1">
        <v>70248.89</v>
      </c>
      <c r="F97">
        <v>24930.274915564416</v>
      </c>
      <c r="G97">
        <f>VLOOKUP(B97,'OT Dec to May'!H:J,2,FALSE)</f>
        <v>17264.700000000092</v>
      </c>
      <c r="H97">
        <f t="shared" si="1"/>
        <v>6126.9824666944533</v>
      </c>
    </row>
    <row r="98" spans="1:8" hidden="1" x14ac:dyDescent="0.25">
      <c r="A98" s="1">
        <v>20136</v>
      </c>
      <c r="B98" s="1" t="s">
        <v>180</v>
      </c>
      <c r="C98" s="1" t="s">
        <v>292</v>
      </c>
      <c r="D98" s="1">
        <v>8.8486303443379863E-2</v>
      </c>
      <c r="E98" s="1">
        <v>70248.89</v>
      </c>
      <c r="F98">
        <v>6216.0645971006134</v>
      </c>
      <c r="G98">
        <f>VLOOKUP(B98,'OT Dec to May'!H:J,2,FALSE)</f>
        <v>17264.700000000092</v>
      </c>
      <c r="H98">
        <f t="shared" si="1"/>
        <v>1527.6894830589283</v>
      </c>
    </row>
    <row r="99" spans="1:8" hidden="1" x14ac:dyDescent="0.25">
      <c r="A99" s="1" t="s">
        <v>46</v>
      </c>
      <c r="B99" s="1" t="s">
        <v>205</v>
      </c>
      <c r="C99" s="1" t="s">
        <v>285</v>
      </c>
      <c r="D99" s="1">
        <v>0.23212234507816143</v>
      </c>
      <c r="E99" s="1">
        <v>41267.477399999996</v>
      </c>
      <c r="F99">
        <v>9579.1036295480262</v>
      </c>
      <c r="G99">
        <f>VLOOKUP(B99,'OT Dec to May'!H:J,2,FALSE)</f>
        <v>0</v>
      </c>
      <c r="H99">
        <f t="shared" si="1"/>
        <v>0</v>
      </c>
    </row>
    <row r="100" spans="1:8" hidden="1" x14ac:dyDescent="0.25">
      <c r="A100" s="1" t="s">
        <v>46</v>
      </c>
      <c r="B100" s="1" t="s">
        <v>205</v>
      </c>
      <c r="C100" s="1" t="s">
        <v>286</v>
      </c>
      <c r="D100" s="1">
        <v>8.3325970028057979E-3</v>
      </c>
      <c r="E100" s="1">
        <v>41267.477399999996</v>
      </c>
      <c r="F100">
        <v>343.86525849659597</v>
      </c>
      <c r="G100">
        <f>VLOOKUP(B100,'OT Dec to May'!H:J,2,FALSE)</f>
        <v>0</v>
      </c>
      <c r="H100">
        <f t="shared" si="1"/>
        <v>0</v>
      </c>
    </row>
    <row r="101" spans="1:8" hidden="1" x14ac:dyDescent="0.25">
      <c r="A101" s="1" t="s">
        <v>46</v>
      </c>
      <c r="B101" s="1" t="s">
        <v>205</v>
      </c>
      <c r="C101" s="1" t="s">
        <v>287</v>
      </c>
      <c r="D101" s="1">
        <v>0.27740604188507628</v>
      </c>
      <c r="E101" s="1">
        <v>41267.477399999996</v>
      </c>
      <c r="F101">
        <v>11447.847564115838</v>
      </c>
      <c r="G101">
        <f>VLOOKUP(B101,'OT Dec to May'!H:J,2,FALSE)</f>
        <v>0</v>
      </c>
      <c r="H101">
        <f t="shared" si="1"/>
        <v>0</v>
      </c>
    </row>
    <row r="102" spans="1:8" hidden="1" x14ac:dyDescent="0.25">
      <c r="A102" s="1" t="s">
        <v>46</v>
      </c>
      <c r="B102" s="1" t="s">
        <v>205</v>
      </c>
      <c r="C102" s="1" t="s">
        <v>288</v>
      </c>
      <c r="D102" s="1">
        <v>0.24997791008417392</v>
      </c>
      <c r="E102" s="1">
        <v>41267.477399999996</v>
      </c>
      <c r="F102">
        <v>10315.957754897878</v>
      </c>
      <c r="G102">
        <f>VLOOKUP(B102,'OT Dec to May'!H:J,2,FALSE)</f>
        <v>0</v>
      </c>
      <c r="H102">
        <f t="shared" si="1"/>
        <v>0</v>
      </c>
    </row>
    <row r="103" spans="1:8" hidden="1" x14ac:dyDescent="0.25">
      <c r="A103" s="1" t="s">
        <v>46</v>
      </c>
      <c r="B103" s="1" t="s">
        <v>205</v>
      </c>
      <c r="C103" s="1" t="s">
        <v>289</v>
      </c>
      <c r="D103" s="1">
        <v>0.23216110594978254</v>
      </c>
      <c r="E103" s="1">
        <v>41267.477399999996</v>
      </c>
      <c r="F103">
        <v>9580.7031929416553</v>
      </c>
      <c r="G103">
        <f>VLOOKUP(B103,'OT Dec to May'!H:J,2,FALSE)</f>
        <v>0</v>
      </c>
      <c r="H103">
        <f t="shared" si="1"/>
        <v>0</v>
      </c>
    </row>
    <row r="104" spans="1:8" hidden="1" x14ac:dyDescent="0.25">
      <c r="A104" s="1" t="s">
        <v>48</v>
      </c>
      <c r="B104" s="1" t="s">
        <v>155</v>
      </c>
      <c r="C104" s="1" t="s">
        <v>293</v>
      </c>
      <c r="D104" s="1">
        <v>0.61965152102802024</v>
      </c>
      <c r="E104" s="1">
        <v>32665.685400000002</v>
      </c>
      <c r="F104">
        <v>20241.341643532796</v>
      </c>
      <c r="G104">
        <f>VLOOKUP(B104,'OT Dec to May'!H:J,2,FALSE)</f>
        <v>3174.8399999999988</v>
      </c>
      <c r="H104">
        <f t="shared" si="1"/>
        <v>1967.2944350205989</v>
      </c>
    </row>
    <row r="105" spans="1:8" hidden="1" x14ac:dyDescent="0.25">
      <c r="A105" s="1" t="s">
        <v>48</v>
      </c>
      <c r="B105" s="1" t="s">
        <v>155</v>
      </c>
      <c r="C105" s="1" t="s">
        <v>294</v>
      </c>
      <c r="D105" s="1">
        <v>0.38034847897197982</v>
      </c>
      <c r="E105" s="1">
        <v>32665.685400000002</v>
      </c>
      <c r="F105">
        <v>12424.343756467209</v>
      </c>
      <c r="G105">
        <f>VLOOKUP(B105,'OT Dec to May'!H:J,2,FALSE)</f>
        <v>3174.8399999999988</v>
      </c>
      <c r="H105">
        <f t="shared" si="1"/>
        <v>1207.5455649793998</v>
      </c>
    </row>
    <row r="106" spans="1:8" hidden="1" x14ac:dyDescent="0.25">
      <c r="A106" s="1" t="s">
        <v>50</v>
      </c>
      <c r="B106" s="1" t="s">
        <v>172</v>
      </c>
      <c r="C106" s="1" t="s">
        <v>322</v>
      </c>
      <c r="D106" s="1">
        <v>0.50518853613804005</v>
      </c>
      <c r="E106" s="1">
        <v>90629.166666666672</v>
      </c>
      <c r="F106">
        <v>45784.81603974379</v>
      </c>
      <c r="G106">
        <f>VLOOKUP(B106,'OT Dec to May'!H:J,2,FALSE)</f>
        <v>0</v>
      </c>
      <c r="H106">
        <f t="shared" si="1"/>
        <v>0</v>
      </c>
    </row>
    <row r="107" spans="1:8" hidden="1" x14ac:dyDescent="0.25">
      <c r="A107" s="1" t="s">
        <v>50</v>
      </c>
      <c r="B107" s="1" t="s">
        <v>172</v>
      </c>
      <c r="C107" s="1" t="s">
        <v>305</v>
      </c>
      <c r="D107" s="1">
        <v>0.4668017155296918</v>
      </c>
      <c r="E107" s="1">
        <v>90629.166666666672</v>
      </c>
      <c r="F107">
        <v>42305.850477026361</v>
      </c>
      <c r="G107">
        <f>VLOOKUP(B107,'OT Dec to May'!H:J,2,FALSE)</f>
        <v>0</v>
      </c>
      <c r="H107">
        <f t="shared" si="1"/>
        <v>0</v>
      </c>
    </row>
    <row r="108" spans="1:8" hidden="1" x14ac:dyDescent="0.25">
      <c r="A108" s="1" t="s">
        <v>50</v>
      </c>
      <c r="B108" s="1" t="s">
        <v>172</v>
      </c>
      <c r="C108" s="1" t="s">
        <v>323</v>
      </c>
      <c r="D108" s="1">
        <v>2.8009748332268127E-2</v>
      </c>
      <c r="E108" s="1">
        <v>90629.166666666672</v>
      </c>
      <c r="F108">
        <v>2538.5001498965171</v>
      </c>
      <c r="G108">
        <f>VLOOKUP(B108,'OT Dec to May'!H:J,2,FALSE)</f>
        <v>0</v>
      </c>
      <c r="H108">
        <f t="shared" si="1"/>
        <v>0</v>
      </c>
    </row>
    <row r="109" spans="1:8" hidden="1" x14ac:dyDescent="0.25">
      <c r="A109" s="1" t="s">
        <v>52</v>
      </c>
      <c r="B109" s="1" t="s">
        <v>211</v>
      </c>
      <c r="C109" s="1" t="s">
        <v>295</v>
      </c>
      <c r="D109" s="1">
        <v>0.5341135558553155</v>
      </c>
      <c r="E109" s="1">
        <v>33804.734000000004</v>
      </c>
      <c r="F109">
        <v>18055.566681483084</v>
      </c>
      <c r="G109">
        <f>VLOOKUP(B109,'OT Dec to May'!H:J,2,FALSE)</f>
        <v>15788.699999999981</v>
      </c>
      <c r="H109">
        <f t="shared" si="1"/>
        <v>8432.9586993328103</v>
      </c>
    </row>
    <row r="110" spans="1:8" hidden="1" x14ac:dyDescent="0.25">
      <c r="A110" s="1" t="s">
        <v>52</v>
      </c>
      <c r="B110" s="1" t="s">
        <v>211</v>
      </c>
      <c r="C110" s="1" t="s">
        <v>311</v>
      </c>
      <c r="D110" s="1">
        <v>0.1298031704248504</v>
      </c>
      <c r="E110" s="1">
        <v>33804.734000000004</v>
      </c>
      <c r="F110">
        <v>4387.9616485687357</v>
      </c>
      <c r="G110">
        <f>VLOOKUP(B110,'OT Dec to May'!H:J,2,FALSE)</f>
        <v>15788.699999999981</v>
      </c>
      <c r="H110">
        <f t="shared" si="1"/>
        <v>2049.4233168868332</v>
      </c>
    </row>
    <row r="111" spans="1:8" hidden="1" x14ac:dyDescent="0.25">
      <c r="A111" s="1" t="s">
        <v>52</v>
      </c>
      <c r="B111" s="1" t="s">
        <v>211</v>
      </c>
      <c r="C111" s="1" t="s">
        <v>296</v>
      </c>
      <c r="D111" s="1">
        <v>4.8430907030209205E-2</v>
      </c>
      <c r="E111" s="1">
        <v>33804.734000000004</v>
      </c>
      <c r="F111">
        <v>1637.1939295349523</v>
      </c>
      <c r="G111">
        <f>VLOOKUP(B111,'OT Dec to May'!H:J,2,FALSE)</f>
        <v>15788.699999999981</v>
      </c>
      <c r="H111">
        <f t="shared" si="1"/>
        <v>764.66106182786314</v>
      </c>
    </row>
    <row r="112" spans="1:8" hidden="1" x14ac:dyDescent="0.25">
      <c r="A112" s="1" t="s">
        <v>52</v>
      </c>
      <c r="B112" s="1" t="s">
        <v>211</v>
      </c>
      <c r="C112" s="1" t="s">
        <v>308</v>
      </c>
      <c r="D112" s="1">
        <v>0.28190552968426097</v>
      </c>
      <c r="E112" s="1">
        <v>33804.734000000004</v>
      </c>
      <c r="F112">
        <v>9529.741444105548</v>
      </c>
      <c r="G112">
        <f>VLOOKUP(B112,'OT Dec to May'!H:J,2,FALSE)</f>
        <v>15788.699999999981</v>
      </c>
      <c r="H112">
        <f t="shared" si="1"/>
        <v>4450.9218365258857</v>
      </c>
    </row>
    <row r="113" spans="1:8" hidden="1" x14ac:dyDescent="0.25">
      <c r="A113" s="1" t="s">
        <v>52</v>
      </c>
      <c r="B113" s="1" t="s">
        <v>211</v>
      </c>
      <c r="C113" s="1" t="s">
        <v>312</v>
      </c>
      <c r="D113" s="1">
        <v>5.9591754406038838E-4</v>
      </c>
      <c r="E113" s="1">
        <v>33804.734000000004</v>
      </c>
      <c r="F113">
        <v>20.144834062894713</v>
      </c>
      <c r="G113">
        <f>VLOOKUP(B113,'OT Dec to May'!H:J,2,FALSE)</f>
        <v>15788.699999999981</v>
      </c>
      <c r="H113">
        <f t="shared" si="1"/>
        <v>9.408763327906243</v>
      </c>
    </row>
    <row r="114" spans="1:8" hidden="1" x14ac:dyDescent="0.25">
      <c r="A114" s="1" t="s">
        <v>52</v>
      </c>
      <c r="B114" s="1" t="s">
        <v>211</v>
      </c>
      <c r="C114" s="1" t="s">
        <v>313</v>
      </c>
      <c r="D114" s="1">
        <v>5.1509194613035877E-3</v>
      </c>
      <c r="E114" s="1">
        <v>33804.734000000004</v>
      </c>
      <c r="F114">
        <v>174.12546224479109</v>
      </c>
      <c r="G114">
        <f>VLOOKUP(B114,'OT Dec to May'!H:J,2,FALSE)</f>
        <v>15788.699999999981</v>
      </c>
      <c r="H114">
        <f t="shared" si="1"/>
        <v>81.32632209868386</v>
      </c>
    </row>
    <row r="115" spans="1:8" hidden="1" x14ac:dyDescent="0.25">
      <c r="A115" s="1" t="s">
        <v>56</v>
      </c>
      <c r="B115" s="1" t="s">
        <v>195</v>
      </c>
      <c r="C115" s="1" t="s">
        <v>293</v>
      </c>
      <c r="D115" s="1">
        <v>0.51040585002033056</v>
      </c>
      <c r="E115" s="1">
        <v>33058.138200000001</v>
      </c>
      <c r="F115">
        <v>16873.06712806056</v>
      </c>
      <c r="G115">
        <f>VLOOKUP(B115,'OT Dec to May'!H:J,2,FALSE)</f>
        <v>1759.68</v>
      </c>
      <c r="H115">
        <f t="shared" si="1"/>
        <v>898.15096616377537</v>
      </c>
    </row>
    <row r="116" spans="1:8" hidden="1" x14ac:dyDescent="0.25">
      <c r="A116" s="1" t="s">
        <v>56</v>
      </c>
      <c r="B116" s="1" t="s">
        <v>195</v>
      </c>
      <c r="C116" s="1" t="s">
        <v>294</v>
      </c>
      <c r="D116" s="1">
        <v>0.48959414997966949</v>
      </c>
      <c r="E116" s="1">
        <v>33058.138200000001</v>
      </c>
      <c r="F116">
        <v>16185.071071939441</v>
      </c>
      <c r="G116">
        <f>VLOOKUP(B116,'OT Dec to May'!H:J,2,FALSE)</f>
        <v>1759.68</v>
      </c>
      <c r="H116">
        <f t="shared" si="1"/>
        <v>861.52903383622481</v>
      </c>
    </row>
    <row r="117" spans="1:8" hidden="1" x14ac:dyDescent="0.25">
      <c r="A117" s="1" t="s">
        <v>58</v>
      </c>
      <c r="B117" s="1" t="s">
        <v>196</v>
      </c>
      <c r="C117" s="1" t="s">
        <v>293</v>
      </c>
      <c r="D117" s="1">
        <v>0.35851162973969375</v>
      </c>
      <c r="E117" s="1">
        <v>30765.555</v>
      </c>
      <c r="F117">
        <v>11029.809262896184</v>
      </c>
      <c r="G117">
        <f>VLOOKUP(B117,'OT Dec to May'!H:J,2,FALSE)</f>
        <v>333.9</v>
      </c>
      <c r="H117">
        <f t="shared" si="1"/>
        <v>119.70703317008373</v>
      </c>
    </row>
    <row r="118" spans="1:8" hidden="1" x14ac:dyDescent="0.25">
      <c r="A118" s="1" t="s">
        <v>58</v>
      </c>
      <c r="B118" s="1" t="s">
        <v>196</v>
      </c>
      <c r="C118" s="1" t="s">
        <v>294</v>
      </c>
      <c r="D118" s="1">
        <v>0.64148837026030636</v>
      </c>
      <c r="E118" s="1">
        <v>30765.555</v>
      </c>
      <c r="F118">
        <v>19735.745737103818</v>
      </c>
      <c r="G118">
        <f>VLOOKUP(B118,'OT Dec to May'!H:J,2,FALSE)</f>
        <v>333.9</v>
      </c>
      <c r="H118">
        <f t="shared" si="1"/>
        <v>214.19296682991629</v>
      </c>
    </row>
    <row r="119" spans="1:8" hidden="1" x14ac:dyDescent="0.25">
      <c r="A119" s="1" t="s">
        <v>62</v>
      </c>
      <c r="B119" s="1" t="s">
        <v>174</v>
      </c>
      <c r="C119" s="1" t="s">
        <v>322</v>
      </c>
      <c r="D119" s="1">
        <v>0.307711773932069</v>
      </c>
      <c r="E119" s="1">
        <v>54925.314400000003</v>
      </c>
      <c r="F119">
        <v>16901.165927800615</v>
      </c>
      <c r="G119">
        <f>VLOOKUP(B119,'OT Dec to May'!H:J,2,FALSE)</f>
        <v>0</v>
      </c>
      <c r="H119">
        <f t="shared" si="1"/>
        <v>0</v>
      </c>
    </row>
    <row r="120" spans="1:8" hidden="1" x14ac:dyDescent="0.25">
      <c r="A120" s="1" t="s">
        <v>62</v>
      </c>
      <c r="B120" s="1" t="s">
        <v>174</v>
      </c>
      <c r="C120" s="1" t="s">
        <v>305</v>
      </c>
      <c r="D120" s="1">
        <v>0.67491399876105485</v>
      </c>
      <c r="E120" s="1">
        <v>54925.314400000003</v>
      </c>
      <c r="F120">
        <v>37069.863574912153</v>
      </c>
      <c r="G120">
        <f>VLOOKUP(B120,'OT Dec to May'!H:J,2,FALSE)</f>
        <v>0</v>
      </c>
      <c r="H120">
        <f t="shared" si="1"/>
        <v>0</v>
      </c>
    </row>
    <row r="121" spans="1:8" hidden="1" x14ac:dyDescent="0.25">
      <c r="A121" s="1" t="s">
        <v>62</v>
      </c>
      <c r="B121" s="1" t="s">
        <v>174</v>
      </c>
      <c r="C121" s="1" t="s">
        <v>323</v>
      </c>
      <c r="D121" s="1">
        <v>1.7374227306876152E-2</v>
      </c>
      <c r="E121" s="1">
        <v>54925.314400000003</v>
      </c>
      <c r="F121">
        <v>954.28489728723798</v>
      </c>
      <c r="G121">
        <f>VLOOKUP(B121,'OT Dec to May'!H:J,2,FALSE)</f>
        <v>0</v>
      </c>
      <c r="H121">
        <f t="shared" si="1"/>
        <v>0</v>
      </c>
    </row>
    <row r="122" spans="1:8" hidden="1" x14ac:dyDescent="0.25">
      <c r="A122" s="1" t="s">
        <v>64</v>
      </c>
      <c r="B122" s="1" t="s">
        <v>204</v>
      </c>
      <c r="C122" s="1" t="s">
        <v>285</v>
      </c>
      <c r="D122" s="1">
        <v>0.44308965393904859</v>
      </c>
      <c r="E122" s="1">
        <v>25406.882000000001</v>
      </c>
      <c r="F122">
        <v>11257.526553050244</v>
      </c>
      <c r="G122">
        <f>VLOOKUP(B122,'OT Dec to May'!H:J,2,FALSE)</f>
        <v>0</v>
      </c>
      <c r="H122">
        <f t="shared" si="1"/>
        <v>0</v>
      </c>
    </row>
    <row r="123" spans="1:8" hidden="1" x14ac:dyDescent="0.25">
      <c r="A123" s="1" t="s">
        <v>64</v>
      </c>
      <c r="B123" s="1" t="s">
        <v>204</v>
      </c>
      <c r="C123" s="1" t="s">
        <v>286</v>
      </c>
      <c r="D123" s="1">
        <v>1.2478783263360325E-2</v>
      </c>
      <c r="E123" s="1">
        <v>25406.882000000001</v>
      </c>
      <c r="F123">
        <v>317.04697387577073</v>
      </c>
      <c r="G123">
        <f>VLOOKUP(B123,'OT Dec to May'!H:J,2,FALSE)</f>
        <v>0</v>
      </c>
      <c r="H123">
        <f t="shared" si="1"/>
        <v>0</v>
      </c>
    </row>
    <row r="124" spans="1:8" hidden="1" x14ac:dyDescent="0.25">
      <c r="A124" s="1" t="s">
        <v>64</v>
      </c>
      <c r="B124" s="1" t="s">
        <v>204</v>
      </c>
      <c r="C124" s="1" t="s">
        <v>288</v>
      </c>
      <c r="D124" s="1">
        <v>0.32399340920755842</v>
      </c>
      <c r="E124" s="1">
        <v>25406.882000000001</v>
      </c>
      <c r="F124">
        <v>8231.66231651415</v>
      </c>
      <c r="G124">
        <f>VLOOKUP(B124,'OT Dec to May'!H:J,2,FALSE)</f>
        <v>0</v>
      </c>
      <c r="H124">
        <f t="shared" si="1"/>
        <v>0</v>
      </c>
    </row>
    <row r="125" spans="1:8" hidden="1" x14ac:dyDescent="0.25">
      <c r="A125" s="1" t="s">
        <v>64</v>
      </c>
      <c r="B125" s="1" t="s">
        <v>204</v>
      </c>
      <c r="C125" s="1" t="s">
        <v>289</v>
      </c>
      <c r="D125" s="1">
        <v>0.22043815359003271</v>
      </c>
      <c r="E125" s="1">
        <v>25406.882000000001</v>
      </c>
      <c r="F125">
        <v>5600.6461565598374</v>
      </c>
      <c r="G125">
        <f>VLOOKUP(B125,'OT Dec to May'!H:J,2,FALSE)</f>
        <v>0</v>
      </c>
      <c r="H125">
        <f t="shared" si="1"/>
        <v>0</v>
      </c>
    </row>
    <row r="126" spans="1:8" hidden="1" x14ac:dyDescent="0.25">
      <c r="A126" s="1" t="s">
        <v>66</v>
      </c>
      <c r="B126" s="1" t="s">
        <v>184</v>
      </c>
      <c r="C126" s="1" t="s">
        <v>317</v>
      </c>
      <c r="D126" s="1">
        <v>1.1859406873659446E-2</v>
      </c>
      <c r="E126" s="1">
        <v>22988.993000000002</v>
      </c>
      <c r="F126">
        <v>272.63582160270892</v>
      </c>
      <c r="G126">
        <f>VLOOKUP(B126,'OT Dec to May'!H:J,2,FALSE)</f>
        <v>0</v>
      </c>
      <c r="H126">
        <f t="shared" si="1"/>
        <v>0</v>
      </c>
    </row>
    <row r="127" spans="1:8" hidden="1" x14ac:dyDescent="0.25">
      <c r="A127" s="1" t="s">
        <v>66</v>
      </c>
      <c r="B127" s="1" t="s">
        <v>184</v>
      </c>
      <c r="C127" s="1" t="s">
        <v>318</v>
      </c>
      <c r="D127" s="1">
        <v>0.86769963808726258</v>
      </c>
      <c r="E127" s="1">
        <v>22988.993000000002</v>
      </c>
      <c r="F127">
        <v>19947.540906090613</v>
      </c>
      <c r="G127">
        <f>VLOOKUP(B127,'OT Dec to May'!H:J,2,FALSE)</f>
        <v>0</v>
      </c>
      <c r="H127">
        <f t="shared" si="1"/>
        <v>0</v>
      </c>
    </row>
    <row r="128" spans="1:8" hidden="1" x14ac:dyDescent="0.25">
      <c r="A128" s="1" t="s">
        <v>66</v>
      </c>
      <c r="B128" s="1" t="s">
        <v>184</v>
      </c>
      <c r="C128" s="1" t="s">
        <v>314</v>
      </c>
      <c r="D128" s="1">
        <v>0.11498835417762532</v>
      </c>
      <c r="E128" s="1">
        <v>22988.993000000002</v>
      </c>
      <c r="F128">
        <v>2643.4664692709493</v>
      </c>
      <c r="G128">
        <f>VLOOKUP(B128,'OT Dec to May'!H:J,2,FALSE)</f>
        <v>0</v>
      </c>
      <c r="H128">
        <f t="shared" si="1"/>
        <v>0</v>
      </c>
    </row>
    <row r="129" spans="1:8" hidden="1" x14ac:dyDescent="0.25">
      <c r="A129" s="1" t="s">
        <v>66</v>
      </c>
      <c r="B129" s="1" t="s">
        <v>184</v>
      </c>
      <c r="C129" s="1" t="s">
        <v>319</v>
      </c>
      <c r="D129" s="1">
        <v>5.4526008614526186E-3</v>
      </c>
      <c r="E129" s="1">
        <v>22988.993000000002</v>
      </c>
      <c r="F129">
        <v>125.34980303572823</v>
      </c>
      <c r="G129">
        <f>VLOOKUP(B129,'OT Dec to May'!H:J,2,FALSE)</f>
        <v>0</v>
      </c>
      <c r="H129">
        <f t="shared" si="1"/>
        <v>0</v>
      </c>
    </row>
    <row r="130" spans="1:8" hidden="1" x14ac:dyDescent="0.25">
      <c r="A130" s="1" t="s">
        <v>54</v>
      </c>
      <c r="B130" s="1" t="s">
        <v>212</v>
      </c>
      <c r="C130" s="1" t="s">
        <v>295</v>
      </c>
      <c r="D130" s="1">
        <v>0.52844477340823359</v>
      </c>
      <c r="E130" s="1">
        <v>39883.972399999999</v>
      </c>
      <c r="F130">
        <v>21076.476757538243</v>
      </c>
      <c r="G130">
        <f>VLOOKUP(B130,'OT Dec to May'!H:J,2,FALSE)</f>
        <v>9767.7000000000116</v>
      </c>
      <c r="H130">
        <f t="shared" si="1"/>
        <v>5161.6900132196097</v>
      </c>
    </row>
    <row r="131" spans="1:8" hidden="1" x14ac:dyDescent="0.25">
      <c r="A131" s="1" t="s">
        <v>54</v>
      </c>
      <c r="B131" s="1" t="s">
        <v>212</v>
      </c>
      <c r="C131" s="1" t="s">
        <v>311</v>
      </c>
      <c r="D131" s="1">
        <v>1.0860114612995292E-3</v>
      </c>
      <c r="E131" s="1">
        <v>39883.972399999999</v>
      </c>
      <c r="F131">
        <v>43.314451148554092</v>
      </c>
      <c r="G131">
        <f>VLOOKUP(B131,'OT Dec to May'!H:J,2,FALSE)</f>
        <v>9767.7000000000116</v>
      </c>
      <c r="H131">
        <f t="shared" ref="H131:H194" si="2">G131*D131</f>
        <v>10.607834150535425</v>
      </c>
    </row>
    <row r="132" spans="1:8" hidden="1" x14ac:dyDescent="0.25">
      <c r="A132" s="1" t="s">
        <v>54</v>
      </c>
      <c r="B132" s="1" t="s">
        <v>212</v>
      </c>
      <c r="C132" s="1" t="s">
        <v>296</v>
      </c>
      <c r="D132" s="1">
        <v>7.2491265041743566E-2</v>
      </c>
      <c r="E132" s="1">
        <v>39883.972399999999</v>
      </c>
      <c r="F132">
        <v>2891.2396141659851</v>
      </c>
      <c r="G132">
        <f>VLOOKUP(B132,'OT Dec to May'!H:J,2,FALSE)</f>
        <v>9767.7000000000116</v>
      </c>
      <c r="H132">
        <f t="shared" si="2"/>
        <v>708.07292954823947</v>
      </c>
    </row>
    <row r="133" spans="1:8" hidden="1" x14ac:dyDescent="0.25">
      <c r="A133" s="1" t="s">
        <v>54</v>
      </c>
      <c r="B133" s="1" t="s">
        <v>212</v>
      </c>
      <c r="C133" s="1" t="s">
        <v>324</v>
      </c>
      <c r="D133" s="1">
        <v>1.3575143266244113E-3</v>
      </c>
      <c r="E133" s="1">
        <v>39883.972399999999</v>
      </c>
      <c r="F133">
        <v>54.143063935692602</v>
      </c>
      <c r="G133">
        <f>VLOOKUP(B133,'OT Dec to May'!H:J,2,FALSE)</f>
        <v>9767.7000000000116</v>
      </c>
      <c r="H133">
        <f t="shared" si="2"/>
        <v>13.259792688169279</v>
      </c>
    </row>
    <row r="134" spans="1:8" hidden="1" x14ac:dyDescent="0.25">
      <c r="A134" s="1" t="s">
        <v>54</v>
      </c>
      <c r="B134" s="1" t="s">
        <v>212</v>
      </c>
      <c r="C134" s="1" t="s">
        <v>308</v>
      </c>
      <c r="D134" s="1">
        <v>0.38847534980235238</v>
      </c>
      <c r="E134" s="1">
        <v>39883.972399999999</v>
      </c>
      <c r="F134">
        <v>15493.940129597368</v>
      </c>
      <c r="G134">
        <f>VLOOKUP(B134,'OT Dec to May'!H:J,2,FALSE)</f>
        <v>9767.7000000000116</v>
      </c>
      <c r="H134">
        <f t="shared" si="2"/>
        <v>3794.5106742644416</v>
      </c>
    </row>
    <row r="135" spans="1:8" hidden="1" x14ac:dyDescent="0.25">
      <c r="A135" s="1" t="s">
        <v>54</v>
      </c>
      <c r="B135" s="1" t="s">
        <v>212</v>
      </c>
      <c r="C135" s="1" t="s">
        <v>313</v>
      </c>
      <c r="D135" s="1">
        <v>8.1450859597464679E-3</v>
      </c>
      <c r="E135" s="1">
        <v>39883.972399999999</v>
      </c>
      <c r="F135">
        <v>324.85838361415563</v>
      </c>
      <c r="G135">
        <f>VLOOKUP(B135,'OT Dec to May'!H:J,2,FALSE)</f>
        <v>9767.7000000000116</v>
      </c>
      <c r="H135">
        <f t="shared" si="2"/>
        <v>79.558756129015663</v>
      </c>
    </row>
    <row r="136" spans="1:8" hidden="1" x14ac:dyDescent="0.25">
      <c r="A136" s="1" t="s">
        <v>68</v>
      </c>
      <c r="B136" s="1" t="s">
        <v>202</v>
      </c>
      <c r="C136" s="1" t="s">
        <v>285</v>
      </c>
      <c r="D136" s="1">
        <v>0.25667619670323966</v>
      </c>
      <c r="E136" s="1">
        <v>31872.5</v>
      </c>
      <c r="F136">
        <v>8180.9120794240062</v>
      </c>
      <c r="G136">
        <f>VLOOKUP(B136,'OT Dec to May'!H:J,2,FALSE)</f>
        <v>0</v>
      </c>
      <c r="H136">
        <f t="shared" si="2"/>
        <v>0</v>
      </c>
    </row>
    <row r="137" spans="1:8" hidden="1" x14ac:dyDescent="0.25">
      <c r="A137" s="1" t="s">
        <v>68</v>
      </c>
      <c r="B137" s="1" t="s">
        <v>202</v>
      </c>
      <c r="C137" s="1" t="s">
        <v>286</v>
      </c>
      <c r="D137" s="1">
        <v>2.1366366587129257E-3</v>
      </c>
      <c r="E137" s="1">
        <v>31872.5</v>
      </c>
      <c r="F137">
        <v>68.099951904827719</v>
      </c>
      <c r="G137">
        <f>VLOOKUP(B137,'OT Dec to May'!H:J,2,FALSE)</f>
        <v>0</v>
      </c>
      <c r="H137">
        <f t="shared" si="2"/>
        <v>0</v>
      </c>
    </row>
    <row r="138" spans="1:8" hidden="1" x14ac:dyDescent="0.25">
      <c r="A138" s="1" t="s">
        <v>68</v>
      </c>
      <c r="B138" s="1" t="s">
        <v>202</v>
      </c>
      <c r="C138" s="1" t="s">
        <v>287</v>
      </c>
      <c r="D138" s="1">
        <v>3.1337337661122899E-2</v>
      </c>
      <c r="E138" s="1">
        <v>31872.5</v>
      </c>
      <c r="F138">
        <v>998.79929460413962</v>
      </c>
      <c r="G138">
        <f>VLOOKUP(B138,'OT Dec to May'!H:J,2,FALSE)</f>
        <v>0</v>
      </c>
      <c r="H138">
        <f t="shared" si="2"/>
        <v>0</v>
      </c>
    </row>
    <row r="139" spans="1:8" hidden="1" x14ac:dyDescent="0.25">
      <c r="A139" s="1" t="s">
        <v>68</v>
      </c>
      <c r="B139" s="1" t="s">
        <v>202</v>
      </c>
      <c r="C139" s="1" t="s">
        <v>288</v>
      </c>
      <c r="D139" s="1">
        <v>0.19808402356817748</v>
      </c>
      <c r="E139" s="1">
        <v>31872.5</v>
      </c>
      <c r="F139">
        <v>6313.4330411767369</v>
      </c>
      <c r="G139">
        <f>VLOOKUP(B139,'OT Dec to May'!H:J,2,FALSE)</f>
        <v>0</v>
      </c>
      <c r="H139">
        <f t="shared" si="2"/>
        <v>0</v>
      </c>
    </row>
    <row r="140" spans="1:8" hidden="1" x14ac:dyDescent="0.25">
      <c r="A140" s="1" t="s">
        <v>68</v>
      </c>
      <c r="B140" s="1" t="s">
        <v>202</v>
      </c>
      <c r="C140" s="1" t="s">
        <v>289</v>
      </c>
      <c r="D140" s="1">
        <v>0.46081523893174647</v>
      </c>
      <c r="E140" s="1">
        <v>31872.5</v>
      </c>
      <c r="F140">
        <v>14687.333702852089</v>
      </c>
      <c r="G140">
        <f>VLOOKUP(B140,'OT Dec to May'!H:J,2,FALSE)</f>
        <v>0</v>
      </c>
      <c r="H140">
        <f t="shared" si="2"/>
        <v>0</v>
      </c>
    </row>
    <row r="141" spans="1:8" hidden="1" x14ac:dyDescent="0.25">
      <c r="A141" s="1" t="s">
        <v>68</v>
      </c>
      <c r="B141" s="1" t="s">
        <v>202</v>
      </c>
      <c r="C141" s="1" t="s">
        <v>320</v>
      </c>
      <c r="D141" s="1">
        <v>5.0950566477000539E-2</v>
      </c>
      <c r="E141" s="1">
        <v>31872.5</v>
      </c>
      <c r="F141">
        <v>1623.9219300381997</v>
      </c>
      <c r="G141">
        <f>VLOOKUP(B141,'OT Dec to May'!H:J,2,FALSE)</f>
        <v>0</v>
      </c>
      <c r="H141">
        <f t="shared" si="2"/>
        <v>0</v>
      </c>
    </row>
    <row r="142" spans="1:8" hidden="1" x14ac:dyDescent="0.25">
      <c r="A142" s="1" t="s">
        <v>72</v>
      </c>
      <c r="B142" s="1" t="s">
        <v>175</v>
      </c>
      <c r="C142" s="1" t="s">
        <v>322</v>
      </c>
      <c r="D142" s="1">
        <v>0.9226208810542329</v>
      </c>
      <c r="E142" s="1">
        <v>30776.943199999998</v>
      </c>
      <c r="F142">
        <v>28395.450451340079</v>
      </c>
      <c r="G142">
        <f>VLOOKUP(B142,'OT Dec to May'!H:J,2,FALSE)</f>
        <v>0</v>
      </c>
      <c r="H142">
        <f t="shared" si="2"/>
        <v>0</v>
      </c>
    </row>
    <row r="143" spans="1:8" hidden="1" x14ac:dyDescent="0.25">
      <c r="A143" s="1" t="s">
        <v>72</v>
      </c>
      <c r="B143" s="1" t="s">
        <v>175</v>
      </c>
      <c r="C143" s="1" t="s">
        <v>305</v>
      </c>
      <c r="D143" s="1">
        <v>4.7612136500654142E-2</v>
      </c>
      <c r="E143" s="1">
        <v>30776.943199999998</v>
      </c>
      <c r="F143">
        <v>1465.3560207112791</v>
      </c>
      <c r="G143">
        <f>VLOOKUP(B143,'OT Dec to May'!H:J,2,FALSE)</f>
        <v>0</v>
      </c>
      <c r="H143">
        <f t="shared" si="2"/>
        <v>0</v>
      </c>
    </row>
    <row r="144" spans="1:8" hidden="1" x14ac:dyDescent="0.25">
      <c r="A144" s="1" t="s">
        <v>72</v>
      </c>
      <c r="B144" s="1" t="s">
        <v>175</v>
      </c>
      <c r="C144" s="1" t="s">
        <v>323</v>
      </c>
      <c r="D144" s="1">
        <v>2.976698244511292E-2</v>
      </c>
      <c r="E144" s="1">
        <v>30776.943199999998</v>
      </c>
      <c r="F144">
        <v>916.13672794863737</v>
      </c>
      <c r="G144">
        <f>VLOOKUP(B144,'OT Dec to May'!H:J,2,FALSE)</f>
        <v>0</v>
      </c>
      <c r="H144">
        <f t="shared" si="2"/>
        <v>0</v>
      </c>
    </row>
    <row r="145" spans="1:8" hidden="1" x14ac:dyDescent="0.25">
      <c r="A145" s="1" t="s">
        <v>81</v>
      </c>
      <c r="B145" s="1" t="s">
        <v>189</v>
      </c>
      <c r="C145" s="1" t="s">
        <v>293</v>
      </c>
      <c r="D145" s="1">
        <v>0.44695228338868215</v>
      </c>
      <c r="E145" s="1">
        <v>56688.117399999996</v>
      </c>
      <c r="F145">
        <v>25336.883512935681</v>
      </c>
      <c r="G145">
        <f>VLOOKUP(B145,'OT Dec to May'!H:J,2,FALSE)</f>
        <v>61186.679999999586</v>
      </c>
      <c r="H145">
        <f t="shared" si="2"/>
        <v>27347.526338972424</v>
      </c>
    </row>
    <row r="146" spans="1:8" hidden="1" x14ac:dyDescent="0.25">
      <c r="A146" s="1" t="s">
        <v>81</v>
      </c>
      <c r="B146" s="1" t="s">
        <v>189</v>
      </c>
      <c r="C146" s="1" t="s">
        <v>302</v>
      </c>
      <c r="D146" s="1">
        <v>0.5494250918016228</v>
      </c>
      <c r="E146" s="1">
        <v>56688.117399999996</v>
      </c>
      <c r="F146">
        <v>31145.87410655617</v>
      </c>
      <c r="G146">
        <f>VLOOKUP(B146,'OT Dec to May'!H:J,2,FALSE)</f>
        <v>61186.679999999586</v>
      </c>
      <c r="H146">
        <f t="shared" si="2"/>
        <v>33617.497276036287</v>
      </c>
    </row>
    <row r="147" spans="1:8" hidden="1" x14ac:dyDescent="0.25">
      <c r="A147" s="1" t="s">
        <v>81</v>
      </c>
      <c r="B147" s="1" t="s">
        <v>189</v>
      </c>
      <c r="C147" s="1" t="s">
        <v>325</v>
      </c>
      <c r="D147" s="1">
        <v>3.6226248096950385E-3</v>
      </c>
      <c r="E147" s="1">
        <v>56688.117399999996</v>
      </c>
      <c r="F147">
        <v>205.35978050814498</v>
      </c>
      <c r="G147">
        <f>VLOOKUP(B147,'OT Dec to May'!H:J,2,FALSE)</f>
        <v>61186.679999999586</v>
      </c>
      <c r="H147">
        <f t="shared" si="2"/>
        <v>221.65638499086973</v>
      </c>
    </row>
    <row r="148" spans="1:8" hidden="1" x14ac:dyDescent="0.25">
      <c r="A148" s="1" t="s">
        <v>78</v>
      </c>
      <c r="B148" s="1" t="s">
        <v>208</v>
      </c>
      <c r="C148" s="1" t="s">
        <v>297</v>
      </c>
      <c r="D148" s="1">
        <v>0.19543573860916408</v>
      </c>
      <c r="E148" s="1">
        <v>27721.205600000001</v>
      </c>
      <c r="F148">
        <v>5417.7142915724953</v>
      </c>
      <c r="G148">
        <f>VLOOKUP(B148,'OT Dec to May'!H:J,2,FALSE)</f>
        <v>0</v>
      </c>
      <c r="H148">
        <f t="shared" si="2"/>
        <v>0</v>
      </c>
    </row>
    <row r="149" spans="1:8" hidden="1" x14ac:dyDescent="0.25">
      <c r="A149" s="1" t="s">
        <v>78</v>
      </c>
      <c r="B149" s="1" t="s">
        <v>208</v>
      </c>
      <c r="C149" s="1" t="s">
        <v>298</v>
      </c>
      <c r="D149" s="1">
        <v>0.14108999189246021</v>
      </c>
      <c r="E149" s="1">
        <v>27721.205600000001</v>
      </c>
      <c r="F149">
        <v>3911.1846733532229</v>
      </c>
      <c r="G149">
        <f>VLOOKUP(B149,'OT Dec to May'!H:J,2,FALSE)</f>
        <v>0</v>
      </c>
      <c r="H149">
        <f t="shared" si="2"/>
        <v>0</v>
      </c>
    </row>
    <row r="150" spans="1:8" hidden="1" x14ac:dyDescent="0.25">
      <c r="A150" s="1" t="s">
        <v>78</v>
      </c>
      <c r="B150" s="1" t="s">
        <v>208</v>
      </c>
      <c r="C150" s="1" t="s">
        <v>326</v>
      </c>
      <c r="D150" s="1">
        <v>3.6962198474821163E-3</v>
      </c>
      <c r="E150" s="1">
        <v>27721.205600000001</v>
      </c>
      <c r="F150">
        <v>102.4636703348524</v>
      </c>
      <c r="G150">
        <f>VLOOKUP(B150,'OT Dec to May'!H:J,2,FALSE)</f>
        <v>0</v>
      </c>
      <c r="H150">
        <f t="shared" si="2"/>
        <v>0</v>
      </c>
    </row>
    <row r="151" spans="1:8" hidden="1" x14ac:dyDescent="0.25">
      <c r="A151" s="1" t="s">
        <v>78</v>
      </c>
      <c r="B151" s="1" t="s">
        <v>208</v>
      </c>
      <c r="C151" s="1" t="s">
        <v>309</v>
      </c>
      <c r="D151" s="1">
        <v>0.34678462640484009</v>
      </c>
      <c r="E151" s="1">
        <v>27721.205600000001</v>
      </c>
      <c r="F151">
        <v>9613.2879274877614</v>
      </c>
      <c r="G151">
        <f>VLOOKUP(B151,'OT Dec to May'!H:J,2,FALSE)</f>
        <v>0</v>
      </c>
      <c r="H151">
        <f t="shared" si="2"/>
        <v>0</v>
      </c>
    </row>
    <row r="152" spans="1:8" hidden="1" x14ac:dyDescent="0.25">
      <c r="A152" s="1" t="s">
        <v>78</v>
      </c>
      <c r="B152" s="1" t="s">
        <v>208</v>
      </c>
      <c r="C152" s="1" t="s">
        <v>315</v>
      </c>
      <c r="D152" s="1">
        <v>0.3129934232460535</v>
      </c>
      <c r="E152" s="1">
        <v>27721.205600000001</v>
      </c>
      <c r="F152">
        <v>8676.5550372516682</v>
      </c>
      <c r="G152">
        <f>VLOOKUP(B152,'OT Dec to May'!H:J,2,FALSE)</f>
        <v>0</v>
      </c>
      <c r="H152">
        <f t="shared" si="2"/>
        <v>0</v>
      </c>
    </row>
    <row r="153" spans="1:8" hidden="1" x14ac:dyDescent="0.25">
      <c r="A153" s="1" t="s">
        <v>76</v>
      </c>
      <c r="B153" s="1" t="s">
        <v>165</v>
      </c>
      <c r="C153" s="1" t="s">
        <v>299</v>
      </c>
      <c r="D153" s="1">
        <v>0.84096371099497491</v>
      </c>
      <c r="E153" s="1">
        <v>52530.347999999998</v>
      </c>
      <c r="F153">
        <v>44176.11639393746</v>
      </c>
      <c r="G153">
        <f>VLOOKUP(B153,'OT Dec to May'!H:J,2,FALSE)</f>
        <v>23832.18000000004</v>
      </c>
      <c r="H153">
        <f t="shared" si="2"/>
        <v>20041.998533900256</v>
      </c>
    </row>
    <row r="154" spans="1:8" hidden="1" x14ac:dyDescent="0.25">
      <c r="A154" s="1" t="s">
        <v>76</v>
      </c>
      <c r="B154" s="1" t="s">
        <v>165</v>
      </c>
      <c r="C154" s="1" t="s">
        <v>300</v>
      </c>
      <c r="D154" s="1">
        <v>0.15903628900502506</v>
      </c>
      <c r="E154" s="1">
        <v>52530.347999999998</v>
      </c>
      <c r="F154">
        <v>8354.2316060625399</v>
      </c>
      <c r="G154">
        <f>VLOOKUP(B154,'OT Dec to May'!H:J,2,FALSE)</f>
        <v>23832.18000000004</v>
      </c>
      <c r="H154">
        <f t="shared" si="2"/>
        <v>3790.1814660997848</v>
      </c>
    </row>
    <row r="155" spans="1:8" hidden="1" x14ac:dyDescent="0.25">
      <c r="A155" s="1" t="s">
        <v>83</v>
      </c>
      <c r="B155" s="1" t="s">
        <v>198</v>
      </c>
      <c r="C155" s="1" t="s">
        <v>293</v>
      </c>
      <c r="D155" s="1">
        <v>0.30000491573254057</v>
      </c>
      <c r="E155" s="1">
        <v>42350.445599999999</v>
      </c>
      <c r="F155">
        <v>12705.341863463544</v>
      </c>
      <c r="G155">
        <f>VLOOKUP(B155,'OT Dec to May'!H:J,2,FALSE)</f>
        <v>0</v>
      </c>
      <c r="H155">
        <f t="shared" si="2"/>
        <v>0</v>
      </c>
    </row>
    <row r="156" spans="1:8" hidden="1" x14ac:dyDescent="0.25">
      <c r="A156" s="1" t="s">
        <v>83</v>
      </c>
      <c r="B156" s="1" t="s">
        <v>198</v>
      </c>
      <c r="C156" s="1" t="s">
        <v>294</v>
      </c>
      <c r="D156" s="1">
        <v>0.69999508426745949</v>
      </c>
      <c r="E156" s="1">
        <v>42350.445599999999</v>
      </c>
      <c r="F156">
        <v>29645.103736536457</v>
      </c>
      <c r="G156">
        <f>VLOOKUP(B156,'OT Dec to May'!H:J,2,FALSE)</f>
        <v>0</v>
      </c>
      <c r="H156">
        <f t="shared" si="2"/>
        <v>0</v>
      </c>
    </row>
    <row r="157" spans="1:8" hidden="1" x14ac:dyDescent="0.25">
      <c r="A157" s="1" t="s">
        <v>88</v>
      </c>
      <c r="B157" s="1" t="s">
        <v>192</v>
      </c>
      <c r="C157" s="1" t="s">
        <v>293</v>
      </c>
      <c r="D157" s="1">
        <v>0.50736085446829249</v>
      </c>
      <c r="E157" s="1">
        <v>51001.693333333336</v>
      </c>
      <c r="F157">
        <v>25876.262708929818</v>
      </c>
      <c r="G157">
        <f>VLOOKUP(B157,'OT Dec to May'!H:J,2,FALSE)</f>
        <v>0</v>
      </c>
      <c r="H157">
        <f t="shared" si="2"/>
        <v>0</v>
      </c>
    </row>
    <row r="158" spans="1:8" hidden="1" x14ac:dyDescent="0.25">
      <c r="A158" s="1" t="s">
        <v>88</v>
      </c>
      <c r="B158" s="1" t="s">
        <v>192</v>
      </c>
      <c r="C158" s="1" t="s">
        <v>306</v>
      </c>
      <c r="D158" s="1">
        <v>0.3390054216500496</v>
      </c>
      <c r="E158" s="1">
        <v>51001.693333333336</v>
      </c>
      <c r="F158">
        <v>17289.850553333192</v>
      </c>
      <c r="G158">
        <f>VLOOKUP(B158,'OT Dec to May'!H:J,2,FALSE)</f>
        <v>0</v>
      </c>
      <c r="H158">
        <f t="shared" si="2"/>
        <v>0</v>
      </c>
    </row>
    <row r="159" spans="1:8" hidden="1" x14ac:dyDescent="0.25">
      <c r="A159" s="1" t="s">
        <v>88</v>
      </c>
      <c r="B159" s="1" t="s">
        <v>192</v>
      </c>
      <c r="C159" s="1" t="s">
        <v>294</v>
      </c>
      <c r="D159" s="1">
        <v>3.1677056470444893E-2</v>
      </c>
      <c r="E159" s="1">
        <v>51001.693333333336</v>
      </c>
      <c r="F159">
        <v>1615.583519808313</v>
      </c>
      <c r="G159">
        <f>VLOOKUP(B159,'OT Dec to May'!H:J,2,FALSE)</f>
        <v>0</v>
      </c>
      <c r="H159">
        <f t="shared" si="2"/>
        <v>0</v>
      </c>
    </row>
    <row r="160" spans="1:8" hidden="1" x14ac:dyDescent="0.25">
      <c r="A160" s="1" t="s">
        <v>88</v>
      </c>
      <c r="B160" s="1" t="s">
        <v>192</v>
      </c>
      <c r="C160" s="1" t="s">
        <v>307</v>
      </c>
      <c r="D160" s="1">
        <v>0.12195666741121283</v>
      </c>
      <c r="E160" s="1">
        <v>51001.693333333336</v>
      </c>
      <c r="F160">
        <v>6219.9965512620047</v>
      </c>
      <c r="G160">
        <f>VLOOKUP(B160,'OT Dec to May'!H:J,2,FALSE)</f>
        <v>0</v>
      </c>
      <c r="H160">
        <f t="shared" si="2"/>
        <v>0</v>
      </c>
    </row>
    <row r="161" spans="1:8" hidden="1" x14ac:dyDescent="0.25">
      <c r="A161" s="1" t="s">
        <v>90</v>
      </c>
      <c r="B161" s="1" t="s">
        <v>215</v>
      </c>
      <c r="C161" s="1" t="s">
        <v>327</v>
      </c>
      <c r="D161" s="1">
        <v>0.30174178969048382</v>
      </c>
      <c r="E161" s="1">
        <v>26152.43</v>
      </c>
      <c r="F161">
        <v>7891.2810329551003</v>
      </c>
      <c r="G161">
        <f>VLOOKUP(B161,'OT Dec to May'!H:J,2,FALSE)</f>
        <v>0</v>
      </c>
      <c r="H161">
        <f t="shared" si="2"/>
        <v>0</v>
      </c>
    </row>
    <row r="162" spans="1:8" hidden="1" x14ac:dyDescent="0.25">
      <c r="A162" s="1" t="s">
        <v>90</v>
      </c>
      <c r="B162" s="1" t="s">
        <v>215</v>
      </c>
      <c r="C162" s="1" t="s">
        <v>328</v>
      </c>
      <c r="D162" s="1">
        <v>0.69825821030951618</v>
      </c>
      <c r="E162" s="1">
        <v>26152.43</v>
      </c>
      <c r="F162">
        <v>18261.148967044901</v>
      </c>
      <c r="G162">
        <f>VLOOKUP(B162,'OT Dec to May'!H:J,2,FALSE)</f>
        <v>0</v>
      </c>
      <c r="H162">
        <f t="shared" si="2"/>
        <v>0</v>
      </c>
    </row>
    <row r="163" spans="1:8" hidden="1" x14ac:dyDescent="0.25">
      <c r="A163" s="1" t="s">
        <v>95</v>
      </c>
      <c r="B163" s="1" t="s">
        <v>157</v>
      </c>
      <c r="C163" s="1" t="s">
        <v>299</v>
      </c>
      <c r="D163" s="1">
        <v>0.10894569899800691</v>
      </c>
      <c r="E163" s="1">
        <v>29374.881400000002</v>
      </c>
      <c r="F163">
        <v>3200.2669871065518</v>
      </c>
      <c r="G163">
        <f>VLOOKUP(B163,'OT Dec to May'!H:J,2,FALSE)</f>
        <v>0</v>
      </c>
      <c r="H163">
        <f t="shared" si="2"/>
        <v>0</v>
      </c>
    </row>
    <row r="164" spans="1:8" hidden="1" x14ac:dyDescent="0.25">
      <c r="A164" s="1" t="s">
        <v>95</v>
      </c>
      <c r="B164" s="1" t="s">
        <v>157</v>
      </c>
      <c r="C164" s="1" t="s">
        <v>304</v>
      </c>
      <c r="D164" s="1">
        <v>0.31821704025624509</v>
      </c>
      <c r="E164" s="1">
        <v>29374.881400000002</v>
      </c>
      <c r="F164">
        <v>9347.5878169862262</v>
      </c>
      <c r="G164">
        <f>VLOOKUP(B164,'OT Dec to May'!H:J,2,FALSE)</f>
        <v>0</v>
      </c>
      <c r="H164">
        <f t="shared" si="2"/>
        <v>0</v>
      </c>
    </row>
    <row r="165" spans="1:8" hidden="1" x14ac:dyDescent="0.25">
      <c r="A165" s="1" t="s">
        <v>95</v>
      </c>
      <c r="B165" s="1" t="s">
        <v>157</v>
      </c>
      <c r="C165" s="1" t="s">
        <v>300</v>
      </c>
      <c r="D165" s="1">
        <v>1.8173770962745812E-3</v>
      </c>
      <c r="E165" s="1">
        <v>29374.881400000002</v>
      </c>
      <c r="F165">
        <v>53.385236662142205</v>
      </c>
      <c r="G165">
        <f>VLOOKUP(B165,'OT Dec to May'!H:J,2,FALSE)</f>
        <v>0</v>
      </c>
      <c r="H165">
        <f t="shared" si="2"/>
        <v>0</v>
      </c>
    </row>
    <row r="166" spans="1:8" hidden="1" x14ac:dyDescent="0.25">
      <c r="A166" s="1" t="s">
        <v>95</v>
      </c>
      <c r="B166" s="1" t="s">
        <v>157</v>
      </c>
      <c r="C166" s="1" t="s">
        <v>290</v>
      </c>
      <c r="D166" s="1">
        <v>0.48487620928605824</v>
      </c>
      <c r="E166" s="1">
        <v>29374.881400000002</v>
      </c>
      <c r="F166">
        <v>14243.18114145954</v>
      </c>
      <c r="G166">
        <f>VLOOKUP(B166,'OT Dec to May'!H:J,2,FALSE)</f>
        <v>0</v>
      </c>
      <c r="H166">
        <f t="shared" si="2"/>
        <v>0</v>
      </c>
    </row>
    <row r="167" spans="1:8" hidden="1" x14ac:dyDescent="0.25">
      <c r="A167" s="1" t="s">
        <v>95</v>
      </c>
      <c r="B167" s="1" t="s">
        <v>157</v>
      </c>
      <c r="C167" s="1" t="s">
        <v>291</v>
      </c>
      <c r="D167" s="1">
        <v>8.6143674363415149E-2</v>
      </c>
      <c r="E167" s="1">
        <v>29374.881400000002</v>
      </c>
      <c r="F167">
        <v>2530.4602177855409</v>
      </c>
      <c r="G167">
        <f>VLOOKUP(B167,'OT Dec to May'!H:J,2,FALSE)</f>
        <v>0</v>
      </c>
      <c r="H167">
        <f t="shared" si="2"/>
        <v>0</v>
      </c>
    </row>
    <row r="168" spans="1:8" hidden="1" x14ac:dyDescent="0.25">
      <c r="A168" s="1" t="e">
        <v>#N/A</v>
      </c>
      <c r="B168" s="1" t="s">
        <v>274</v>
      </c>
      <c r="C168" s="1" t="s">
        <v>299</v>
      </c>
      <c r="D168" s="1">
        <v>0.10894569899800691</v>
      </c>
      <c r="E168" s="1" t="e">
        <v>#N/A</v>
      </c>
      <c r="F168" t="e">
        <v>#N/A</v>
      </c>
      <c r="G168">
        <f>VLOOKUP(B168,'OT Dec to May'!H:J,2,FALSE)</f>
        <v>0</v>
      </c>
      <c r="H168">
        <f t="shared" si="2"/>
        <v>0</v>
      </c>
    </row>
    <row r="169" spans="1:8" hidden="1" x14ac:dyDescent="0.25">
      <c r="A169" s="1" t="e">
        <v>#N/A</v>
      </c>
      <c r="B169" s="1" t="s">
        <v>274</v>
      </c>
      <c r="C169" s="1" t="s">
        <v>304</v>
      </c>
      <c r="D169" s="1">
        <v>0.31821704025624509</v>
      </c>
      <c r="E169" s="1" t="e">
        <v>#N/A</v>
      </c>
      <c r="F169" t="e">
        <v>#N/A</v>
      </c>
      <c r="G169">
        <f>VLOOKUP(B169,'OT Dec to May'!H:J,2,FALSE)</f>
        <v>0</v>
      </c>
      <c r="H169">
        <f t="shared" si="2"/>
        <v>0</v>
      </c>
    </row>
    <row r="170" spans="1:8" hidden="1" x14ac:dyDescent="0.25">
      <c r="A170" s="1" t="e">
        <v>#N/A</v>
      </c>
      <c r="B170" s="1" t="s">
        <v>274</v>
      </c>
      <c r="C170" s="1" t="s">
        <v>300</v>
      </c>
      <c r="D170" s="1">
        <v>1.8173770962745812E-3</v>
      </c>
      <c r="E170" s="1" t="e">
        <v>#N/A</v>
      </c>
      <c r="F170" t="e">
        <v>#N/A</v>
      </c>
      <c r="G170">
        <f>VLOOKUP(B170,'OT Dec to May'!H:J,2,FALSE)</f>
        <v>0</v>
      </c>
      <c r="H170">
        <f t="shared" si="2"/>
        <v>0</v>
      </c>
    </row>
    <row r="171" spans="1:8" hidden="1" x14ac:dyDescent="0.25">
      <c r="A171" s="1" t="e">
        <v>#N/A</v>
      </c>
      <c r="B171" s="1" t="s">
        <v>274</v>
      </c>
      <c r="C171" s="1" t="s">
        <v>290</v>
      </c>
      <c r="D171" s="1">
        <v>0.48487620928605824</v>
      </c>
      <c r="E171" s="1" t="e">
        <v>#N/A</v>
      </c>
      <c r="F171" t="e">
        <v>#N/A</v>
      </c>
      <c r="G171">
        <f>VLOOKUP(B171,'OT Dec to May'!H:J,2,FALSE)</f>
        <v>0</v>
      </c>
      <c r="H171">
        <f t="shared" si="2"/>
        <v>0</v>
      </c>
    </row>
    <row r="172" spans="1:8" hidden="1" x14ac:dyDescent="0.25">
      <c r="A172" s="1" t="e">
        <v>#N/A</v>
      </c>
      <c r="B172" s="1" t="s">
        <v>274</v>
      </c>
      <c r="C172" s="1" t="s">
        <v>291</v>
      </c>
      <c r="D172" s="1">
        <v>8.6143674363415149E-2</v>
      </c>
      <c r="E172" s="1" t="e">
        <v>#N/A</v>
      </c>
      <c r="F172" t="e">
        <v>#N/A</v>
      </c>
      <c r="G172">
        <f>VLOOKUP(B172,'OT Dec to May'!H:J,2,FALSE)</f>
        <v>0</v>
      </c>
      <c r="H172">
        <f t="shared" si="2"/>
        <v>0</v>
      </c>
    </row>
    <row r="173" spans="1:8" hidden="1" x14ac:dyDescent="0.25">
      <c r="A173" s="1" t="s">
        <v>97</v>
      </c>
      <c r="B173" s="1" t="s">
        <v>194</v>
      </c>
      <c r="C173" s="1" t="s">
        <v>293</v>
      </c>
      <c r="D173" s="1">
        <v>0.60993029873201432</v>
      </c>
      <c r="E173" s="1">
        <v>24394.164000000001</v>
      </c>
      <c r="F173">
        <v>14878.739735837749</v>
      </c>
      <c r="G173">
        <f>VLOOKUP(B173,'OT Dec to May'!H:J,2,FALSE)</f>
        <v>2483.2799999999988</v>
      </c>
      <c r="H173">
        <f t="shared" si="2"/>
        <v>1514.6277122352358</v>
      </c>
    </row>
    <row r="174" spans="1:8" hidden="1" x14ac:dyDescent="0.25">
      <c r="A174" s="1" t="s">
        <v>97</v>
      </c>
      <c r="B174" s="1" t="s">
        <v>194</v>
      </c>
      <c r="C174" s="1" t="s">
        <v>294</v>
      </c>
      <c r="D174" s="1">
        <v>0.39006970126798562</v>
      </c>
      <c r="E174" s="1">
        <v>24394.164000000001</v>
      </c>
      <c r="F174">
        <v>9515.4242641622495</v>
      </c>
      <c r="G174">
        <f>VLOOKUP(B174,'OT Dec to May'!H:J,2,FALSE)</f>
        <v>2483.2799999999988</v>
      </c>
      <c r="H174">
        <f t="shared" si="2"/>
        <v>968.65228776476283</v>
      </c>
    </row>
    <row r="175" spans="1:8" hidden="1" x14ac:dyDescent="0.25">
      <c r="A175" s="1" t="s">
        <v>99</v>
      </c>
      <c r="B175" s="1" t="s">
        <v>177</v>
      </c>
      <c r="C175" s="1" t="s">
        <v>322</v>
      </c>
      <c r="D175" s="1">
        <v>0.10388658576005985</v>
      </c>
      <c r="E175" s="1">
        <v>44600.77</v>
      </c>
      <c r="F175">
        <v>4633.421717569704</v>
      </c>
      <c r="G175">
        <f>VLOOKUP(B175,'OT Dec to May'!H:J,2,FALSE)</f>
        <v>0</v>
      </c>
      <c r="H175">
        <f t="shared" si="2"/>
        <v>0</v>
      </c>
    </row>
    <row r="176" spans="1:8" hidden="1" x14ac:dyDescent="0.25">
      <c r="A176" s="1" t="s">
        <v>99</v>
      </c>
      <c r="B176" s="1" t="s">
        <v>177</v>
      </c>
      <c r="C176" s="1" t="s">
        <v>305</v>
      </c>
      <c r="D176" s="1">
        <v>0.8696799834353478</v>
      </c>
      <c r="E176" s="1">
        <v>44600.77</v>
      </c>
      <c r="F176">
        <v>38788.396914803758</v>
      </c>
      <c r="G176">
        <f>VLOOKUP(B176,'OT Dec to May'!H:J,2,FALSE)</f>
        <v>0</v>
      </c>
      <c r="H176">
        <f t="shared" si="2"/>
        <v>0</v>
      </c>
    </row>
    <row r="177" spans="1:8" hidden="1" x14ac:dyDescent="0.25">
      <c r="A177" s="1" t="s">
        <v>99</v>
      </c>
      <c r="B177" s="1" t="s">
        <v>177</v>
      </c>
      <c r="C177" s="1" t="s">
        <v>323</v>
      </c>
      <c r="D177" s="1">
        <v>2.643343080459223E-2</v>
      </c>
      <c r="E177" s="1">
        <v>44600.77</v>
      </c>
      <c r="F177">
        <v>1178.9513676265328</v>
      </c>
      <c r="G177">
        <f>VLOOKUP(B177,'OT Dec to May'!H:J,2,FALSE)</f>
        <v>0</v>
      </c>
      <c r="H177">
        <f t="shared" si="2"/>
        <v>0</v>
      </c>
    </row>
    <row r="178" spans="1:8" hidden="1" x14ac:dyDescent="0.25">
      <c r="A178" s="1" t="s">
        <v>101</v>
      </c>
      <c r="B178" s="1" t="s">
        <v>182</v>
      </c>
      <c r="C178" s="1" t="s">
        <v>303</v>
      </c>
      <c r="D178" s="1">
        <v>0.13947571397075056</v>
      </c>
      <c r="E178" s="1">
        <v>64573.958333333336</v>
      </c>
      <c r="F178">
        <v>9006.4989424591658</v>
      </c>
      <c r="G178">
        <f>VLOOKUP(B178,'OT Dec to May'!H:J,2,FALSE)</f>
        <v>0</v>
      </c>
      <c r="H178">
        <f t="shared" si="2"/>
        <v>0</v>
      </c>
    </row>
    <row r="179" spans="1:8" hidden="1" x14ac:dyDescent="0.25">
      <c r="A179" s="1" t="s">
        <v>101</v>
      </c>
      <c r="B179" s="1" t="s">
        <v>182</v>
      </c>
      <c r="C179" s="1" t="s">
        <v>318</v>
      </c>
      <c r="D179" s="1">
        <v>0.31424599324544028</v>
      </c>
      <c r="E179" s="1">
        <v>64573.958333333336</v>
      </c>
      <c r="F179">
        <v>20292.107674248011</v>
      </c>
      <c r="G179">
        <f>VLOOKUP(B179,'OT Dec to May'!H:J,2,FALSE)</f>
        <v>0</v>
      </c>
      <c r="H179">
        <f t="shared" si="2"/>
        <v>0</v>
      </c>
    </row>
    <row r="180" spans="1:8" hidden="1" x14ac:dyDescent="0.25">
      <c r="A180" s="1" t="s">
        <v>101</v>
      </c>
      <c r="B180" s="1" t="s">
        <v>182</v>
      </c>
      <c r="C180" s="1" t="s">
        <v>314</v>
      </c>
      <c r="D180" s="1">
        <v>8.7393301925432015E-2</v>
      </c>
      <c r="E180" s="1">
        <v>64573.958333333336</v>
      </c>
      <c r="F180">
        <v>5643.331437145267</v>
      </c>
      <c r="G180">
        <f>VLOOKUP(B180,'OT Dec to May'!H:J,2,FALSE)</f>
        <v>0</v>
      </c>
      <c r="H180">
        <f t="shared" si="2"/>
        <v>0</v>
      </c>
    </row>
    <row r="181" spans="1:8" hidden="1" x14ac:dyDescent="0.25">
      <c r="A181" s="1" t="s">
        <v>101</v>
      </c>
      <c r="B181" s="1" t="s">
        <v>182</v>
      </c>
      <c r="C181" s="1" t="s">
        <v>310</v>
      </c>
      <c r="D181" s="1">
        <v>0.26525115390962234</v>
      </c>
      <c r="E181" s="1">
        <v>64573.958333333336</v>
      </c>
      <c r="F181">
        <v>17128.316960428539</v>
      </c>
      <c r="G181">
        <f>VLOOKUP(B181,'OT Dec to May'!H:J,2,FALSE)</f>
        <v>0</v>
      </c>
      <c r="H181">
        <f t="shared" si="2"/>
        <v>0</v>
      </c>
    </row>
    <row r="182" spans="1:8" hidden="1" x14ac:dyDescent="0.25">
      <c r="A182" s="1" t="s">
        <v>101</v>
      </c>
      <c r="B182" s="1" t="s">
        <v>182</v>
      </c>
      <c r="C182" s="1" t="s">
        <v>294</v>
      </c>
      <c r="D182" s="1">
        <v>0.19363383694875477</v>
      </c>
      <c r="E182" s="1">
        <v>64573.958333333336</v>
      </c>
      <c r="F182">
        <v>12503.703319052353</v>
      </c>
      <c r="G182">
        <f>VLOOKUP(B182,'OT Dec to May'!H:J,2,FALSE)</f>
        <v>0</v>
      </c>
      <c r="H182">
        <f t="shared" si="2"/>
        <v>0</v>
      </c>
    </row>
    <row r="183" spans="1:8" hidden="1" x14ac:dyDescent="0.25">
      <c r="A183" s="1" t="s">
        <v>103</v>
      </c>
      <c r="B183" s="1" t="s">
        <v>173</v>
      </c>
      <c r="C183" s="1" t="s">
        <v>322</v>
      </c>
      <c r="D183" s="1">
        <v>0.35016616729300182</v>
      </c>
      <c r="E183" s="1">
        <v>64978.125</v>
      </c>
      <c r="F183">
        <v>22753.140989135583</v>
      </c>
      <c r="G183">
        <f>VLOOKUP(B183,'OT Dec to May'!H:J,2,FALSE)</f>
        <v>0</v>
      </c>
      <c r="H183">
        <f t="shared" si="2"/>
        <v>0</v>
      </c>
    </row>
    <row r="184" spans="1:8" hidden="1" x14ac:dyDescent="0.25">
      <c r="A184" s="1" t="s">
        <v>103</v>
      </c>
      <c r="B184" s="1" t="s">
        <v>173</v>
      </c>
      <c r="C184" s="1" t="s">
        <v>305</v>
      </c>
      <c r="D184" s="1">
        <v>0.61463701416050343</v>
      </c>
      <c r="E184" s="1">
        <v>64978.125</v>
      </c>
      <c r="F184">
        <v>39937.960735747962</v>
      </c>
      <c r="G184">
        <f>VLOOKUP(B184,'OT Dec to May'!H:J,2,FALSE)</f>
        <v>0</v>
      </c>
      <c r="H184">
        <f t="shared" si="2"/>
        <v>0</v>
      </c>
    </row>
    <row r="185" spans="1:8" hidden="1" x14ac:dyDescent="0.25">
      <c r="A185" s="1" t="s">
        <v>103</v>
      </c>
      <c r="B185" s="1" t="s">
        <v>173</v>
      </c>
      <c r="C185" s="1" t="s">
        <v>323</v>
      </c>
      <c r="D185" s="1">
        <v>3.5196818546494799E-2</v>
      </c>
      <c r="E185" s="1">
        <v>64978.125</v>
      </c>
      <c r="F185">
        <v>2287.0232751164572</v>
      </c>
      <c r="G185">
        <f>VLOOKUP(B185,'OT Dec to May'!H:J,2,FALSE)</f>
        <v>0</v>
      </c>
      <c r="H185">
        <f t="shared" si="2"/>
        <v>0</v>
      </c>
    </row>
    <row r="186" spans="1:8" x14ac:dyDescent="0.25">
      <c r="A186" s="1" t="s">
        <v>105</v>
      </c>
      <c r="B186" s="1" t="s">
        <v>188</v>
      </c>
      <c r="C186" s="1" t="s">
        <v>293</v>
      </c>
      <c r="D186" s="1">
        <v>0.30540470805877484</v>
      </c>
      <c r="E186" s="1">
        <v>41470.598599999998</v>
      </c>
      <c r="F186">
        <v>12665.316058455635</v>
      </c>
      <c r="G186">
        <f>VLOOKUP(B186,'OT Dec to May'!H:J,2,FALSE)</f>
        <v>58674.239999999816</v>
      </c>
      <c r="H186">
        <f t="shared" si="2"/>
        <v>17919.389137770431</v>
      </c>
    </row>
    <row r="187" spans="1:8" x14ac:dyDescent="0.25">
      <c r="A187" s="1" t="s">
        <v>105</v>
      </c>
      <c r="B187" s="1" t="s">
        <v>188</v>
      </c>
      <c r="C187" s="1" t="s">
        <v>301</v>
      </c>
      <c r="D187" s="1">
        <v>0.10367137358040543</v>
      </c>
      <c r="E187" s="1">
        <v>41470.598599999998</v>
      </c>
      <c r="F187">
        <v>4299.3139200636379</v>
      </c>
      <c r="G187">
        <f>VLOOKUP(B187,'OT Dec to May'!H:J,2,FALSE)</f>
        <v>58674.239999999816</v>
      </c>
      <c r="H187">
        <f t="shared" si="2"/>
        <v>6082.8390545863485</v>
      </c>
    </row>
    <row r="188" spans="1:8" x14ac:dyDescent="0.25">
      <c r="A188" s="1" t="s">
        <v>105</v>
      </c>
      <c r="B188" s="1" t="s">
        <v>188</v>
      </c>
      <c r="C188" s="1" t="s">
        <v>294</v>
      </c>
      <c r="D188" s="1">
        <v>2.3211988711068245E-2</v>
      </c>
      <c r="E188" s="1">
        <v>41470.598599999998</v>
      </c>
      <c r="F188">
        <v>962.61506654444247</v>
      </c>
      <c r="G188">
        <f>VLOOKUP(B188,'OT Dec to May'!H:J,2,FALSE)</f>
        <v>58674.239999999816</v>
      </c>
      <c r="H188">
        <f t="shared" si="2"/>
        <v>1361.9457965105046</v>
      </c>
    </row>
    <row r="189" spans="1:8" x14ac:dyDescent="0.25">
      <c r="A189" s="1" t="s">
        <v>105</v>
      </c>
      <c r="B189" s="1" t="s">
        <v>188</v>
      </c>
      <c r="C189" s="1" t="s">
        <v>302</v>
      </c>
      <c r="D189" s="1">
        <v>0.56771192964975148</v>
      </c>
      <c r="E189" s="1">
        <v>41470.598599999998</v>
      </c>
      <c r="F189">
        <v>23543.353554936282</v>
      </c>
      <c r="G189">
        <f>VLOOKUP(B189,'OT Dec to May'!H:J,2,FALSE)</f>
        <v>58674.239999999816</v>
      </c>
      <c r="H189">
        <f t="shared" si="2"/>
        <v>33310.066011132527</v>
      </c>
    </row>
    <row r="190" spans="1:8" hidden="1" x14ac:dyDescent="0.25">
      <c r="A190" s="1" t="s">
        <v>107</v>
      </c>
      <c r="B190" s="1" t="s">
        <v>209</v>
      </c>
      <c r="C190" s="1" t="s">
        <v>297</v>
      </c>
      <c r="D190" s="1">
        <v>0.33200943340996009</v>
      </c>
      <c r="E190" s="1">
        <v>24563.986799999999</v>
      </c>
      <c r="F190">
        <v>8155.4753397577379</v>
      </c>
      <c r="G190">
        <f>VLOOKUP(B190,'OT Dec to May'!H:J,2,FALSE)</f>
        <v>0</v>
      </c>
      <c r="H190">
        <f t="shared" si="2"/>
        <v>0</v>
      </c>
    </row>
    <row r="191" spans="1:8" hidden="1" x14ac:dyDescent="0.25">
      <c r="A191" s="1" t="s">
        <v>107</v>
      </c>
      <c r="B191" s="1" t="s">
        <v>209</v>
      </c>
      <c r="C191" s="1" t="s">
        <v>329</v>
      </c>
      <c r="D191" s="1">
        <v>6.1506110146657619E-3</v>
      </c>
      <c r="E191" s="1">
        <v>24563.986799999999</v>
      </c>
      <c r="F191">
        <v>151.08352777618438</v>
      </c>
      <c r="G191">
        <f>VLOOKUP(B191,'OT Dec to May'!H:J,2,FALSE)</f>
        <v>0</v>
      </c>
      <c r="H191">
        <f t="shared" si="2"/>
        <v>0</v>
      </c>
    </row>
    <row r="192" spans="1:8" hidden="1" x14ac:dyDescent="0.25">
      <c r="A192" s="1" t="s">
        <v>107</v>
      </c>
      <c r="B192" s="1" t="s">
        <v>209</v>
      </c>
      <c r="C192" s="1" t="s">
        <v>326</v>
      </c>
      <c r="D192" s="1">
        <v>4.3246483696868631E-3</v>
      </c>
      <c r="E192" s="1">
        <v>24563.986799999999</v>
      </c>
      <c r="F192">
        <v>106.23060546762962</v>
      </c>
      <c r="G192">
        <f>VLOOKUP(B192,'OT Dec to May'!H:J,2,FALSE)</f>
        <v>0</v>
      </c>
      <c r="H192">
        <f t="shared" si="2"/>
        <v>0</v>
      </c>
    </row>
    <row r="193" spans="1:8" hidden="1" x14ac:dyDescent="0.25">
      <c r="A193" s="1" t="s">
        <v>107</v>
      </c>
      <c r="B193" s="1" t="s">
        <v>209</v>
      </c>
      <c r="C193" s="1" t="s">
        <v>309</v>
      </c>
      <c r="D193" s="1">
        <v>0.38649542652053331</v>
      </c>
      <c r="E193" s="1">
        <v>24563.986799999999</v>
      </c>
      <c r="F193">
        <v>9493.8685553107498</v>
      </c>
      <c r="G193">
        <f>VLOOKUP(B193,'OT Dec to May'!H:J,2,FALSE)</f>
        <v>0</v>
      </c>
      <c r="H193">
        <f t="shared" si="2"/>
        <v>0</v>
      </c>
    </row>
    <row r="194" spans="1:8" hidden="1" x14ac:dyDescent="0.25">
      <c r="A194" s="1" t="s">
        <v>107</v>
      </c>
      <c r="B194" s="1" t="s">
        <v>209</v>
      </c>
      <c r="C194" s="1" t="s">
        <v>315</v>
      </c>
      <c r="D194" s="1">
        <v>0.27101988068515398</v>
      </c>
      <c r="E194" s="1">
        <v>24563.986799999999</v>
      </c>
      <c r="F194">
        <v>6657.3287716876966</v>
      </c>
      <c r="G194">
        <f>VLOOKUP(B194,'OT Dec to May'!H:J,2,FALSE)</f>
        <v>0</v>
      </c>
      <c r="H194">
        <f t="shared" si="2"/>
        <v>0</v>
      </c>
    </row>
    <row r="195" spans="1:8" hidden="1" x14ac:dyDescent="0.25">
      <c r="A195" s="1" t="s">
        <v>109</v>
      </c>
      <c r="B195" s="1" t="s">
        <v>176</v>
      </c>
      <c r="C195" s="1" t="s">
        <v>322</v>
      </c>
      <c r="D195" s="1">
        <v>0.67134428199458951</v>
      </c>
      <c r="E195" s="1">
        <v>58794.791666666664</v>
      </c>
      <c r="F195">
        <v>39471.547196479805</v>
      </c>
      <c r="G195">
        <f>VLOOKUP(B195,'OT Dec to May'!H:J,2,FALSE)</f>
        <v>0</v>
      </c>
      <c r="H195">
        <f t="shared" ref="H195:H258" si="3">G195*D195</f>
        <v>0</v>
      </c>
    </row>
    <row r="196" spans="1:8" hidden="1" x14ac:dyDescent="0.25">
      <c r="A196" s="1" t="s">
        <v>109</v>
      </c>
      <c r="B196" s="1" t="s">
        <v>176</v>
      </c>
      <c r="C196" s="1" t="s">
        <v>305</v>
      </c>
      <c r="D196" s="1">
        <v>0.29651510638179102</v>
      </c>
      <c r="E196" s="1">
        <v>58794.791666666664</v>
      </c>
      <c r="F196">
        <v>17433.543905736908</v>
      </c>
      <c r="G196">
        <f>VLOOKUP(B196,'OT Dec to May'!H:J,2,FALSE)</f>
        <v>0</v>
      </c>
      <c r="H196">
        <f t="shared" si="3"/>
        <v>0</v>
      </c>
    </row>
    <row r="197" spans="1:8" hidden="1" x14ac:dyDescent="0.25">
      <c r="A197" s="1" t="s">
        <v>109</v>
      </c>
      <c r="B197" s="1" t="s">
        <v>176</v>
      </c>
      <c r="C197" s="1" t="s">
        <v>323</v>
      </c>
      <c r="D197" s="1">
        <v>3.2140611623619524E-2</v>
      </c>
      <c r="E197" s="1">
        <v>58794.791666666664</v>
      </c>
      <c r="F197">
        <v>1889.700564449955</v>
      </c>
      <c r="G197">
        <f>VLOOKUP(B197,'OT Dec to May'!H:J,2,FALSE)</f>
        <v>0</v>
      </c>
      <c r="H197">
        <f t="shared" si="3"/>
        <v>0</v>
      </c>
    </row>
    <row r="198" spans="1:8" hidden="1" x14ac:dyDescent="0.25">
      <c r="A198" s="1" t="s">
        <v>111</v>
      </c>
      <c r="B198" s="1" t="s">
        <v>207</v>
      </c>
      <c r="C198" s="1" t="s">
        <v>297</v>
      </c>
      <c r="D198" s="1">
        <v>0.20733960452888883</v>
      </c>
      <c r="E198" s="1">
        <v>25405.845600000001</v>
      </c>
      <c r="F198">
        <v>5267.6379794260101</v>
      </c>
      <c r="G198">
        <f>VLOOKUP(B198,'OT Dec to May'!H:J,2,FALSE)</f>
        <v>0</v>
      </c>
      <c r="H198">
        <f t="shared" si="3"/>
        <v>0</v>
      </c>
    </row>
    <row r="199" spans="1:8" hidden="1" x14ac:dyDescent="0.25">
      <c r="A199" s="1" t="s">
        <v>111</v>
      </c>
      <c r="B199" s="1" t="s">
        <v>207</v>
      </c>
      <c r="C199" s="1" t="s">
        <v>298</v>
      </c>
      <c r="D199" s="1">
        <v>0.20226095769314689</v>
      </c>
      <c r="E199" s="1">
        <v>25405.845600000001</v>
      </c>
      <c r="F199">
        <v>5138.6106620602222</v>
      </c>
      <c r="G199">
        <f>VLOOKUP(B199,'OT Dec to May'!H:J,2,FALSE)</f>
        <v>0</v>
      </c>
      <c r="H199">
        <f t="shared" si="3"/>
        <v>0</v>
      </c>
    </row>
    <row r="200" spans="1:8" hidden="1" x14ac:dyDescent="0.25">
      <c r="A200" s="1" t="s">
        <v>111</v>
      </c>
      <c r="B200" s="1" t="s">
        <v>207</v>
      </c>
      <c r="C200" s="1" t="s">
        <v>326</v>
      </c>
      <c r="D200" s="1">
        <v>1.481271993758067E-2</v>
      </c>
      <c r="E200" s="1">
        <v>25405.845600000001</v>
      </c>
      <c r="F200">
        <v>376.32967565021613</v>
      </c>
      <c r="G200">
        <f>VLOOKUP(B200,'OT Dec to May'!H:J,2,FALSE)</f>
        <v>0</v>
      </c>
      <c r="H200">
        <f t="shared" si="3"/>
        <v>0</v>
      </c>
    </row>
    <row r="201" spans="1:8" hidden="1" x14ac:dyDescent="0.25">
      <c r="A201" s="1" t="s">
        <v>111</v>
      </c>
      <c r="B201" s="1" t="s">
        <v>207</v>
      </c>
      <c r="C201" s="1" t="s">
        <v>309</v>
      </c>
      <c r="D201" s="1">
        <v>0.41660774824445634</v>
      </c>
      <c r="E201" s="1">
        <v>25405.845600000001</v>
      </c>
      <c r="F201">
        <v>10584.272127662329</v>
      </c>
      <c r="G201">
        <f>VLOOKUP(B201,'OT Dec to May'!H:J,2,FALSE)</f>
        <v>0</v>
      </c>
      <c r="H201">
        <f t="shared" si="3"/>
        <v>0</v>
      </c>
    </row>
    <row r="202" spans="1:8" hidden="1" x14ac:dyDescent="0.25">
      <c r="A202" s="1" t="s">
        <v>111</v>
      </c>
      <c r="B202" s="1" t="s">
        <v>207</v>
      </c>
      <c r="C202" s="1" t="s">
        <v>315</v>
      </c>
      <c r="D202" s="1">
        <v>0.13877980604468088</v>
      </c>
      <c r="E202" s="1">
        <v>25405.845600000001</v>
      </c>
      <c r="F202">
        <v>3525.818324769109</v>
      </c>
      <c r="G202">
        <f>VLOOKUP(B202,'OT Dec to May'!H:J,2,FALSE)</f>
        <v>0</v>
      </c>
      <c r="H202">
        <f t="shared" si="3"/>
        <v>0</v>
      </c>
    </row>
    <row r="203" spans="1:8" hidden="1" x14ac:dyDescent="0.25">
      <c r="A203" s="1" t="s">
        <v>111</v>
      </c>
      <c r="B203" s="1" t="s">
        <v>207</v>
      </c>
      <c r="C203" s="1" t="s">
        <v>330</v>
      </c>
      <c r="D203" s="1">
        <v>2.0199163551246367E-2</v>
      </c>
      <c r="E203" s="1">
        <v>25405.845600000001</v>
      </c>
      <c r="F203">
        <v>513.17683043211287</v>
      </c>
      <c r="G203">
        <f>VLOOKUP(B203,'OT Dec to May'!H:J,2,FALSE)</f>
        <v>0</v>
      </c>
      <c r="H203">
        <f t="shared" si="3"/>
        <v>0</v>
      </c>
    </row>
    <row r="204" spans="1:8" hidden="1" x14ac:dyDescent="0.25">
      <c r="A204" s="1" t="s">
        <v>113</v>
      </c>
      <c r="B204" s="1" t="s">
        <v>166</v>
      </c>
      <c r="C204" s="1" t="s">
        <v>299</v>
      </c>
      <c r="D204" s="1">
        <v>0.56432038006307583</v>
      </c>
      <c r="E204" s="1">
        <v>70324.191399999996</v>
      </c>
      <c r="F204">
        <v>39685.374418476487</v>
      </c>
      <c r="G204">
        <f>VLOOKUP(B204,'OT Dec to May'!H:J,2,FALSE)</f>
        <v>3538.800000000002</v>
      </c>
      <c r="H204">
        <f t="shared" si="3"/>
        <v>1997.0169609672139</v>
      </c>
    </row>
    <row r="205" spans="1:8" hidden="1" x14ac:dyDescent="0.25">
      <c r="A205" s="1" t="s">
        <v>113</v>
      </c>
      <c r="B205" s="1" t="s">
        <v>166</v>
      </c>
      <c r="C205" s="1" t="s">
        <v>300</v>
      </c>
      <c r="D205" s="1">
        <v>0.43567961993692428</v>
      </c>
      <c r="E205" s="1">
        <v>70324.191399999996</v>
      </c>
      <c r="F205">
        <v>30638.816981523516</v>
      </c>
      <c r="G205">
        <f>VLOOKUP(B205,'OT Dec to May'!H:J,2,FALSE)</f>
        <v>3538.800000000002</v>
      </c>
      <c r="H205">
        <f t="shared" si="3"/>
        <v>1541.7830390327886</v>
      </c>
    </row>
    <row r="206" spans="1:8" hidden="1" x14ac:dyDescent="0.25">
      <c r="A206" s="1">
        <v>19870</v>
      </c>
      <c r="B206" s="1" t="s">
        <v>164</v>
      </c>
      <c r="C206" s="1" t="s">
        <v>299</v>
      </c>
      <c r="D206" s="1">
        <v>0.52034107936057594</v>
      </c>
      <c r="E206" s="1">
        <v>52659.66</v>
      </c>
      <c r="F206">
        <v>27400.984323160948</v>
      </c>
      <c r="G206">
        <f>VLOOKUP(B206,'OT Dec to May'!H:J,2,FALSE)</f>
        <v>16999.200000000012</v>
      </c>
      <c r="H206">
        <f t="shared" si="3"/>
        <v>8845.382076266309</v>
      </c>
    </row>
    <row r="207" spans="1:8" hidden="1" x14ac:dyDescent="0.25">
      <c r="A207" s="1">
        <v>19870</v>
      </c>
      <c r="B207" s="1" t="s">
        <v>164</v>
      </c>
      <c r="C207" s="1" t="s">
        <v>300</v>
      </c>
      <c r="D207" s="1">
        <v>0.47965892063942406</v>
      </c>
      <c r="E207" s="1">
        <v>52659.66</v>
      </c>
      <c r="F207">
        <v>25258.675676839055</v>
      </c>
      <c r="G207">
        <f>VLOOKUP(B207,'OT Dec to May'!H:J,2,FALSE)</f>
        <v>16999.200000000012</v>
      </c>
      <c r="H207">
        <f t="shared" si="3"/>
        <v>8153.8179237337026</v>
      </c>
    </row>
    <row r="208" spans="1:8" hidden="1" x14ac:dyDescent="0.25">
      <c r="A208" s="1" t="s">
        <v>115</v>
      </c>
      <c r="B208" s="1" t="s">
        <v>185</v>
      </c>
      <c r="C208" s="1" t="s">
        <v>317</v>
      </c>
      <c r="D208" s="1">
        <v>1.2415454633517049E-2</v>
      </c>
      <c r="E208" s="1">
        <v>24011.0268</v>
      </c>
      <c r="F208">
        <v>298.10781393956205</v>
      </c>
      <c r="G208">
        <f>VLOOKUP(B208,'OT Dec to May'!H:J,2,FALSE)</f>
        <v>0</v>
      </c>
      <c r="H208">
        <f t="shared" si="3"/>
        <v>0</v>
      </c>
    </row>
    <row r="209" spans="1:8" hidden="1" x14ac:dyDescent="0.25">
      <c r="A209" s="1" t="s">
        <v>115</v>
      </c>
      <c r="B209" s="1" t="s">
        <v>185</v>
      </c>
      <c r="C209" s="1" t="s">
        <v>318</v>
      </c>
      <c r="D209" s="1">
        <v>0.8975253218131255</v>
      </c>
      <c r="E209" s="1">
        <v>24011.0268</v>
      </c>
      <c r="F209">
        <v>21550.50455573358</v>
      </c>
      <c r="G209">
        <f>VLOOKUP(B209,'OT Dec to May'!H:J,2,FALSE)</f>
        <v>0</v>
      </c>
      <c r="H209">
        <f t="shared" si="3"/>
        <v>0</v>
      </c>
    </row>
    <row r="210" spans="1:8" hidden="1" x14ac:dyDescent="0.25">
      <c r="A210" s="1" t="s">
        <v>115</v>
      </c>
      <c r="B210" s="1" t="s">
        <v>185</v>
      </c>
      <c r="C210" s="1" t="s">
        <v>314</v>
      </c>
      <c r="D210" s="1">
        <v>7.9240777607139254E-2</v>
      </c>
      <c r="E210" s="1">
        <v>24011.0268</v>
      </c>
      <c r="F210">
        <v>1902.6524347778604</v>
      </c>
      <c r="G210">
        <f>VLOOKUP(B210,'OT Dec to May'!H:J,2,FALSE)</f>
        <v>0</v>
      </c>
      <c r="H210">
        <f t="shared" si="3"/>
        <v>0</v>
      </c>
    </row>
    <row r="211" spans="1:8" hidden="1" x14ac:dyDescent="0.25">
      <c r="A211" s="1" t="s">
        <v>115</v>
      </c>
      <c r="B211" s="1" t="s">
        <v>185</v>
      </c>
      <c r="C211" s="1" t="s">
        <v>319</v>
      </c>
      <c r="D211" s="1">
        <v>1.0818445946218176E-2</v>
      </c>
      <c r="E211" s="1">
        <v>24011.0268</v>
      </c>
      <c r="F211">
        <v>259.76199554899597</v>
      </c>
      <c r="G211">
        <f>VLOOKUP(B211,'OT Dec to May'!H:J,2,FALSE)</f>
        <v>0</v>
      </c>
      <c r="H211">
        <f t="shared" si="3"/>
        <v>0</v>
      </c>
    </row>
    <row r="212" spans="1:8" hidden="1" x14ac:dyDescent="0.25">
      <c r="A212" s="1" t="s">
        <v>117</v>
      </c>
      <c r="B212" s="1" t="s">
        <v>159</v>
      </c>
      <c r="C212" s="1" t="s">
        <v>290</v>
      </c>
      <c r="D212" s="1">
        <v>6.8893590262248242E-2</v>
      </c>
      <c r="E212" s="1">
        <v>44408.603599999995</v>
      </c>
      <c r="F212">
        <v>3059.468140537002</v>
      </c>
      <c r="G212">
        <f>VLOOKUP(B212,'OT Dec to May'!H:J,2,FALSE)</f>
        <v>3710.700000000003</v>
      </c>
      <c r="H212">
        <f t="shared" si="3"/>
        <v>255.64344538612477</v>
      </c>
    </row>
    <row r="213" spans="1:8" hidden="1" x14ac:dyDescent="0.25">
      <c r="A213" s="1" t="s">
        <v>117</v>
      </c>
      <c r="B213" s="1" t="s">
        <v>159</v>
      </c>
      <c r="C213" s="1" t="s">
        <v>291</v>
      </c>
      <c r="D213" s="1">
        <v>0.85533253733864134</v>
      </c>
      <c r="E213" s="1">
        <v>44408.603599999995</v>
      </c>
      <c r="F213">
        <v>37984.123596853919</v>
      </c>
      <c r="G213">
        <f>VLOOKUP(B213,'OT Dec to May'!H:J,2,FALSE)</f>
        <v>3710.700000000003</v>
      </c>
      <c r="H213">
        <f t="shared" si="3"/>
        <v>3173.8824463024989</v>
      </c>
    </row>
    <row r="214" spans="1:8" hidden="1" x14ac:dyDescent="0.25">
      <c r="A214" s="1" t="s">
        <v>117</v>
      </c>
      <c r="B214" s="1" t="s">
        <v>159</v>
      </c>
      <c r="C214" s="1" t="s">
        <v>292</v>
      </c>
      <c r="D214" s="1">
        <v>7.5773872399110459E-2</v>
      </c>
      <c r="E214" s="1">
        <v>44408.603599999995</v>
      </c>
      <c r="F214">
        <v>3365.0118626090771</v>
      </c>
      <c r="G214">
        <f>VLOOKUP(B214,'OT Dec to May'!H:J,2,FALSE)</f>
        <v>3710.700000000003</v>
      </c>
      <c r="H214">
        <f t="shared" si="3"/>
        <v>281.17410831137943</v>
      </c>
    </row>
    <row r="215" spans="1:8" hidden="1" x14ac:dyDescent="0.25">
      <c r="A215" s="1" t="s">
        <v>119</v>
      </c>
      <c r="B215" s="1" t="s">
        <v>145</v>
      </c>
      <c r="C215" s="1" t="s">
        <v>295</v>
      </c>
      <c r="D215" s="1">
        <v>1.6473119712357366E-3</v>
      </c>
      <c r="E215" s="1">
        <v>76805.208333333328</v>
      </c>
      <c r="F215">
        <v>126.52213914075475</v>
      </c>
      <c r="G215">
        <f>VLOOKUP(B215,'OT Dec to May'!H:J,2,FALSE)</f>
        <v>17633.700000000019</v>
      </c>
      <c r="H215">
        <f t="shared" si="3"/>
        <v>29.048205107179641</v>
      </c>
    </row>
    <row r="216" spans="1:8" hidden="1" x14ac:dyDescent="0.25">
      <c r="A216" s="1" t="s">
        <v>119</v>
      </c>
      <c r="B216" s="1" t="s">
        <v>145</v>
      </c>
      <c r="C216" s="1" t="s">
        <v>285</v>
      </c>
      <c r="D216" s="1">
        <v>1.9218639664416921E-3</v>
      </c>
      <c r="E216" s="1">
        <v>76805.208333333328</v>
      </c>
      <c r="F216">
        <v>147.60916233088048</v>
      </c>
      <c r="G216">
        <f>VLOOKUP(B216,'OT Dec to May'!H:J,2,FALSE)</f>
        <v>17633.700000000019</v>
      </c>
      <c r="H216">
        <f t="shared" si="3"/>
        <v>33.889572625042902</v>
      </c>
    </row>
    <row r="217" spans="1:8" hidden="1" x14ac:dyDescent="0.25">
      <c r="A217" s="1" t="s">
        <v>119</v>
      </c>
      <c r="B217" s="1" t="s">
        <v>145</v>
      </c>
      <c r="C217" s="1" t="s">
        <v>299</v>
      </c>
      <c r="D217" s="1">
        <v>0.50921268371646766</v>
      </c>
      <c r="E217" s="1">
        <v>76805.208333333328</v>
      </c>
      <c r="F217">
        <v>39110.186258819071</v>
      </c>
      <c r="G217">
        <f>VLOOKUP(B217,'OT Dec to May'!H:J,2,FALSE)</f>
        <v>17633.700000000019</v>
      </c>
      <c r="H217">
        <f t="shared" si="3"/>
        <v>8979.3037008510855</v>
      </c>
    </row>
    <row r="218" spans="1:8" hidden="1" x14ac:dyDescent="0.25">
      <c r="A218" s="1" t="s">
        <v>119</v>
      </c>
      <c r="B218" s="1" t="s">
        <v>145</v>
      </c>
      <c r="C218" s="1" t="s">
        <v>300</v>
      </c>
      <c r="D218" s="1">
        <v>0.13863045411266076</v>
      </c>
      <c r="E218" s="1">
        <v>76805.208333333328</v>
      </c>
      <c r="F218">
        <v>10647.540909467516</v>
      </c>
      <c r="G218">
        <f>VLOOKUP(B218,'OT Dec to May'!H:J,2,FALSE)</f>
        <v>17633.700000000019</v>
      </c>
      <c r="H218">
        <f t="shared" si="3"/>
        <v>2444.5678386864288</v>
      </c>
    </row>
    <row r="219" spans="1:8" hidden="1" x14ac:dyDescent="0.25">
      <c r="A219" s="1" t="s">
        <v>119</v>
      </c>
      <c r="B219" s="1" t="s">
        <v>145</v>
      </c>
      <c r="C219" s="1" t="s">
        <v>290</v>
      </c>
      <c r="D219" s="1">
        <v>0.34570489028353163</v>
      </c>
      <c r="E219" s="1">
        <v>76805.208333333328</v>
      </c>
      <c r="F219">
        <v>26551.936120078786</v>
      </c>
      <c r="G219">
        <f>VLOOKUP(B219,'OT Dec to May'!H:J,2,FALSE)</f>
        <v>17633.700000000019</v>
      </c>
      <c r="H219">
        <f t="shared" si="3"/>
        <v>6096.0563237927181</v>
      </c>
    </row>
    <row r="220" spans="1:8" hidden="1" x14ac:dyDescent="0.25">
      <c r="A220" s="1" t="s">
        <v>119</v>
      </c>
      <c r="B220" s="1" t="s">
        <v>145</v>
      </c>
      <c r="C220" s="1" t="s">
        <v>292</v>
      </c>
      <c r="D220" s="1">
        <v>2.8827959496625388E-3</v>
      </c>
      <c r="E220" s="1">
        <v>76805.208333333328</v>
      </c>
      <c r="F220">
        <v>221.41374349632079</v>
      </c>
      <c r="G220">
        <f>VLOOKUP(B220,'OT Dec to May'!H:J,2,FALSE)</f>
        <v>17633.700000000019</v>
      </c>
      <c r="H220">
        <f t="shared" si="3"/>
        <v>50.834358937564367</v>
      </c>
    </row>
    <row r="221" spans="1:8" hidden="1" x14ac:dyDescent="0.25">
      <c r="A221" s="1">
        <v>8960</v>
      </c>
      <c r="B221" s="1" t="s">
        <v>163</v>
      </c>
      <c r="C221" s="1" t="s">
        <v>299</v>
      </c>
      <c r="D221" s="1">
        <v>0.19783880630441478</v>
      </c>
      <c r="E221" s="1">
        <v>74987.64</v>
      </c>
      <c r="F221">
        <v>14835.465185185185</v>
      </c>
      <c r="G221">
        <f>VLOOKUP(B221,'OT Dec to May'!H:J,2,FALSE)</f>
        <v>0</v>
      </c>
      <c r="H221">
        <f t="shared" si="3"/>
        <v>0</v>
      </c>
    </row>
    <row r="222" spans="1:8" hidden="1" x14ac:dyDescent="0.25">
      <c r="A222" s="1">
        <v>8960</v>
      </c>
      <c r="B222" s="1" t="s">
        <v>163</v>
      </c>
      <c r="C222" s="1" t="s">
        <v>300</v>
      </c>
      <c r="D222" s="1">
        <v>0.80216119369558514</v>
      </c>
      <c r="E222" s="1">
        <v>74987.64</v>
      </c>
      <c r="F222">
        <v>60152.174814814811</v>
      </c>
      <c r="G222">
        <f>VLOOKUP(B222,'OT Dec to May'!H:J,2,FALSE)</f>
        <v>0</v>
      </c>
      <c r="H222">
        <f t="shared" si="3"/>
        <v>0</v>
      </c>
    </row>
    <row r="223" spans="1:8" hidden="1" x14ac:dyDescent="0.25">
      <c r="A223" s="1" t="s">
        <v>121</v>
      </c>
      <c r="B223" s="1" t="s">
        <v>183</v>
      </c>
      <c r="C223" s="1" t="s">
        <v>317</v>
      </c>
      <c r="D223" s="1">
        <v>2.03959393104024E-2</v>
      </c>
      <c r="E223" s="1">
        <v>22198.916799999999</v>
      </c>
      <c r="F223">
        <v>452.76775980947224</v>
      </c>
      <c r="G223">
        <f>VLOOKUP(B223,'OT Dec to May'!H:J,2,FALSE)</f>
        <v>0</v>
      </c>
      <c r="H223">
        <f t="shared" si="3"/>
        <v>0</v>
      </c>
    </row>
    <row r="224" spans="1:8" hidden="1" x14ac:dyDescent="0.25">
      <c r="A224" s="1" t="s">
        <v>121</v>
      </c>
      <c r="B224" s="1" t="s">
        <v>183</v>
      </c>
      <c r="C224" s="1" t="s">
        <v>318</v>
      </c>
      <c r="D224" s="1">
        <v>0.90546974466558439</v>
      </c>
      <c r="E224" s="1">
        <v>22198.916799999999</v>
      </c>
      <c r="F224">
        <v>20100.44752674855</v>
      </c>
      <c r="G224">
        <f>VLOOKUP(B224,'OT Dec to May'!H:J,2,FALSE)</f>
        <v>0</v>
      </c>
      <c r="H224">
        <f t="shared" si="3"/>
        <v>0</v>
      </c>
    </row>
    <row r="225" spans="1:8" hidden="1" x14ac:dyDescent="0.25">
      <c r="A225" s="1" t="s">
        <v>121</v>
      </c>
      <c r="B225" s="1" t="s">
        <v>183</v>
      </c>
      <c r="C225" s="1" t="s">
        <v>314</v>
      </c>
      <c r="D225" s="1">
        <v>5.0992905926436696E-2</v>
      </c>
      <c r="E225" s="1">
        <v>22198.916799999999</v>
      </c>
      <c r="F225">
        <v>1131.9872760511951</v>
      </c>
      <c r="G225">
        <f>VLOOKUP(B225,'OT Dec to May'!H:J,2,FALSE)</f>
        <v>0</v>
      </c>
      <c r="H225">
        <f t="shared" si="3"/>
        <v>0</v>
      </c>
    </row>
    <row r="226" spans="1:8" hidden="1" x14ac:dyDescent="0.25">
      <c r="A226" s="1" t="s">
        <v>121</v>
      </c>
      <c r="B226" s="1" t="s">
        <v>183</v>
      </c>
      <c r="C226" s="1" t="s">
        <v>319</v>
      </c>
      <c r="D226" s="1">
        <v>2.3141410097576563E-2</v>
      </c>
      <c r="E226" s="1">
        <v>22198.916799999999</v>
      </c>
      <c r="F226">
        <v>513.71423739078193</v>
      </c>
      <c r="G226">
        <f>VLOOKUP(B226,'OT Dec to May'!H:J,2,FALSE)</f>
        <v>0</v>
      </c>
      <c r="H226">
        <f t="shared" si="3"/>
        <v>0</v>
      </c>
    </row>
    <row r="227" spans="1:8" hidden="1" x14ac:dyDescent="0.25">
      <c r="A227" s="1">
        <v>7711</v>
      </c>
      <c r="B227" s="1" t="s">
        <v>150</v>
      </c>
      <c r="C227" s="1" t="s">
        <v>299</v>
      </c>
      <c r="D227" s="1">
        <v>0.56863890081580082</v>
      </c>
      <c r="E227" s="1">
        <v>57491.040000000001</v>
      </c>
      <c r="F227">
        <v>32691.641792357237</v>
      </c>
      <c r="G227">
        <f>VLOOKUP(B227,'OT Dec to May'!H:J,2,FALSE)</f>
        <v>0</v>
      </c>
      <c r="H227">
        <f t="shared" si="3"/>
        <v>0</v>
      </c>
    </row>
    <row r="228" spans="1:8" hidden="1" x14ac:dyDescent="0.25">
      <c r="A228" s="1">
        <v>7711</v>
      </c>
      <c r="B228" s="1" t="s">
        <v>150</v>
      </c>
      <c r="C228" s="1" t="s">
        <v>300</v>
      </c>
      <c r="D228" s="1">
        <v>0.15148132245598972</v>
      </c>
      <c r="E228" s="1">
        <v>57491.040000000001</v>
      </c>
      <c r="F228">
        <v>8708.8187685702032</v>
      </c>
      <c r="G228">
        <f>VLOOKUP(B228,'OT Dec to May'!H:J,2,FALSE)</f>
        <v>0</v>
      </c>
      <c r="H228">
        <f t="shared" si="3"/>
        <v>0</v>
      </c>
    </row>
    <row r="229" spans="1:8" hidden="1" x14ac:dyDescent="0.25">
      <c r="A229" s="1">
        <v>7711</v>
      </c>
      <c r="B229" s="1" t="s">
        <v>150</v>
      </c>
      <c r="C229" s="1" t="s">
        <v>290</v>
      </c>
      <c r="D229" s="1">
        <v>0.27987977672820952</v>
      </c>
      <c r="E229" s="1">
        <v>57491.040000000001</v>
      </c>
      <c r="F229">
        <v>16090.579439072562</v>
      </c>
      <c r="G229">
        <f>VLOOKUP(B229,'OT Dec to May'!H:J,2,FALSE)</f>
        <v>0</v>
      </c>
      <c r="H229">
        <f t="shared" si="3"/>
        <v>0</v>
      </c>
    </row>
    <row r="230" spans="1:8" hidden="1" x14ac:dyDescent="0.25">
      <c r="A230" s="1" t="s">
        <v>17</v>
      </c>
      <c r="B230" s="1" t="s">
        <v>168</v>
      </c>
      <c r="C230" s="1" t="s">
        <v>295</v>
      </c>
      <c r="D230" s="1">
        <v>5.3277238706896567E-2</v>
      </c>
      <c r="E230" s="1">
        <v>64361.458333333336</v>
      </c>
      <c r="F230">
        <v>3429.0007791489775</v>
      </c>
      <c r="G230">
        <f>VLOOKUP(B230,'OT Dec to May'!H:J,2,FALSE)</f>
        <v>64138.859999999884</v>
      </c>
      <c r="H230">
        <f t="shared" si="3"/>
        <v>3417.1413546082135</v>
      </c>
    </row>
    <row r="231" spans="1:8" hidden="1" x14ac:dyDescent="0.25">
      <c r="A231" s="1" t="s">
        <v>17</v>
      </c>
      <c r="B231" s="1" t="s">
        <v>168</v>
      </c>
      <c r="C231" s="1" t="s">
        <v>296</v>
      </c>
      <c r="D231" s="1">
        <v>2.0635738505419037E-2</v>
      </c>
      <c r="E231" s="1">
        <v>64361.458333333336</v>
      </c>
      <c r="F231">
        <v>1328.1462239940897</v>
      </c>
      <c r="G231">
        <f>VLOOKUP(B231,'OT Dec to May'!H:J,2,FALSE)</f>
        <v>64138.859999999884</v>
      </c>
      <c r="H231">
        <f t="shared" si="3"/>
        <v>1323.5527429956785</v>
      </c>
    </row>
    <row r="232" spans="1:8" hidden="1" x14ac:dyDescent="0.25">
      <c r="A232" s="1" t="s">
        <v>17</v>
      </c>
      <c r="B232" s="1" t="s">
        <v>168</v>
      </c>
      <c r="C232" s="1" t="s">
        <v>285</v>
      </c>
      <c r="D232" s="1">
        <v>2.5401945682083687E-2</v>
      </c>
      <c r="E232" s="1">
        <v>64361.458333333336</v>
      </c>
      <c r="F232">
        <v>1634.9062686030259</v>
      </c>
      <c r="G232">
        <f>VLOOKUP(B232,'OT Dec to May'!H:J,2,FALSE)</f>
        <v>64138.859999999884</v>
      </c>
      <c r="H232">
        <f t="shared" si="3"/>
        <v>1629.251837830767</v>
      </c>
    </row>
    <row r="233" spans="1:8" hidden="1" x14ac:dyDescent="0.25">
      <c r="A233" s="1" t="s">
        <v>17</v>
      </c>
      <c r="B233" s="1" t="s">
        <v>168</v>
      </c>
      <c r="C233" s="1" t="s">
        <v>297</v>
      </c>
      <c r="D233" s="1">
        <v>1.6043334115000225E-3</v>
      </c>
      <c r="E233" s="1">
        <v>64361.458333333336</v>
      </c>
      <c r="F233">
        <v>103.25723801703323</v>
      </c>
      <c r="G233">
        <f>VLOOKUP(B233,'OT Dec to May'!H:J,2,FALSE)</f>
        <v>64138.859999999884</v>
      </c>
      <c r="H233">
        <f t="shared" si="3"/>
        <v>102.90011607352216</v>
      </c>
    </row>
    <row r="234" spans="1:8" hidden="1" x14ac:dyDescent="0.25">
      <c r="A234" s="1" t="s">
        <v>17</v>
      </c>
      <c r="B234" s="1" t="s">
        <v>168</v>
      </c>
      <c r="C234" s="1" t="s">
        <v>299</v>
      </c>
      <c r="D234" s="1">
        <v>0.55524134388592539</v>
      </c>
      <c r="E234" s="1">
        <v>64361.458333333336</v>
      </c>
      <c r="F234">
        <v>35736.142619457991</v>
      </c>
      <c r="G234">
        <f>VLOOKUP(B234,'OT Dec to May'!H:J,2,FALSE)</f>
        <v>64138.859999999884</v>
      </c>
      <c r="H234">
        <f t="shared" si="3"/>
        <v>35612.546821711163</v>
      </c>
    </row>
    <row r="235" spans="1:8" hidden="1" x14ac:dyDescent="0.25">
      <c r="A235" s="1" t="s">
        <v>17</v>
      </c>
      <c r="B235" s="1" t="s">
        <v>168</v>
      </c>
      <c r="C235" s="1" t="s">
        <v>300</v>
      </c>
      <c r="D235" s="1">
        <v>0.34383939980817518</v>
      </c>
      <c r="E235" s="1">
        <v>64361.458333333336</v>
      </c>
      <c r="F235">
        <v>22130.005204112211</v>
      </c>
      <c r="G235">
        <f>VLOOKUP(B235,'OT Dec to May'!H:J,2,FALSE)</f>
        <v>64138.859999999884</v>
      </c>
      <c r="H235">
        <f t="shared" si="3"/>
        <v>22053.467126780535</v>
      </c>
    </row>
    <row r="236" spans="1:8" hidden="1" x14ac:dyDescent="0.25">
      <c r="A236" s="1" t="s">
        <v>37</v>
      </c>
      <c r="B236" s="1" t="s">
        <v>219</v>
      </c>
      <c r="C236" s="1" t="s">
        <v>299</v>
      </c>
      <c r="D236" s="1">
        <v>0.17506623105119287</v>
      </c>
      <c r="E236" s="1">
        <v>36116.900599999994</v>
      </c>
      <c r="F236">
        <v>6322.8496652925651</v>
      </c>
      <c r="G236">
        <f>VLOOKUP(B236,'OT Dec to May'!H:J,2,FALSE)</f>
        <v>19470.960000000036</v>
      </c>
      <c r="H236">
        <f t="shared" si="3"/>
        <v>3408.7075821485405</v>
      </c>
    </row>
    <row r="237" spans="1:8" hidden="1" x14ac:dyDescent="0.25">
      <c r="A237" s="1" t="s">
        <v>37</v>
      </c>
      <c r="B237" s="1" t="s">
        <v>219</v>
      </c>
      <c r="C237" s="1" t="s">
        <v>290</v>
      </c>
      <c r="D237" s="1">
        <v>0.16230013487080869</v>
      </c>
      <c r="E237" s="1">
        <v>36116.900599999994</v>
      </c>
      <c r="F237">
        <v>5861.77783849559</v>
      </c>
      <c r="G237">
        <f>VLOOKUP(B237,'OT Dec to May'!H:J,2,FALSE)</f>
        <v>19470.960000000036</v>
      </c>
      <c r="H237">
        <f t="shared" si="3"/>
        <v>3160.1394340641268</v>
      </c>
    </row>
    <row r="238" spans="1:8" hidden="1" x14ac:dyDescent="0.25">
      <c r="A238" s="1" t="s">
        <v>37</v>
      </c>
      <c r="B238" s="1" t="s">
        <v>219</v>
      </c>
      <c r="C238" s="1" t="s">
        <v>291</v>
      </c>
      <c r="D238" s="1">
        <v>0.59559972680369544</v>
      </c>
      <c r="E238" s="1">
        <v>36116.900599999994</v>
      </c>
      <c r="F238">
        <v>21511.216130356221</v>
      </c>
      <c r="G238">
        <f>VLOOKUP(B238,'OT Dec to May'!H:J,2,FALSE)</f>
        <v>19470.960000000036</v>
      </c>
      <c r="H238">
        <f t="shared" si="3"/>
        <v>11596.898456605702</v>
      </c>
    </row>
    <row r="239" spans="1:8" hidden="1" x14ac:dyDescent="0.25">
      <c r="A239" s="1" t="s">
        <v>37</v>
      </c>
      <c r="B239" s="1" t="s">
        <v>219</v>
      </c>
      <c r="C239" s="1" t="s">
        <v>292</v>
      </c>
      <c r="D239" s="1">
        <v>6.7033907274302917E-2</v>
      </c>
      <c r="E239" s="1">
        <v>36116.900599999994</v>
      </c>
      <c r="F239">
        <v>2421.0569658556151</v>
      </c>
      <c r="G239">
        <f>VLOOKUP(B239,'OT Dec to May'!H:J,2,FALSE)</f>
        <v>19470.960000000036</v>
      </c>
      <c r="H239">
        <f t="shared" si="3"/>
        <v>1305.2145271816635</v>
      </c>
    </row>
    <row r="240" spans="1:8" hidden="1" x14ac:dyDescent="0.25">
      <c r="A240" s="1" t="s">
        <v>60</v>
      </c>
      <c r="B240" s="1" t="s">
        <v>167</v>
      </c>
      <c r="C240" s="1" t="s">
        <v>299</v>
      </c>
      <c r="D240" s="1">
        <v>0.72989007863136723</v>
      </c>
      <c r="E240" s="1">
        <v>28686.286400000001</v>
      </c>
      <c r="F240">
        <v>20937.835836137921</v>
      </c>
      <c r="G240">
        <f>VLOOKUP(B240,'OT Dec to May'!H:J,2,FALSE)</f>
        <v>0</v>
      </c>
      <c r="H240">
        <f t="shared" si="3"/>
        <v>0</v>
      </c>
    </row>
    <row r="241" spans="1:8" hidden="1" x14ac:dyDescent="0.25">
      <c r="A241" s="1" t="s">
        <v>60</v>
      </c>
      <c r="B241" s="1" t="s">
        <v>167</v>
      </c>
      <c r="C241" s="1" t="s">
        <v>300</v>
      </c>
      <c r="D241" s="1">
        <v>0.27010992136863277</v>
      </c>
      <c r="E241" s="1">
        <v>28686.286400000001</v>
      </c>
      <c r="F241">
        <v>7748.4505638620794</v>
      </c>
      <c r="G241">
        <f>VLOOKUP(B241,'OT Dec to May'!H:J,2,FALSE)</f>
        <v>0</v>
      </c>
      <c r="H241">
        <f t="shared" si="3"/>
        <v>0</v>
      </c>
    </row>
    <row r="242" spans="1:8" hidden="1" x14ac:dyDescent="0.25">
      <c r="A242" s="1" t="s">
        <v>70</v>
      </c>
      <c r="B242" s="1" t="s">
        <v>147</v>
      </c>
      <c r="C242" s="1" t="s">
        <v>299</v>
      </c>
      <c r="D242" s="1">
        <v>0.54178215304675981</v>
      </c>
      <c r="E242" s="1">
        <v>80357.291666666672</v>
      </c>
      <c r="F242">
        <v>43536.146492173117</v>
      </c>
      <c r="G242">
        <f>VLOOKUP(B242,'OT Dec to May'!H:J,2,FALSE)</f>
        <v>22077.000000000469</v>
      </c>
      <c r="H242">
        <f t="shared" si="3"/>
        <v>11960.92459281357</v>
      </c>
    </row>
    <row r="243" spans="1:8" hidden="1" x14ac:dyDescent="0.25">
      <c r="A243" s="1" t="s">
        <v>70</v>
      </c>
      <c r="B243" s="1" t="s">
        <v>147</v>
      </c>
      <c r="C243" s="1" t="s">
        <v>291</v>
      </c>
      <c r="D243" s="1">
        <v>0.45821784695324019</v>
      </c>
      <c r="E243" s="1">
        <v>80357.291666666672</v>
      </c>
      <c r="F243">
        <v>36821.145174493555</v>
      </c>
      <c r="G243">
        <f>VLOOKUP(B243,'OT Dec to May'!H:J,2,FALSE)</f>
        <v>22077.000000000469</v>
      </c>
      <c r="H243">
        <f t="shared" si="3"/>
        <v>10116.0754071869</v>
      </c>
    </row>
    <row r="244" spans="1:8" hidden="1" x14ac:dyDescent="0.25">
      <c r="A244" s="1" t="s">
        <v>74</v>
      </c>
      <c r="B244" s="1" t="s">
        <v>148</v>
      </c>
      <c r="C244" s="1" t="s">
        <v>299</v>
      </c>
      <c r="D244" s="1">
        <v>0.18643325170475275</v>
      </c>
      <c r="E244" s="1">
        <v>80412.5</v>
      </c>
      <c r="F244">
        <v>14991.56385270843</v>
      </c>
      <c r="G244">
        <f>VLOOKUP(B244,'OT Dec to May'!H:J,2,FALSE)</f>
        <v>35132.759999999798</v>
      </c>
      <c r="H244">
        <f t="shared" si="3"/>
        <v>6549.914688162632</v>
      </c>
    </row>
    <row r="245" spans="1:8" hidden="1" x14ac:dyDescent="0.25">
      <c r="A245" s="1" t="s">
        <v>74</v>
      </c>
      <c r="B245" s="1" t="s">
        <v>148</v>
      </c>
      <c r="C245" s="1" t="s">
        <v>300</v>
      </c>
      <c r="D245" s="1">
        <v>0.28593096136396667</v>
      </c>
      <c r="E245" s="1">
        <v>80412.5</v>
      </c>
      <c r="F245">
        <v>22992.42343067997</v>
      </c>
      <c r="G245">
        <f>VLOOKUP(B245,'OT Dec to May'!H:J,2,FALSE)</f>
        <v>35132.759999999798</v>
      </c>
      <c r="H245">
        <f t="shared" si="3"/>
        <v>10045.543842169456</v>
      </c>
    </row>
    <row r="246" spans="1:8" hidden="1" x14ac:dyDescent="0.25">
      <c r="A246" s="1" t="s">
        <v>74</v>
      </c>
      <c r="B246" s="1" t="s">
        <v>148</v>
      </c>
      <c r="C246" s="1" t="s">
        <v>290</v>
      </c>
      <c r="D246" s="1">
        <v>0.1565353737260079</v>
      </c>
      <c r="E246" s="1">
        <v>80412.5</v>
      </c>
      <c r="F246">
        <v>12587.40073974261</v>
      </c>
      <c r="G246">
        <f>VLOOKUP(B246,'OT Dec to May'!H:J,2,FALSE)</f>
        <v>35132.759999999798</v>
      </c>
      <c r="H246">
        <f t="shared" si="3"/>
        <v>5499.5197166261096</v>
      </c>
    </row>
    <row r="247" spans="1:8" hidden="1" x14ac:dyDescent="0.25">
      <c r="A247" s="1" t="s">
        <v>74</v>
      </c>
      <c r="B247" s="1" t="s">
        <v>148</v>
      </c>
      <c r="C247" s="1" t="s">
        <v>291</v>
      </c>
      <c r="D247" s="1">
        <v>0.37110041320527265</v>
      </c>
      <c r="E247" s="1">
        <v>80412.5</v>
      </c>
      <c r="F247">
        <v>29841.111976868986</v>
      </c>
      <c r="G247">
        <f>VLOOKUP(B247,'OT Dec to May'!H:J,2,FALSE)</f>
        <v>35132.759999999798</v>
      </c>
      <c r="H247">
        <f t="shared" si="3"/>
        <v>13037.7817530416</v>
      </c>
    </row>
    <row r="248" spans="1:8" hidden="1" x14ac:dyDescent="0.25">
      <c r="A248" s="1" t="s">
        <v>93</v>
      </c>
      <c r="B248" s="1" t="s">
        <v>146</v>
      </c>
      <c r="C248" s="1" t="s">
        <v>295</v>
      </c>
      <c r="D248" s="1">
        <v>3.0324226791831933E-2</v>
      </c>
      <c r="E248" s="1">
        <v>57178.125</v>
      </c>
      <c r="F248">
        <v>1733.8824300317153</v>
      </c>
      <c r="G248">
        <f>VLOOKUP(B248,'OT Dec to May'!H:J,2,FALSE)</f>
        <v>50342.219999999994</v>
      </c>
      <c r="H248">
        <f t="shared" si="3"/>
        <v>1526.5888964842973</v>
      </c>
    </row>
    <row r="249" spans="1:8" hidden="1" x14ac:dyDescent="0.25">
      <c r="A249" s="1" t="s">
        <v>93</v>
      </c>
      <c r="B249" s="1" t="s">
        <v>146</v>
      </c>
      <c r="C249" s="1" t="s">
        <v>296</v>
      </c>
      <c r="D249" s="1">
        <v>6.676893972513454E-3</v>
      </c>
      <c r="E249" s="1">
        <v>57178.125</v>
      </c>
      <c r="F249">
        <v>381.77227817212082</v>
      </c>
      <c r="G249">
        <f>VLOOKUP(B249,'OT Dec to May'!H:J,2,FALSE)</f>
        <v>50342.219999999994</v>
      </c>
      <c r="H249">
        <f t="shared" si="3"/>
        <v>336.1296652809462</v>
      </c>
    </row>
    <row r="250" spans="1:8" hidden="1" x14ac:dyDescent="0.25">
      <c r="A250" s="1" t="s">
        <v>93</v>
      </c>
      <c r="B250" s="1" t="s">
        <v>146</v>
      </c>
      <c r="C250" s="1" t="s">
        <v>308</v>
      </c>
      <c r="D250" s="1">
        <v>8.3461174656418175E-4</v>
      </c>
      <c r="E250" s="1">
        <v>57178.125</v>
      </c>
      <c r="F250">
        <v>47.721534771515103</v>
      </c>
      <c r="G250">
        <f>VLOOKUP(B250,'OT Dec to May'!H:J,2,FALSE)</f>
        <v>50342.219999999994</v>
      </c>
      <c r="H250">
        <f t="shared" si="3"/>
        <v>42.016208160118275</v>
      </c>
    </row>
    <row r="251" spans="1:8" hidden="1" x14ac:dyDescent="0.25">
      <c r="A251" s="1" t="s">
        <v>93</v>
      </c>
      <c r="B251" s="1" t="s">
        <v>146</v>
      </c>
      <c r="C251" s="1" t="s">
        <v>285</v>
      </c>
      <c r="D251" s="1">
        <v>2.1779392243674832E-2</v>
      </c>
      <c r="E251" s="1">
        <v>57178.125</v>
      </c>
      <c r="F251">
        <v>1245.30481213287</v>
      </c>
      <c r="G251">
        <f>VLOOKUP(B251,'OT Dec to May'!H:J,2,FALSE)</f>
        <v>50342.219999999994</v>
      </c>
      <c r="H251">
        <f t="shared" si="3"/>
        <v>1096.422955797372</v>
      </c>
    </row>
    <row r="252" spans="1:8" hidden="1" x14ac:dyDescent="0.25">
      <c r="A252" s="1" t="s">
        <v>93</v>
      </c>
      <c r="B252" s="1" t="s">
        <v>146</v>
      </c>
      <c r="C252" s="1" t="s">
        <v>288</v>
      </c>
      <c r="D252" s="1">
        <v>3.338446986256727E-3</v>
      </c>
      <c r="E252" s="1">
        <v>57178.125</v>
      </c>
      <c r="F252">
        <v>190.88613908606041</v>
      </c>
      <c r="G252">
        <f>VLOOKUP(B252,'OT Dec to May'!H:J,2,FALSE)</f>
        <v>50342.219999999994</v>
      </c>
      <c r="H252">
        <f t="shared" si="3"/>
        <v>168.0648326404731</v>
      </c>
    </row>
    <row r="253" spans="1:8" hidden="1" x14ac:dyDescent="0.25">
      <c r="A253" s="1" t="s">
        <v>93</v>
      </c>
      <c r="B253" s="1" t="s">
        <v>146</v>
      </c>
      <c r="C253" s="1" t="s">
        <v>297</v>
      </c>
      <c r="D253" s="1">
        <v>1.1128156620855755E-3</v>
      </c>
      <c r="E253" s="1">
        <v>57178.125</v>
      </c>
      <c r="F253">
        <v>63.628713028686796</v>
      </c>
      <c r="G253">
        <f>VLOOKUP(B253,'OT Dec to May'!H:J,2,FALSE)</f>
        <v>50342.219999999994</v>
      </c>
      <c r="H253">
        <f t="shared" si="3"/>
        <v>56.021610880157695</v>
      </c>
    </row>
    <row r="254" spans="1:8" hidden="1" x14ac:dyDescent="0.25">
      <c r="A254" s="1" t="s">
        <v>93</v>
      </c>
      <c r="B254" s="1" t="s">
        <v>146</v>
      </c>
      <c r="C254" s="1" t="s">
        <v>298</v>
      </c>
      <c r="D254" s="1">
        <v>1.6692234931283635E-3</v>
      </c>
      <c r="E254" s="1">
        <v>57178.125</v>
      </c>
      <c r="F254">
        <v>95.443069543030205</v>
      </c>
      <c r="G254">
        <f>VLOOKUP(B254,'OT Dec to May'!H:J,2,FALSE)</f>
        <v>50342.219999999994</v>
      </c>
      <c r="H254">
        <f t="shared" si="3"/>
        <v>84.03241632023655</v>
      </c>
    </row>
    <row r="255" spans="1:8" hidden="1" x14ac:dyDescent="0.25">
      <c r="A255" s="1" t="s">
        <v>93</v>
      </c>
      <c r="B255" s="1" t="s">
        <v>146</v>
      </c>
      <c r="C255" s="1" t="s">
        <v>299</v>
      </c>
      <c r="D255" s="1">
        <v>0.48719069686106503</v>
      </c>
      <c r="E255" s="1">
        <v>57178.125</v>
      </c>
      <c r="F255">
        <v>27856.650563959083</v>
      </c>
      <c r="G255">
        <f>VLOOKUP(B255,'OT Dec to May'!H:J,2,FALSE)</f>
        <v>50342.219999999994</v>
      </c>
      <c r="H255">
        <f t="shared" si="3"/>
        <v>24526.261243333043</v>
      </c>
    </row>
    <row r="256" spans="1:8" hidden="1" x14ac:dyDescent="0.25">
      <c r="A256" s="1" t="s">
        <v>93</v>
      </c>
      <c r="B256" s="1" t="s">
        <v>146</v>
      </c>
      <c r="C256" s="1" t="s">
        <v>300</v>
      </c>
      <c r="D256" s="1">
        <v>8.8468845135803262E-2</v>
      </c>
      <c r="E256" s="1">
        <v>57178.125</v>
      </c>
      <c r="F256">
        <v>5058.4826857806011</v>
      </c>
      <c r="G256">
        <f>VLOOKUP(B256,'OT Dec to May'!H:J,2,FALSE)</f>
        <v>50342.219999999994</v>
      </c>
      <c r="H256">
        <f t="shared" si="3"/>
        <v>4453.7180649725369</v>
      </c>
    </row>
    <row r="257" spans="1:8" hidden="1" x14ac:dyDescent="0.25">
      <c r="A257" s="1" t="s">
        <v>93</v>
      </c>
      <c r="B257" s="1" t="s">
        <v>146</v>
      </c>
      <c r="C257" s="1" t="s">
        <v>290</v>
      </c>
      <c r="D257" s="1">
        <v>0.32577678507555224</v>
      </c>
      <c r="E257" s="1">
        <v>57178.125</v>
      </c>
      <c r="F257">
        <v>18627.305739148062</v>
      </c>
      <c r="G257">
        <f>VLOOKUP(B257,'OT Dec to May'!H:J,2,FALSE)</f>
        <v>50342.219999999994</v>
      </c>
      <c r="H257">
        <f t="shared" si="3"/>
        <v>16400.326585166167</v>
      </c>
    </row>
    <row r="258" spans="1:8" hidden="1" x14ac:dyDescent="0.25">
      <c r="A258" s="1" t="s">
        <v>93</v>
      </c>
      <c r="B258" s="1" t="s">
        <v>146</v>
      </c>
      <c r="C258" s="1" t="s">
        <v>292</v>
      </c>
      <c r="D258" s="1">
        <v>3.2828062031524489E-2</v>
      </c>
      <c r="E258" s="1">
        <v>57178.125</v>
      </c>
      <c r="F258">
        <v>1877.0470343462612</v>
      </c>
      <c r="G258">
        <f>VLOOKUP(B258,'OT Dec to May'!H:J,2,FALSE)</f>
        <v>50342.219999999994</v>
      </c>
      <c r="H258">
        <f t="shared" si="3"/>
        <v>1652.6375209646526</v>
      </c>
    </row>
    <row r="259" spans="1:8" hidden="1" x14ac:dyDescent="0.25">
      <c r="A259" s="1">
        <v>20027</v>
      </c>
      <c r="B259" s="1" t="s">
        <v>149</v>
      </c>
      <c r="C259" s="1" t="s">
        <v>299</v>
      </c>
      <c r="D259" s="1">
        <v>0.6721320352180552</v>
      </c>
      <c r="E259" s="1">
        <v>50692.36</v>
      </c>
      <c r="F259">
        <v>34071.959096806335</v>
      </c>
      <c r="G259">
        <f>VLOOKUP(B259,'OT Dec to May'!H:J,2,FALSE)</f>
        <v>0</v>
      </c>
      <c r="H259">
        <f t="shared" ref="H259:H264" si="4">G259*D259</f>
        <v>0</v>
      </c>
    </row>
    <row r="260" spans="1:8" hidden="1" x14ac:dyDescent="0.25">
      <c r="A260" s="1">
        <v>20027</v>
      </c>
      <c r="B260" s="1" t="s">
        <v>149</v>
      </c>
      <c r="C260" s="1" t="s">
        <v>300</v>
      </c>
      <c r="D260" s="1">
        <v>9.2426985180859511E-2</v>
      </c>
      <c r="E260" s="1">
        <v>50692.36</v>
      </c>
      <c r="F260">
        <v>4685.3420065027958</v>
      </c>
      <c r="G260">
        <f>VLOOKUP(B260,'OT Dec to May'!H:J,2,FALSE)</f>
        <v>0</v>
      </c>
      <c r="H260">
        <f t="shared" si="4"/>
        <v>0</v>
      </c>
    </row>
    <row r="261" spans="1:8" hidden="1" x14ac:dyDescent="0.25">
      <c r="A261" s="1">
        <v>20027</v>
      </c>
      <c r="B261" s="1" t="s">
        <v>149</v>
      </c>
      <c r="C261" s="1" t="s">
        <v>290</v>
      </c>
      <c r="D261" s="1">
        <v>0.23544097960108537</v>
      </c>
      <c r="E261" s="1">
        <v>50692.36</v>
      </c>
      <c r="F261">
        <v>11935.058896690876</v>
      </c>
      <c r="G261">
        <f>VLOOKUP(B261,'OT Dec to May'!H:J,2,FALSE)</f>
        <v>0</v>
      </c>
      <c r="H261">
        <f t="shared" si="4"/>
        <v>0</v>
      </c>
    </row>
    <row r="262" spans="1:8" hidden="1" x14ac:dyDescent="0.25">
      <c r="A262" s="1">
        <v>14733</v>
      </c>
      <c r="B262" s="1" t="s">
        <v>152</v>
      </c>
      <c r="C262" s="1" t="s">
        <v>299</v>
      </c>
      <c r="D262" s="1">
        <v>0.99948483988026204</v>
      </c>
      <c r="E262" s="1">
        <v>75568.69</v>
      </c>
      <c r="F262">
        <v>75529.760024611169</v>
      </c>
      <c r="G262">
        <f>VLOOKUP(B262,'OT Dec to May'!H:J,2,FALSE)</f>
        <v>2331</v>
      </c>
      <c r="H262">
        <f t="shared" si="4"/>
        <v>2329.7991617608909</v>
      </c>
    </row>
    <row r="263" spans="1:8" hidden="1" x14ac:dyDescent="0.25">
      <c r="A263" s="1">
        <v>14733</v>
      </c>
      <c r="B263" s="1" t="s">
        <v>152</v>
      </c>
      <c r="C263" s="1" t="s">
        <v>291</v>
      </c>
      <c r="D263" s="1">
        <v>5.1516011973793069E-4</v>
      </c>
      <c r="E263" s="1">
        <v>75568.69</v>
      </c>
      <c r="F263">
        <v>38.929975388838564</v>
      </c>
      <c r="G263">
        <f>VLOOKUP(B263,'OT Dec to May'!H:J,2,FALSE)</f>
        <v>2331</v>
      </c>
      <c r="H263">
        <f t="shared" si="4"/>
        <v>1.2008382391091164</v>
      </c>
    </row>
    <row r="264" spans="1:8" hidden="1" x14ac:dyDescent="0.25">
      <c r="A264" s="1">
        <v>6793</v>
      </c>
      <c r="B264" s="1" t="s">
        <v>153</v>
      </c>
      <c r="C264" s="1" t="s">
        <v>299</v>
      </c>
      <c r="D264" s="1">
        <v>1</v>
      </c>
      <c r="E264" s="1">
        <v>51547.25</v>
      </c>
      <c r="F264">
        <v>51547.25</v>
      </c>
      <c r="G264">
        <f>VLOOKUP(B264,'OT Dec to May'!H:J,2,FALSE)</f>
        <v>0</v>
      </c>
      <c r="H264">
        <f t="shared" si="4"/>
        <v>0</v>
      </c>
    </row>
  </sheetData>
  <autoFilter ref="A1:H264" xr:uid="{6CEC1F32-0F30-4FF2-91AC-A88C2D35DDD9}">
    <filterColumn colId="1">
      <filters>
        <filter val="Dr. Ahmad AlRabah"/>
        <filter val="Dr. Saleh Abdurabeh Ali"/>
      </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C4BA6-4FD3-41C3-B9B9-CBDDDE58274B}">
  <dimension ref="B3:G70"/>
  <sheetViews>
    <sheetView topLeftCell="A42" workbookViewId="0">
      <selection activeCell="I34" sqref="I34"/>
    </sheetView>
  </sheetViews>
  <sheetFormatPr defaultRowHeight="15" x14ac:dyDescent="0.25"/>
  <cols>
    <col min="4" max="4" width="28.5703125" bestFit="1" customWidth="1"/>
    <col min="5" max="5" width="15.7109375" customWidth="1"/>
    <col min="6" max="6" width="11.85546875" customWidth="1"/>
    <col min="7" max="7" width="11.28515625" bestFit="1" customWidth="1"/>
  </cols>
  <sheetData>
    <row r="3" spans="2:7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135</v>
      </c>
    </row>
    <row r="4" spans="2:7" x14ac:dyDescent="0.25"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9">
        <v>103217.27958333334</v>
      </c>
    </row>
    <row r="5" spans="2:7" x14ac:dyDescent="0.25">
      <c r="B5" s="1" t="s">
        <v>5</v>
      </c>
      <c r="C5" s="1" t="s">
        <v>10</v>
      </c>
      <c r="D5" s="1" t="s">
        <v>11</v>
      </c>
      <c r="E5" s="1" t="s">
        <v>12</v>
      </c>
      <c r="F5" s="1" t="s">
        <v>9</v>
      </c>
      <c r="G5" s="9">
        <v>64364.291666666664</v>
      </c>
    </row>
    <row r="6" spans="2:7" x14ac:dyDescent="0.25">
      <c r="B6" s="1" t="s">
        <v>5</v>
      </c>
      <c r="C6" s="1" t="s">
        <v>13</v>
      </c>
      <c r="D6" s="1" t="s">
        <v>14</v>
      </c>
      <c r="E6" s="1" t="s">
        <v>8</v>
      </c>
      <c r="F6" s="1" t="s">
        <v>9</v>
      </c>
      <c r="G6" s="9">
        <v>89033.041249999995</v>
      </c>
    </row>
    <row r="7" spans="2:7" x14ac:dyDescent="0.25">
      <c r="B7" s="1" t="s">
        <v>5</v>
      </c>
      <c r="C7" s="1" t="s">
        <v>15</v>
      </c>
      <c r="D7" s="1" t="s">
        <v>16</v>
      </c>
      <c r="E7" s="1" t="s">
        <v>12</v>
      </c>
      <c r="F7" s="1" t="s">
        <v>9</v>
      </c>
      <c r="G7" s="9">
        <v>62409.124583333338</v>
      </c>
    </row>
    <row r="8" spans="2:7" x14ac:dyDescent="0.25">
      <c r="B8" s="1" t="s">
        <v>5</v>
      </c>
      <c r="C8" s="1" t="s">
        <v>17</v>
      </c>
      <c r="D8" s="1" t="s">
        <v>18</v>
      </c>
      <c r="E8" s="1" t="s">
        <v>8</v>
      </c>
      <c r="F8" s="1" t="s">
        <v>9</v>
      </c>
      <c r="G8" s="9">
        <v>91562.437916666648</v>
      </c>
    </row>
    <row r="9" spans="2:7" x14ac:dyDescent="0.25">
      <c r="B9" s="1" t="s">
        <v>5</v>
      </c>
      <c r="C9" s="1" t="s">
        <v>19</v>
      </c>
      <c r="D9" s="1" t="s">
        <v>20</v>
      </c>
      <c r="E9" s="1" t="s">
        <v>8</v>
      </c>
      <c r="F9" s="1" t="s">
        <v>9</v>
      </c>
      <c r="G9" s="9">
        <v>108036.08333333333</v>
      </c>
    </row>
    <row r="10" spans="2:7" x14ac:dyDescent="0.25">
      <c r="B10" s="1" t="s">
        <v>5</v>
      </c>
      <c r="C10" s="1" t="s">
        <v>21</v>
      </c>
      <c r="D10" s="1" t="s">
        <v>22</v>
      </c>
      <c r="E10" s="1" t="s">
        <v>12</v>
      </c>
      <c r="F10" s="1" t="s">
        <v>9</v>
      </c>
      <c r="G10" s="9">
        <v>66898.793749999997</v>
      </c>
    </row>
    <row r="11" spans="2:7" x14ac:dyDescent="0.25">
      <c r="B11" s="1" t="s">
        <v>5</v>
      </c>
      <c r="C11" s="1" t="s">
        <v>23</v>
      </c>
      <c r="D11" s="1" t="s">
        <v>24</v>
      </c>
      <c r="E11" s="1" t="s">
        <v>25</v>
      </c>
      <c r="F11" s="1" t="s">
        <v>9</v>
      </c>
      <c r="G11" s="9">
        <v>39497.351249999992</v>
      </c>
    </row>
    <row r="12" spans="2:7" x14ac:dyDescent="0.25">
      <c r="B12" s="1" t="s">
        <v>5</v>
      </c>
      <c r="C12" s="1" t="s">
        <v>26</v>
      </c>
      <c r="D12" s="1" t="s">
        <v>27</v>
      </c>
      <c r="E12" s="1" t="s">
        <v>8</v>
      </c>
      <c r="F12" s="1" t="s">
        <v>9</v>
      </c>
      <c r="G12" s="9">
        <v>81039.375</v>
      </c>
    </row>
    <row r="13" spans="2:7" x14ac:dyDescent="0.25">
      <c r="B13" s="1" t="s">
        <v>5</v>
      </c>
      <c r="C13" s="1" t="s">
        <v>28</v>
      </c>
      <c r="D13" s="1" t="s">
        <v>29</v>
      </c>
      <c r="E13" s="1" t="s">
        <v>8</v>
      </c>
      <c r="F13" s="1" t="s">
        <v>9</v>
      </c>
      <c r="G13" s="9">
        <v>89548.420416666675</v>
      </c>
    </row>
    <row r="14" spans="2:7" x14ac:dyDescent="0.25">
      <c r="B14" s="1" t="s">
        <v>5</v>
      </c>
      <c r="C14" s="1" t="s">
        <v>30</v>
      </c>
      <c r="D14" s="1" t="s">
        <v>31</v>
      </c>
      <c r="E14" s="1" t="s">
        <v>12</v>
      </c>
      <c r="F14" s="1" t="s">
        <v>9</v>
      </c>
      <c r="G14" s="9">
        <v>59152.672916666663</v>
      </c>
    </row>
    <row r="15" spans="2:7" x14ac:dyDescent="0.25">
      <c r="B15" s="1" t="s">
        <v>5</v>
      </c>
      <c r="C15" s="1" t="s">
        <v>32</v>
      </c>
      <c r="D15" s="1" t="s">
        <v>33</v>
      </c>
      <c r="E15" s="1" t="s">
        <v>34</v>
      </c>
      <c r="F15" s="1" t="s">
        <v>9</v>
      </c>
      <c r="G15" s="9">
        <v>54873.967083333337</v>
      </c>
    </row>
    <row r="16" spans="2:7" x14ac:dyDescent="0.25">
      <c r="B16" s="1" t="s">
        <v>5</v>
      </c>
      <c r="C16" s="1" t="s">
        <v>35</v>
      </c>
      <c r="D16" s="1" t="s">
        <v>36</v>
      </c>
      <c r="E16" s="1" t="s">
        <v>8</v>
      </c>
      <c r="F16" s="1" t="s">
        <v>9</v>
      </c>
      <c r="G16" s="9">
        <v>146107.01041666666</v>
      </c>
    </row>
    <row r="17" spans="2:7" x14ac:dyDescent="0.25">
      <c r="B17" s="1" t="s">
        <v>5</v>
      </c>
      <c r="C17" s="1" t="s">
        <v>37</v>
      </c>
      <c r="D17" s="1" t="s">
        <v>38</v>
      </c>
      <c r="E17" s="1" t="s">
        <v>8</v>
      </c>
      <c r="F17" s="1" t="s">
        <v>9</v>
      </c>
      <c r="G17" s="9">
        <v>48109.626666666663</v>
      </c>
    </row>
    <row r="18" spans="2:7" x14ac:dyDescent="0.25">
      <c r="B18" s="1" t="s">
        <v>5</v>
      </c>
      <c r="C18" s="1" t="s">
        <v>39</v>
      </c>
      <c r="D18" s="1" t="s">
        <v>40</v>
      </c>
      <c r="E18" s="1" t="s">
        <v>8</v>
      </c>
      <c r="F18" s="1" t="s">
        <v>9</v>
      </c>
      <c r="G18" s="9">
        <v>80922.666249999995</v>
      </c>
    </row>
    <row r="19" spans="2:7" x14ac:dyDescent="0.25">
      <c r="B19" s="1" t="s">
        <v>5</v>
      </c>
      <c r="C19" s="1" t="s">
        <v>41</v>
      </c>
      <c r="D19" s="1" t="s">
        <v>42</v>
      </c>
      <c r="E19" s="1" t="s">
        <v>8</v>
      </c>
      <c r="F19" s="1" t="s">
        <v>9</v>
      </c>
      <c r="G19" s="9">
        <v>43647.86791666667</v>
      </c>
    </row>
    <row r="20" spans="2:7" x14ac:dyDescent="0.25">
      <c r="B20" s="1" t="s">
        <v>5</v>
      </c>
      <c r="C20" s="1" t="s">
        <v>43</v>
      </c>
      <c r="D20" s="1" t="s">
        <v>44</v>
      </c>
      <c r="E20" s="1" t="s">
        <v>45</v>
      </c>
      <c r="F20" s="1" t="s">
        <v>9</v>
      </c>
      <c r="G20" s="9">
        <v>39527.44708333334</v>
      </c>
    </row>
    <row r="21" spans="2:7" x14ac:dyDescent="0.25">
      <c r="B21" s="1" t="s">
        <v>5</v>
      </c>
      <c r="C21" s="1" t="s">
        <v>46</v>
      </c>
      <c r="D21" s="1" t="s">
        <v>47</v>
      </c>
      <c r="E21" s="1" t="s">
        <v>25</v>
      </c>
      <c r="F21" s="1" t="s">
        <v>9</v>
      </c>
      <c r="G21" s="9">
        <v>42770.876666666671</v>
      </c>
    </row>
    <row r="22" spans="2:7" x14ac:dyDescent="0.25">
      <c r="B22" s="1" t="s">
        <v>5</v>
      </c>
      <c r="C22" s="1" t="s">
        <v>48</v>
      </c>
      <c r="D22" s="1" t="s">
        <v>49</v>
      </c>
      <c r="E22" s="1" t="s">
        <v>8</v>
      </c>
      <c r="F22" s="1" t="s">
        <v>9</v>
      </c>
      <c r="G22" s="9">
        <v>42957.148181818178</v>
      </c>
    </row>
    <row r="23" spans="2:7" x14ac:dyDescent="0.25">
      <c r="B23" s="1" t="s">
        <v>5</v>
      </c>
      <c r="C23" s="1" t="s">
        <v>50</v>
      </c>
      <c r="D23" s="1" t="s">
        <v>51</v>
      </c>
      <c r="E23" s="1" t="s">
        <v>8</v>
      </c>
      <c r="F23" s="1" t="s">
        <v>9</v>
      </c>
      <c r="G23" s="9">
        <v>92002.916666666672</v>
      </c>
    </row>
    <row r="24" spans="2:7" x14ac:dyDescent="0.25">
      <c r="B24" s="1" t="s">
        <v>5</v>
      </c>
      <c r="C24" s="1" t="s">
        <v>52</v>
      </c>
      <c r="D24" s="1" t="s">
        <v>53</v>
      </c>
      <c r="E24" s="1" t="s">
        <v>34</v>
      </c>
      <c r="F24" s="1" t="s">
        <v>9</v>
      </c>
      <c r="G24" s="9">
        <v>53267.152537878785</v>
      </c>
    </row>
    <row r="25" spans="2:7" x14ac:dyDescent="0.25">
      <c r="B25" s="1" t="s">
        <v>5</v>
      </c>
      <c r="C25" s="1" t="s">
        <v>137</v>
      </c>
      <c r="D25" s="1" t="s">
        <v>138</v>
      </c>
      <c r="E25" s="1" t="s">
        <v>8</v>
      </c>
      <c r="F25" s="1" t="s">
        <v>9</v>
      </c>
      <c r="G25" s="9">
        <v>43868.41608333333</v>
      </c>
    </row>
    <row r="26" spans="2:7" x14ac:dyDescent="0.25">
      <c r="B26" s="1" t="s">
        <v>5</v>
      </c>
      <c r="C26" s="1" t="s">
        <v>54</v>
      </c>
      <c r="D26" s="1" t="s">
        <v>55</v>
      </c>
      <c r="E26" s="1" t="s">
        <v>34</v>
      </c>
      <c r="F26" s="1" t="s">
        <v>9</v>
      </c>
      <c r="G26" s="9">
        <v>48575.938333333339</v>
      </c>
    </row>
    <row r="27" spans="2:7" x14ac:dyDescent="0.25">
      <c r="B27" s="1" t="s">
        <v>5</v>
      </c>
      <c r="C27" s="1" t="s">
        <v>56</v>
      </c>
      <c r="D27" s="1" t="s">
        <v>57</v>
      </c>
      <c r="E27" s="1" t="s">
        <v>12</v>
      </c>
      <c r="F27" s="1" t="s">
        <v>9</v>
      </c>
      <c r="G27" s="9">
        <v>43991.875416666669</v>
      </c>
    </row>
    <row r="28" spans="2:7" x14ac:dyDescent="0.25">
      <c r="B28" s="1" t="s">
        <v>5</v>
      </c>
      <c r="C28" s="1" t="s">
        <v>58</v>
      </c>
      <c r="D28" s="1" t="s">
        <v>59</v>
      </c>
      <c r="E28" s="1" t="s">
        <v>12</v>
      </c>
      <c r="F28" s="1" t="s">
        <v>9</v>
      </c>
      <c r="G28" s="9">
        <v>48040.348749999997</v>
      </c>
    </row>
    <row r="29" spans="2:7" x14ac:dyDescent="0.25">
      <c r="B29" s="1" t="s">
        <v>5</v>
      </c>
      <c r="C29" s="1" t="s">
        <v>60</v>
      </c>
      <c r="D29" s="1" t="s">
        <v>61</v>
      </c>
      <c r="E29" s="1" t="s">
        <v>8</v>
      </c>
      <c r="F29" s="1" t="s">
        <v>9</v>
      </c>
      <c r="G29" s="9">
        <v>48396.766628787867</v>
      </c>
    </row>
    <row r="30" spans="2:7" x14ac:dyDescent="0.25">
      <c r="B30" s="1" t="s">
        <v>5</v>
      </c>
      <c r="C30" s="1" t="s">
        <v>62</v>
      </c>
      <c r="D30" s="1" t="s">
        <v>63</v>
      </c>
      <c r="E30" s="1" t="s">
        <v>8</v>
      </c>
      <c r="F30" s="1" t="s">
        <v>9</v>
      </c>
      <c r="G30" s="9">
        <v>59910.207916666674</v>
      </c>
    </row>
    <row r="31" spans="2:7" x14ac:dyDescent="0.25">
      <c r="B31" s="1" t="s">
        <v>5</v>
      </c>
      <c r="C31" s="1" t="s">
        <v>64</v>
      </c>
      <c r="D31" s="1" t="s">
        <v>65</v>
      </c>
      <c r="E31" s="1" t="s">
        <v>25</v>
      </c>
      <c r="F31" s="1" t="s">
        <v>9</v>
      </c>
      <c r="G31" s="9">
        <v>26694.963333333333</v>
      </c>
    </row>
    <row r="32" spans="2:7" x14ac:dyDescent="0.25">
      <c r="B32" s="1" t="s">
        <v>5</v>
      </c>
      <c r="C32" s="1" t="s">
        <v>66</v>
      </c>
      <c r="D32" s="1" t="s">
        <v>67</v>
      </c>
      <c r="E32" s="1" t="s">
        <v>45</v>
      </c>
      <c r="F32" s="1" t="s">
        <v>9</v>
      </c>
      <c r="G32" s="9">
        <v>41229.378749999996</v>
      </c>
    </row>
    <row r="33" spans="2:7" x14ac:dyDescent="0.25">
      <c r="B33" s="1" t="s">
        <v>5</v>
      </c>
      <c r="C33" s="1" t="s">
        <v>68</v>
      </c>
      <c r="D33" s="1" t="s">
        <v>69</v>
      </c>
      <c r="E33" s="1" t="s">
        <v>25</v>
      </c>
      <c r="F33" s="1" t="s">
        <v>9</v>
      </c>
      <c r="G33" s="9">
        <v>33314.75</v>
      </c>
    </row>
    <row r="34" spans="2:7" x14ac:dyDescent="0.25">
      <c r="B34" s="1" t="s">
        <v>5</v>
      </c>
      <c r="C34" s="1" t="s">
        <v>70</v>
      </c>
      <c r="D34" s="1" t="s">
        <v>71</v>
      </c>
      <c r="E34" s="1" t="s">
        <v>8</v>
      </c>
      <c r="F34" s="1" t="s">
        <v>9</v>
      </c>
      <c r="G34" s="9">
        <v>84944.457916666666</v>
      </c>
    </row>
    <row r="35" spans="2:7" x14ac:dyDescent="0.25">
      <c r="B35" s="1" t="s">
        <v>5</v>
      </c>
      <c r="C35" s="1" t="s">
        <v>72</v>
      </c>
      <c r="D35" s="1" t="s">
        <v>73</v>
      </c>
      <c r="E35" s="1" t="s">
        <v>8</v>
      </c>
      <c r="F35" s="1" t="s">
        <v>9</v>
      </c>
      <c r="G35" s="9">
        <v>37694.650416666664</v>
      </c>
    </row>
    <row r="36" spans="2:7" x14ac:dyDescent="0.25">
      <c r="B36" s="1" t="s">
        <v>5</v>
      </c>
      <c r="C36" s="1" t="s">
        <v>74</v>
      </c>
      <c r="D36" s="1" t="s">
        <v>75</v>
      </c>
      <c r="E36" s="1" t="s">
        <v>8</v>
      </c>
      <c r="F36" s="1" t="s">
        <v>9</v>
      </c>
      <c r="G36" s="9">
        <v>91463.676666666666</v>
      </c>
    </row>
    <row r="37" spans="2:7" x14ac:dyDescent="0.25">
      <c r="B37" s="1" t="s">
        <v>5</v>
      </c>
      <c r="C37" s="1" t="s">
        <v>76</v>
      </c>
      <c r="D37" s="1" t="s">
        <v>77</v>
      </c>
      <c r="E37" s="1" t="s">
        <v>8</v>
      </c>
      <c r="F37" s="1" t="s">
        <v>9</v>
      </c>
      <c r="G37" s="9">
        <v>72759.349583333329</v>
      </c>
    </row>
    <row r="38" spans="2:7" x14ac:dyDescent="0.25">
      <c r="B38" s="1" t="s">
        <v>5</v>
      </c>
      <c r="C38" s="1" t="s">
        <v>78</v>
      </c>
      <c r="D38" s="1" t="s">
        <v>79</v>
      </c>
      <c r="E38" s="1" t="s">
        <v>80</v>
      </c>
      <c r="F38" s="1" t="s">
        <v>9</v>
      </c>
      <c r="G38" s="9">
        <v>37576.516250000001</v>
      </c>
    </row>
    <row r="39" spans="2:7" x14ac:dyDescent="0.25">
      <c r="B39" s="1" t="s">
        <v>5</v>
      </c>
      <c r="C39" s="1" t="s">
        <v>81</v>
      </c>
      <c r="D39" s="1" t="s">
        <v>82</v>
      </c>
      <c r="E39" s="1" t="s">
        <v>12</v>
      </c>
      <c r="F39" s="1" t="s">
        <v>9</v>
      </c>
      <c r="G39" s="9">
        <v>91575.337916666656</v>
      </c>
    </row>
    <row r="40" spans="2:7" x14ac:dyDescent="0.25">
      <c r="B40" s="1" t="s">
        <v>5</v>
      </c>
      <c r="C40" s="1" t="s">
        <v>83</v>
      </c>
      <c r="D40" s="1" t="s">
        <v>84</v>
      </c>
      <c r="E40" s="1" t="s">
        <v>8</v>
      </c>
      <c r="F40" s="1" t="s">
        <v>9</v>
      </c>
      <c r="G40" s="9">
        <v>62364.402083333334</v>
      </c>
    </row>
    <row r="41" spans="2:7" x14ac:dyDescent="0.25">
      <c r="B41" s="1" t="s">
        <v>5</v>
      </c>
      <c r="C41" s="1" t="s">
        <v>85</v>
      </c>
      <c r="D41" s="1" t="s">
        <v>86</v>
      </c>
      <c r="E41" s="1" t="s">
        <v>87</v>
      </c>
      <c r="F41" s="1" t="s">
        <v>9</v>
      </c>
      <c r="G41" s="9">
        <v>133208</v>
      </c>
    </row>
    <row r="42" spans="2:7" x14ac:dyDescent="0.25">
      <c r="B42" s="1" t="s">
        <v>5</v>
      </c>
      <c r="C42" s="1" t="s">
        <v>88</v>
      </c>
      <c r="D42" s="1" t="s">
        <v>89</v>
      </c>
      <c r="E42" s="1" t="s">
        <v>12</v>
      </c>
      <c r="F42" s="1" t="s">
        <v>9</v>
      </c>
      <c r="G42" s="9">
        <v>63200.356250000004</v>
      </c>
    </row>
    <row r="43" spans="2:7" x14ac:dyDescent="0.25">
      <c r="B43" s="1" t="s">
        <v>5</v>
      </c>
      <c r="C43" s="1" t="s">
        <v>90</v>
      </c>
      <c r="D43" s="1" t="s">
        <v>91</v>
      </c>
      <c r="E43" s="1" t="s">
        <v>92</v>
      </c>
      <c r="F43" s="1" t="s">
        <v>9</v>
      </c>
      <c r="G43" s="9">
        <v>40581.253333333334</v>
      </c>
    </row>
    <row r="44" spans="2:7" x14ac:dyDescent="0.25">
      <c r="B44" s="1" t="s">
        <v>5</v>
      </c>
      <c r="C44" s="1" t="s">
        <v>93</v>
      </c>
      <c r="D44" s="1" t="s">
        <v>94</v>
      </c>
      <c r="E44" s="1" t="s">
        <v>8</v>
      </c>
      <c r="F44" s="1" t="s">
        <v>9</v>
      </c>
      <c r="G44" s="9">
        <v>63431.958749999998</v>
      </c>
    </row>
    <row r="45" spans="2:7" x14ac:dyDescent="0.25">
      <c r="B45" s="1" t="s">
        <v>5</v>
      </c>
      <c r="C45" s="1" t="s">
        <v>141</v>
      </c>
      <c r="D45" s="1" t="s">
        <v>142</v>
      </c>
      <c r="E45" s="1" t="s">
        <v>8</v>
      </c>
      <c r="F45" s="1" t="s">
        <v>9</v>
      </c>
      <c r="G45" s="9">
        <v>77650.455000000002</v>
      </c>
    </row>
    <row r="46" spans="2:7" x14ac:dyDescent="0.25">
      <c r="B46" s="1" t="s">
        <v>5</v>
      </c>
      <c r="C46" s="1" t="s">
        <v>95</v>
      </c>
      <c r="D46" s="1" t="s">
        <v>96</v>
      </c>
      <c r="E46" s="1" t="s">
        <v>8</v>
      </c>
      <c r="F46" s="1" t="s">
        <v>9</v>
      </c>
      <c r="G46" s="9">
        <v>38622.373333333329</v>
      </c>
    </row>
    <row r="47" spans="2:7" x14ac:dyDescent="0.25">
      <c r="B47" s="1" t="s">
        <v>5</v>
      </c>
      <c r="C47" s="1" t="s">
        <v>97</v>
      </c>
      <c r="D47" s="1" t="s">
        <v>98</v>
      </c>
      <c r="E47" s="1" t="s">
        <v>12</v>
      </c>
      <c r="F47" s="1" t="s">
        <v>9</v>
      </c>
      <c r="G47" s="9">
        <v>43097.350416666668</v>
      </c>
    </row>
    <row r="48" spans="2:7" x14ac:dyDescent="0.25">
      <c r="B48" s="1" t="s">
        <v>5</v>
      </c>
      <c r="C48" s="1" t="s">
        <v>139</v>
      </c>
      <c r="D48" s="1" t="s">
        <v>140</v>
      </c>
      <c r="E48" s="1" t="s">
        <v>8</v>
      </c>
      <c r="F48" s="1" t="s">
        <v>9</v>
      </c>
      <c r="G48" s="9">
        <v>59530.106083333332</v>
      </c>
    </row>
    <row r="49" spans="2:7" x14ac:dyDescent="0.25">
      <c r="B49" s="1" t="s">
        <v>5</v>
      </c>
      <c r="C49" s="1" t="s">
        <v>99</v>
      </c>
      <c r="D49" s="1" t="s">
        <v>100</v>
      </c>
      <c r="E49" s="1" t="s">
        <v>8</v>
      </c>
      <c r="F49" s="1" t="s">
        <v>9</v>
      </c>
      <c r="G49" s="9">
        <v>45458.936666666661</v>
      </c>
    </row>
    <row r="50" spans="2:7" x14ac:dyDescent="0.25">
      <c r="B50" s="1" t="s">
        <v>5</v>
      </c>
      <c r="C50" s="1" t="s">
        <v>101</v>
      </c>
      <c r="D50" s="1" t="s">
        <v>102</v>
      </c>
      <c r="E50" s="1" t="s">
        <v>45</v>
      </c>
      <c r="F50" s="1" t="s">
        <v>9</v>
      </c>
      <c r="G50" s="9">
        <v>70312.208749999991</v>
      </c>
    </row>
    <row r="51" spans="2:7" x14ac:dyDescent="0.25">
      <c r="B51" s="1" t="s">
        <v>5</v>
      </c>
      <c r="C51" s="1" t="s">
        <v>103</v>
      </c>
      <c r="D51" s="1" t="s">
        <v>104</v>
      </c>
      <c r="E51" s="1" t="s">
        <v>8</v>
      </c>
      <c r="F51" s="1" t="s">
        <v>9</v>
      </c>
      <c r="G51" s="9">
        <v>78171.252083333326</v>
      </c>
    </row>
    <row r="52" spans="2:7" x14ac:dyDescent="0.25">
      <c r="B52" s="1" t="s">
        <v>5</v>
      </c>
      <c r="C52" s="1" t="s">
        <v>105</v>
      </c>
      <c r="D52" s="1" t="s">
        <v>106</v>
      </c>
      <c r="E52" s="1" t="s">
        <v>12</v>
      </c>
      <c r="F52" s="1" t="s">
        <v>9</v>
      </c>
      <c r="G52" s="9">
        <v>66780.989999999991</v>
      </c>
    </row>
    <row r="53" spans="2:7" x14ac:dyDescent="0.25">
      <c r="B53" s="1" t="s">
        <v>5</v>
      </c>
      <c r="C53" s="1" t="s">
        <v>107</v>
      </c>
      <c r="D53" s="1" t="s">
        <v>108</v>
      </c>
      <c r="E53" s="1" t="s">
        <v>80</v>
      </c>
      <c r="F53" s="1" t="s">
        <v>9</v>
      </c>
      <c r="G53" s="9">
        <v>32269.800000000003</v>
      </c>
    </row>
    <row r="54" spans="2:7" x14ac:dyDescent="0.25">
      <c r="B54" s="1" t="s">
        <v>5</v>
      </c>
      <c r="C54" s="1" t="s">
        <v>109</v>
      </c>
      <c r="D54" s="1" t="s">
        <v>110</v>
      </c>
      <c r="E54" s="1" t="s">
        <v>8</v>
      </c>
      <c r="F54" s="1" t="s">
        <v>9</v>
      </c>
      <c r="G54" s="9">
        <v>69957.774583333347</v>
      </c>
    </row>
    <row r="55" spans="2:7" x14ac:dyDescent="0.25">
      <c r="B55" s="1" t="s">
        <v>5</v>
      </c>
      <c r="C55" s="1" t="s">
        <v>111</v>
      </c>
      <c r="D55" s="1" t="s">
        <v>112</v>
      </c>
      <c r="E55" s="1" t="s">
        <v>80</v>
      </c>
      <c r="F55" s="1" t="s">
        <v>9</v>
      </c>
      <c r="G55" s="9">
        <v>44161.908749999995</v>
      </c>
    </row>
    <row r="56" spans="2:7" x14ac:dyDescent="0.25">
      <c r="B56" s="1" t="s">
        <v>5</v>
      </c>
      <c r="C56" s="1" t="s">
        <v>113</v>
      </c>
      <c r="D56" s="1" t="s">
        <v>114</v>
      </c>
      <c r="E56" s="1" t="s">
        <v>8</v>
      </c>
      <c r="F56" s="1" t="s">
        <v>9</v>
      </c>
      <c r="G56" s="9">
        <v>73721.666666666657</v>
      </c>
    </row>
    <row r="57" spans="2:7" x14ac:dyDescent="0.25">
      <c r="B57" s="1" t="s">
        <v>5</v>
      </c>
      <c r="C57" s="1" t="s">
        <v>115</v>
      </c>
      <c r="D57" s="1" t="s">
        <v>116</v>
      </c>
      <c r="E57" s="1" t="s">
        <v>45</v>
      </c>
      <c r="F57" s="1" t="s">
        <v>9</v>
      </c>
      <c r="G57" s="9">
        <v>33270.733749999999</v>
      </c>
    </row>
    <row r="58" spans="2:7" x14ac:dyDescent="0.25">
      <c r="B58" s="1" t="s">
        <v>5</v>
      </c>
      <c r="C58" s="1" t="s">
        <v>117</v>
      </c>
      <c r="D58" s="1" t="s">
        <v>118</v>
      </c>
      <c r="E58" s="1" t="s">
        <v>8</v>
      </c>
      <c r="F58" s="1" t="s">
        <v>9</v>
      </c>
      <c r="G58" s="9">
        <v>68622.89208333334</v>
      </c>
    </row>
    <row r="59" spans="2:7" x14ac:dyDescent="0.25">
      <c r="B59" s="1" t="s">
        <v>5</v>
      </c>
      <c r="C59" s="1" t="s">
        <v>119</v>
      </c>
      <c r="D59" s="1" t="s">
        <v>120</v>
      </c>
      <c r="E59" s="1" t="s">
        <v>8</v>
      </c>
      <c r="F59" s="1" t="s">
        <v>9</v>
      </c>
      <c r="G59" s="9">
        <v>82543.458750000005</v>
      </c>
    </row>
    <row r="60" spans="2:7" x14ac:dyDescent="0.25">
      <c r="B60" s="1" t="s">
        <v>5</v>
      </c>
      <c r="C60" s="1" t="s">
        <v>121</v>
      </c>
      <c r="D60" s="1" t="s">
        <v>122</v>
      </c>
      <c r="E60" s="1" t="s">
        <v>45</v>
      </c>
      <c r="F60" s="1" t="s">
        <v>9</v>
      </c>
      <c r="G60" s="9">
        <v>30333.167083333334</v>
      </c>
    </row>
    <row r="61" spans="2:7" x14ac:dyDescent="0.25">
      <c r="B61" s="1" t="s">
        <v>123</v>
      </c>
      <c r="C61" s="1">
        <v>6793</v>
      </c>
      <c r="D61" s="1" t="s">
        <v>125</v>
      </c>
      <c r="E61" s="1" t="s">
        <v>8</v>
      </c>
      <c r="F61" s="1" t="s">
        <v>9</v>
      </c>
      <c r="G61" s="9">
        <v>54659.76</v>
      </c>
    </row>
    <row r="62" spans="2:7" x14ac:dyDescent="0.25">
      <c r="B62" s="1" t="s">
        <v>123</v>
      </c>
      <c r="C62" s="1">
        <v>7711</v>
      </c>
      <c r="D62" s="1" t="s">
        <v>126</v>
      </c>
      <c r="E62" s="1" t="s">
        <v>8</v>
      </c>
      <c r="F62" s="1" t="s">
        <v>9</v>
      </c>
      <c r="G62" s="9">
        <v>63788.76</v>
      </c>
    </row>
    <row r="63" spans="2:7" x14ac:dyDescent="0.25">
      <c r="B63" s="1" t="s">
        <v>123</v>
      </c>
      <c r="C63" s="1">
        <v>8960</v>
      </c>
      <c r="D63" s="1" t="s">
        <v>127</v>
      </c>
      <c r="E63" s="1" t="s">
        <v>8</v>
      </c>
      <c r="F63" s="1" t="s">
        <v>9</v>
      </c>
      <c r="G63" s="9">
        <v>66689.58</v>
      </c>
    </row>
    <row r="64" spans="2:7" x14ac:dyDescent="0.25">
      <c r="B64" s="1" t="s">
        <v>123</v>
      </c>
      <c r="C64" s="1">
        <v>14733</v>
      </c>
      <c r="D64" s="1" t="s">
        <v>128</v>
      </c>
      <c r="E64" s="1" t="s">
        <v>8</v>
      </c>
      <c r="F64" s="1" t="s">
        <v>9</v>
      </c>
      <c r="G64" s="9">
        <v>5420.59</v>
      </c>
    </row>
    <row r="65" spans="2:7" x14ac:dyDescent="0.25">
      <c r="B65" s="1" t="s">
        <v>123</v>
      </c>
      <c r="C65" s="1">
        <v>19838</v>
      </c>
      <c r="D65" s="1" t="s">
        <v>129</v>
      </c>
      <c r="E65" s="1" t="s">
        <v>8</v>
      </c>
      <c r="F65" s="1" t="s">
        <v>9</v>
      </c>
      <c r="G65" s="9">
        <v>36764.710000000006</v>
      </c>
    </row>
    <row r="66" spans="2:7" x14ac:dyDescent="0.25">
      <c r="B66" s="1" t="s">
        <v>123</v>
      </c>
      <c r="C66" s="1">
        <v>19870</v>
      </c>
      <c r="D66" s="1" t="s">
        <v>130</v>
      </c>
      <c r="E66" s="1" t="s">
        <v>8</v>
      </c>
      <c r="F66" s="1" t="s">
        <v>9</v>
      </c>
      <c r="G66" s="9">
        <v>53587.29</v>
      </c>
    </row>
    <row r="67" spans="2:7" x14ac:dyDescent="0.25">
      <c r="B67" s="1" t="s">
        <v>123</v>
      </c>
      <c r="C67" s="1">
        <v>20027</v>
      </c>
      <c r="D67" s="1" t="s">
        <v>131</v>
      </c>
      <c r="E67" s="1" t="s">
        <v>8</v>
      </c>
      <c r="F67" s="1" t="s">
        <v>9</v>
      </c>
      <c r="G67" s="9">
        <v>57392.340000000004</v>
      </c>
    </row>
    <row r="68" spans="2:7" x14ac:dyDescent="0.25">
      <c r="B68" s="1" t="s">
        <v>123</v>
      </c>
      <c r="C68" s="1">
        <v>20136</v>
      </c>
      <c r="D68" s="1" t="s">
        <v>132</v>
      </c>
      <c r="E68" s="1" t="s">
        <v>8</v>
      </c>
      <c r="F68" s="1" t="s">
        <v>9</v>
      </c>
      <c r="G68" s="9">
        <v>74987.760000000009</v>
      </c>
    </row>
    <row r="69" spans="2:7" x14ac:dyDescent="0.25">
      <c r="B69" s="1" t="s">
        <v>123</v>
      </c>
      <c r="C69" s="1">
        <v>20959</v>
      </c>
      <c r="D69" s="1" t="s">
        <v>133</v>
      </c>
      <c r="E69" s="1" t="s">
        <v>8</v>
      </c>
      <c r="F69" s="1" t="s">
        <v>9</v>
      </c>
      <c r="G69" s="9">
        <v>55587.29</v>
      </c>
    </row>
    <row r="70" spans="2:7" x14ac:dyDescent="0.25">
      <c r="B70" t="s">
        <v>123</v>
      </c>
      <c r="C70">
        <v>51585891</v>
      </c>
      <c r="D70" t="s">
        <v>134</v>
      </c>
      <c r="E70" t="s">
        <v>12</v>
      </c>
      <c r="F70" t="s">
        <v>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8C92-0939-4003-B4C3-B15625CED611}">
  <sheetPr filterMode="1"/>
  <dimension ref="A1:C521"/>
  <sheetViews>
    <sheetView workbookViewId="0">
      <selection activeCell="B67" sqref="B67"/>
    </sheetView>
  </sheetViews>
  <sheetFormatPr defaultRowHeight="15.75" x14ac:dyDescent="0.25"/>
  <cols>
    <col min="1" max="1" width="10.42578125" style="91" customWidth="1"/>
    <col min="2" max="2" width="38.140625" style="89" customWidth="1"/>
    <col min="3" max="3" width="10.42578125" style="91" customWidth="1"/>
  </cols>
  <sheetData>
    <row r="1" spans="1:3" x14ac:dyDescent="0.25">
      <c r="A1" s="100" t="s">
        <v>143</v>
      </c>
      <c r="B1" s="101" t="s">
        <v>2</v>
      </c>
      <c r="C1" s="100" t="s">
        <v>143</v>
      </c>
    </row>
    <row r="2" spans="1:3" ht="15" hidden="1" x14ac:dyDescent="0.25">
      <c r="A2" s="69" t="s">
        <v>85</v>
      </c>
      <c r="B2" s="102" t="s">
        <v>144</v>
      </c>
      <c r="C2" s="69" t="s">
        <v>85</v>
      </c>
    </row>
    <row r="3" spans="1:3" ht="15" hidden="1" x14ac:dyDescent="0.25">
      <c r="A3" s="70" t="s">
        <v>119</v>
      </c>
      <c r="B3" s="103" t="s">
        <v>145</v>
      </c>
      <c r="C3" s="70" t="s">
        <v>119</v>
      </c>
    </row>
    <row r="4" spans="1:3" ht="15" hidden="1" x14ac:dyDescent="0.25">
      <c r="A4" s="71" t="s">
        <v>93</v>
      </c>
      <c r="B4" s="104" t="s">
        <v>146</v>
      </c>
      <c r="C4" s="71" t="s">
        <v>93</v>
      </c>
    </row>
    <row r="5" spans="1:3" ht="15" hidden="1" x14ac:dyDescent="0.25">
      <c r="A5" s="70" t="s">
        <v>70</v>
      </c>
      <c r="B5" s="102" t="s">
        <v>147</v>
      </c>
      <c r="C5" s="70" t="s">
        <v>70</v>
      </c>
    </row>
    <row r="6" spans="1:3" ht="15" hidden="1" x14ac:dyDescent="0.25">
      <c r="A6" s="71" t="s">
        <v>74</v>
      </c>
      <c r="B6" s="102" t="s">
        <v>148</v>
      </c>
      <c r="C6" s="71" t="s">
        <v>74</v>
      </c>
    </row>
    <row r="7" spans="1:3" ht="15" hidden="1" x14ac:dyDescent="0.25">
      <c r="A7" s="72">
        <v>20027</v>
      </c>
      <c r="B7" s="105" t="s">
        <v>149</v>
      </c>
      <c r="C7" s="72">
        <v>20027</v>
      </c>
    </row>
    <row r="8" spans="1:3" ht="15" hidden="1" x14ac:dyDescent="0.25">
      <c r="A8" s="73">
        <v>7711</v>
      </c>
      <c r="B8" s="106" t="s">
        <v>150</v>
      </c>
      <c r="C8" s="73">
        <v>7711</v>
      </c>
    </row>
    <row r="9" spans="1:3" ht="15" hidden="1" x14ac:dyDescent="0.25">
      <c r="A9" s="74">
        <v>20959</v>
      </c>
      <c r="B9" s="107" t="s">
        <v>151</v>
      </c>
      <c r="C9" s="74">
        <v>20959</v>
      </c>
    </row>
    <row r="10" spans="1:3" ht="15" hidden="1" x14ac:dyDescent="0.25">
      <c r="A10" s="75" t="s">
        <v>141</v>
      </c>
      <c r="B10" s="108" t="s">
        <v>152</v>
      </c>
      <c r="C10" s="75" t="s">
        <v>141</v>
      </c>
    </row>
    <row r="11" spans="1:3" ht="15" hidden="1" x14ac:dyDescent="0.25">
      <c r="A11" s="72">
        <v>6793</v>
      </c>
      <c r="B11" s="105" t="s">
        <v>153</v>
      </c>
      <c r="C11" s="72">
        <v>6793</v>
      </c>
    </row>
    <row r="12" spans="1:3" ht="15" hidden="1" x14ac:dyDescent="0.25">
      <c r="A12" s="76" t="s">
        <v>13</v>
      </c>
      <c r="B12" s="109" t="s">
        <v>154</v>
      </c>
      <c r="C12" s="76" t="s">
        <v>13</v>
      </c>
    </row>
    <row r="13" spans="1:3" ht="15" hidden="1" x14ac:dyDescent="0.25">
      <c r="A13" s="77" t="s">
        <v>48</v>
      </c>
      <c r="B13" s="110" t="s">
        <v>155</v>
      </c>
      <c r="C13" s="77" t="s">
        <v>48</v>
      </c>
    </row>
    <row r="14" spans="1:3" ht="15" hidden="1" x14ac:dyDescent="0.25">
      <c r="A14" s="76" t="s">
        <v>37</v>
      </c>
      <c r="B14" s="109" t="s">
        <v>250</v>
      </c>
      <c r="C14" s="76" t="s">
        <v>37</v>
      </c>
    </row>
    <row r="15" spans="1:3" ht="15" hidden="1" x14ac:dyDescent="0.25">
      <c r="A15" s="77" t="s">
        <v>95</v>
      </c>
      <c r="B15" s="111" t="s">
        <v>157</v>
      </c>
      <c r="C15" s="77" t="s">
        <v>95</v>
      </c>
    </row>
    <row r="16" spans="1:3" ht="15" hidden="1" x14ac:dyDescent="0.25">
      <c r="A16" s="76" t="s">
        <v>28</v>
      </c>
      <c r="B16" s="112" t="s">
        <v>158</v>
      </c>
      <c r="C16" s="76" t="s">
        <v>28</v>
      </c>
    </row>
    <row r="17" spans="1:3" ht="15" hidden="1" x14ac:dyDescent="0.25">
      <c r="A17" s="77" t="s">
        <v>117</v>
      </c>
      <c r="B17" s="113" t="s">
        <v>159</v>
      </c>
      <c r="C17" s="77" t="s">
        <v>117</v>
      </c>
    </row>
    <row r="18" spans="1:3" ht="15" hidden="1" x14ac:dyDescent="0.25">
      <c r="A18" s="76" t="s">
        <v>6</v>
      </c>
      <c r="B18" s="80" t="s">
        <v>160</v>
      </c>
      <c r="C18" s="76" t="s">
        <v>6</v>
      </c>
    </row>
    <row r="19" spans="1:3" ht="15" hidden="1" x14ac:dyDescent="0.25">
      <c r="A19" s="77" t="s">
        <v>161</v>
      </c>
      <c r="B19" s="114" t="s">
        <v>162</v>
      </c>
      <c r="C19" s="77" t="s">
        <v>161</v>
      </c>
    </row>
    <row r="20" spans="1:3" ht="15" hidden="1" x14ac:dyDescent="0.25">
      <c r="A20" s="73">
        <v>8960</v>
      </c>
      <c r="B20" s="78" t="s">
        <v>163</v>
      </c>
      <c r="C20" s="73">
        <v>8960</v>
      </c>
    </row>
    <row r="21" spans="1:3" ht="15" hidden="1" x14ac:dyDescent="0.25">
      <c r="A21" s="73">
        <v>19870</v>
      </c>
      <c r="B21" s="115" t="s">
        <v>164</v>
      </c>
      <c r="C21" s="73">
        <v>19870</v>
      </c>
    </row>
    <row r="22" spans="1:3" ht="15" hidden="1" x14ac:dyDescent="0.25">
      <c r="A22" s="69" t="s">
        <v>76</v>
      </c>
      <c r="B22" s="78" t="s">
        <v>165</v>
      </c>
      <c r="C22" s="69" t="s">
        <v>76</v>
      </c>
    </row>
    <row r="23" spans="1:3" ht="15" hidden="1" x14ac:dyDescent="0.25">
      <c r="A23" s="77" t="s">
        <v>113</v>
      </c>
      <c r="B23" s="114" t="s">
        <v>166</v>
      </c>
      <c r="C23" s="77" t="s">
        <v>113</v>
      </c>
    </row>
    <row r="24" spans="1:3" ht="15" hidden="1" x14ac:dyDescent="0.25">
      <c r="A24" s="76" t="s">
        <v>60</v>
      </c>
      <c r="B24" s="78" t="s">
        <v>167</v>
      </c>
      <c r="C24" s="76" t="s">
        <v>60</v>
      </c>
    </row>
    <row r="25" spans="1:3" ht="15" hidden="1" x14ac:dyDescent="0.25">
      <c r="A25" s="116" t="s">
        <v>17</v>
      </c>
      <c r="B25" s="117" t="s">
        <v>168</v>
      </c>
      <c r="C25" s="116" t="s">
        <v>17</v>
      </c>
    </row>
    <row r="26" spans="1:3" ht="15" hidden="1" x14ac:dyDescent="0.25">
      <c r="A26" s="76" t="s">
        <v>26</v>
      </c>
      <c r="B26" s="117" t="s">
        <v>169</v>
      </c>
      <c r="C26" s="76" t="s">
        <v>26</v>
      </c>
    </row>
    <row r="27" spans="1:3" ht="15" hidden="1" x14ac:dyDescent="0.25">
      <c r="A27" s="76" t="s">
        <v>19</v>
      </c>
      <c r="B27" s="78" t="s">
        <v>170</v>
      </c>
      <c r="C27" s="76" t="s">
        <v>19</v>
      </c>
    </row>
    <row r="28" spans="1:3" ht="15" hidden="1" x14ac:dyDescent="0.25">
      <c r="A28" s="76" t="s">
        <v>41</v>
      </c>
      <c r="B28" s="14" t="s">
        <v>171</v>
      </c>
      <c r="C28" s="76" t="s">
        <v>41</v>
      </c>
    </row>
    <row r="29" spans="1:3" ht="15" hidden="1" x14ac:dyDescent="0.25">
      <c r="A29" s="76" t="s">
        <v>137</v>
      </c>
      <c r="B29" s="80" t="s">
        <v>223</v>
      </c>
      <c r="C29" s="76" t="s">
        <v>137</v>
      </c>
    </row>
    <row r="30" spans="1:3" ht="15" hidden="1" x14ac:dyDescent="0.25">
      <c r="A30" s="76" t="s">
        <v>50</v>
      </c>
      <c r="B30" s="78" t="s">
        <v>172</v>
      </c>
      <c r="C30" s="76" t="s">
        <v>50</v>
      </c>
    </row>
    <row r="31" spans="1:3" ht="15" hidden="1" x14ac:dyDescent="0.25">
      <c r="A31" s="76" t="s">
        <v>103</v>
      </c>
      <c r="B31" s="78" t="s">
        <v>173</v>
      </c>
      <c r="C31" s="76" t="s">
        <v>103</v>
      </c>
    </row>
    <row r="32" spans="1:3" ht="15" hidden="1" x14ac:dyDescent="0.25">
      <c r="A32" s="71" t="s">
        <v>62</v>
      </c>
      <c r="B32" s="118" t="s">
        <v>174</v>
      </c>
      <c r="C32" s="71" t="s">
        <v>62</v>
      </c>
    </row>
    <row r="33" spans="1:3" ht="15" hidden="1" x14ac:dyDescent="0.25">
      <c r="A33" s="76" t="s">
        <v>72</v>
      </c>
      <c r="B33" s="78" t="s">
        <v>175</v>
      </c>
      <c r="C33" s="76" t="s">
        <v>72</v>
      </c>
    </row>
    <row r="34" spans="1:3" ht="15" hidden="1" x14ac:dyDescent="0.25">
      <c r="A34" s="76" t="s">
        <v>109</v>
      </c>
      <c r="B34" s="80" t="s">
        <v>176</v>
      </c>
      <c r="C34" s="76" t="s">
        <v>109</v>
      </c>
    </row>
    <row r="35" spans="1:3" ht="15" hidden="1" x14ac:dyDescent="0.25">
      <c r="A35" s="76" t="s">
        <v>99</v>
      </c>
      <c r="B35" s="80" t="s">
        <v>177</v>
      </c>
      <c r="C35" s="76" t="s">
        <v>99</v>
      </c>
    </row>
    <row r="36" spans="1:3" ht="15" hidden="1" x14ac:dyDescent="0.25">
      <c r="A36" s="76"/>
      <c r="B36" s="119" t="s">
        <v>226</v>
      </c>
      <c r="C36" s="76"/>
    </row>
    <row r="37" spans="1:3" ht="15" hidden="1" x14ac:dyDescent="0.25">
      <c r="A37" s="76"/>
      <c r="B37" s="79" t="s">
        <v>227</v>
      </c>
      <c r="C37" s="76"/>
    </row>
    <row r="38" spans="1:3" ht="15" hidden="1" x14ac:dyDescent="0.25">
      <c r="A38" s="78" t="s">
        <v>139</v>
      </c>
      <c r="B38" s="78" t="s">
        <v>220</v>
      </c>
      <c r="C38" s="78" t="s">
        <v>139</v>
      </c>
    </row>
    <row r="39" spans="1:3" ht="15" hidden="1" x14ac:dyDescent="0.25">
      <c r="A39" s="76" t="s">
        <v>224</v>
      </c>
      <c r="B39" s="81" t="s">
        <v>225</v>
      </c>
      <c r="C39" s="76" t="s">
        <v>224</v>
      </c>
    </row>
    <row r="40" spans="1:3" ht="15" hidden="1" x14ac:dyDescent="0.25">
      <c r="A40" s="76"/>
      <c r="B40" s="81" t="s">
        <v>222</v>
      </c>
      <c r="C40" s="76"/>
    </row>
    <row r="41" spans="1:3" ht="15" hidden="1" x14ac:dyDescent="0.25">
      <c r="A41" s="76"/>
      <c r="B41" s="81" t="s">
        <v>221</v>
      </c>
      <c r="C41" s="76"/>
    </row>
    <row r="42" spans="1:3" ht="15" hidden="1" x14ac:dyDescent="0.25">
      <c r="A42" s="76" t="s">
        <v>35</v>
      </c>
      <c r="B42" s="80" t="s">
        <v>178</v>
      </c>
      <c r="C42" s="76" t="s">
        <v>35</v>
      </c>
    </row>
    <row r="43" spans="1:3" ht="15" hidden="1" x14ac:dyDescent="0.25">
      <c r="A43" s="116" t="s">
        <v>39</v>
      </c>
      <c r="B43" s="120" t="s">
        <v>179</v>
      </c>
      <c r="C43" s="116" t="s">
        <v>39</v>
      </c>
    </row>
    <row r="44" spans="1:3" hidden="1" x14ac:dyDescent="0.25">
      <c r="A44" s="82">
        <v>20136</v>
      </c>
      <c r="B44" s="14" t="s">
        <v>180</v>
      </c>
      <c r="C44" s="82">
        <v>20136</v>
      </c>
    </row>
    <row r="45" spans="1:3" hidden="1" x14ac:dyDescent="0.25">
      <c r="A45" s="83"/>
      <c r="B45" s="121" t="s">
        <v>181</v>
      </c>
      <c r="C45" s="83"/>
    </row>
    <row r="46" spans="1:3" ht="15" hidden="1" x14ac:dyDescent="0.25">
      <c r="A46" s="69" t="s">
        <v>101</v>
      </c>
      <c r="B46" s="122" t="s">
        <v>182</v>
      </c>
      <c r="C46" s="69" t="s">
        <v>101</v>
      </c>
    </row>
    <row r="47" spans="1:3" ht="15" hidden="1" x14ac:dyDescent="0.25">
      <c r="A47" s="83" t="s">
        <v>121</v>
      </c>
      <c r="B47" s="123" t="s">
        <v>183</v>
      </c>
      <c r="C47" s="83" t="s">
        <v>121</v>
      </c>
    </row>
    <row r="48" spans="1:3" ht="15" hidden="1" x14ac:dyDescent="0.25">
      <c r="A48" s="69" t="s">
        <v>66</v>
      </c>
      <c r="B48" s="124" t="s">
        <v>184</v>
      </c>
      <c r="C48" s="69" t="s">
        <v>66</v>
      </c>
    </row>
    <row r="49" spans="1:3" ht="15" hidden="1" x14ac:dyDescent="0.25">
      <c r="A49" s="83" t="s">
        <v>115</v>
      </c>
      <c r="B49" s="125" t="s">
        <v>185</v>
      </c>
      <c r="C49" s="83" t="s">
        <v>115</v>
      </c>
    </row>
    <row r="50" spans="1:3" ht="15" hidden="1" x14ac:dyDescent="0.25">
      <c r="A50" s="69" t="s">
        <v>43</v>
      </c>
      <c r="B50" s="124" t="s">
        <v>186</v>
      </c>
      <c r="C50" s="69" t="s">
        <v>43</v>
      </c>
    </row>
    <row r="51" spans="1:3" hidden="1" x14ac:dyDescent="0.25">
      <c r="A51" s="83"/>
      <c r="B51" s="121" t="s">
        <v>12</v>
      </c>
      <c r="C51" s="83"/>
    </row>
    <row r="52" spans="1:3" ht="15" hidden="1" x14ac:dyDescent="0.25">
      <c r="A52" s="84" t="s">
        <v>15</v>
      </c>
      <c r="B52" s="122" t="s">
        <v>187</v>
      </c>
      <c r="C52" s="84" t="s">
        <v>15</v>
      </c>
    </row>
    <row r="53" spans="1:3" ht="15" hidden="1" x14ac:dyDescent="0.25">
      <c r="A53" s="126" t="s">
        <v>105</v>
      </c>
      <c r="B53" s="123" t="s">
        <v>188</v>
      </c>
      <c r="C53" s="126" t="s">
        <v>105</v>
      </c>
    </row>
    <row r="54" spans="1:3" ht="15" hidden="1" x14ac:dyDescent="0.25">
      <c r="A54" s="84" t="s">
        <v>81</v>
      </c>
      <c r="B54" s="122" t="s">
        <v>189</v>
      </c>
      <c r="C54" s="84" t="s">
        <v>81</v>
      </c>
    </row>
    <row r="55" spans="1:3" ht="15" hidden="1" x14ac:dyDescent="0.25">
      <c r="A55" s="126" t="s">
        <v>10</v>
      </c>
      <c r="B55" s="123" t="s">
        <v>190</v>
      </c>
      <c r="C55" s="126" t="s">
        <v>10</v>
      </c>
    </row>
    <row r="56" spans="1:3" ht="15" hidden="1" x14ac:dyDescent="0.25">
      <c r="A56" s="84" t="s">
        <v>30</v>
      </c>
      <c r="B56" s="122" t="s">
        <v>191</v>
      </c>
      <c r="C56" s="84" t="s">
        <v>30</v>
      </c>
    </row>
    <row r="57" spans="1:3" ht="15" hidden="1" x14ac:dyDescent="0.25">
      <c r="A57" s="126" t="s">
        <v>88</v>
      </c>
      <c r="B57" s="123" t="s">
        <v>192</v>
      </c>
      <c r="C57" s="126" t="s">
        <v>88</v>
      </c>
    </row>
    <row r="58" spans="1:3" ht="15" hidden="1" x14ac:dyDescent="0.25">
      <c r="A58" s="84" t="s">
        <v>21</v>
      </c>
      <c r="B58" s="122" t="s">
        <v>193</v>
      </c>
      <c r="C58" s="84" t="s">
        <v>21</v>
      </c>
    </row>
    <row r="59" spans="1:3" ht="15" hidden="1" x14ac:dyDescent="0.25">
      <c r="A59" s="126" t="s">
        <v>97</v>
      </c>
      <c r="B59" s="123" t="s">
        <v>194</v>
      </c>
      <c r="C59" s="126" t="s">
        <v>97</v>
      </c>
    </row>
    <row r="60" spans="1:3" ht="15" hidden="1" x14ac:dyDescent="0.25">
      <c r="A60" s="84" t="s">
        <v>56</v>
      </c>
      <c r="B60" s="122" t="s">
        <v>195</v>
      </c>
      <c r="C60" s="84" t="s">
        <v>56</v>
      </c>
    </row>
    <row r="61" spans="1:3" ht="15" hidden="1" x14ac:dyDescent="0.25">
      <c r="A61" s="126" t="s">
        <v>58</v>
      </c>
      <c r="B61" s="123" t="s">
        <v>196</v>
      </c>
      <c r="C61" s="126" t="s">
        <v>58</v>
      </c>
    </row>
    <row r="62" spans="1:3" ht="15" hidden="1" x14ac:dyDescent="0.25">
      <c r="A62" s="84">
        <v>19838</v>
      </c>
      <c r="B62" s="122" t="s">
        <v>197</v>
      </c>
      <c r="C62" s="84">
        <v>19838</v>
      </c>
    </row>
    <row r="63" spans="1:3" ht="15" hidden="1" x14ac:dyDescent="0.25">
      <c r="A63" s="126" t="s">
        <v>83</v>
      </c>
      <c r="B63" s="123" t="s">
        <v>198</v>
      </c>
      <c r="C63" s="126" t="s">
        <v>83</v>
      </c>
    </row>
    <row r="64" spans="1:3" ht="15" hidden="1" x14ac:dyDescent="0.25">
      <c r="A64" s="84"/>
      <c r="B64" s="127" t="s">
        <v>228</v>
      </c>
      <c r="C64" s="84"/>
    </row>
    <row r="65" spans="1:3" ht="15" hidden="1" x14ac:dyDescent="0.25">
      <c r="A65" s="84" t="s">
        <v>199</v>
      </c>
      <c r="B65" s="122" t="s">
        <v>200</v>
      </c>
      <c r="C65" s="84" t="s">
        <v>199</v>
      </c>
    </row>
    <row r="66" spans="1:3" hidden="1" x14ac:dyDescent="0.25">
      <c r="A66" s="83"/>
      <c r="B66" s="54" t="s">
        <v>201</v>
      </c>
      <c r="C66" s="83"/>
    </row>
    <row r="67" spans="1:3" ht="15" x14ac:dyDescent="0.25">
      <c r="A67" s="69" t="s">
        <v>68</v>
      </c>
      <c r="B67" s="14" t="s">
        <v>202</v>
      </c>
      <c r="C67" s="69" t="s">
        <v>68</v>
      </c>
    </row>
    <row r="68" spans="1:3" ht="15" hidden="1" x14ac:dyDescent="0.25">
      <c r="A68" s="83" t="s">
        <v>23</v>
      </c>
      <c r="B68" s="123" t="s">
        <v>203</v>
      </c>
      <c r="C68" s="83" t="s">
        <v>23</v>
      </c>
    </row>
    <row r="69" spans="1:3" ht="15" hidden="1" x14ac:dyDescent="0.25">
      <c r="A69" s="69" t="s">
        <v>64</v>
      </c>
      <c r="B69" s="124" t="s">
        <v>204</v>
      </c>
      <c r="C69" s="69" t="s">
        <v>64</v>
      </c>
    </row>
    <row r="70" spans="1:3" ht="15" hidden="1" x14ac:dyDescent="0.25">
      <c r="A70" s="83" t="s">
        <v>46</v>
      </c>
      <c r="B70" s="123" t="s">
        <v>205</v>
      </c>
      <c r="C70" s="83" t="s">
        <v>46</v>
      </c>
    </row>
    <row r="71" spans="1:3" hidden="1" x14ac:dyDescent="0.25">
      <c r="A71" s="69"/>
      <c r="B71" s="128" t="s">
        <v>206</v>
      </c>
      <c r="C71" s="69"/>
    </row>
    <row r="72" spans="1:3" ht="15" hidden="1" x14ac:dyDescent="0.25">
      <c r="A72" s="83" t="s">
        <v>111</v>
      </c>
      <c r="B72" s="123" t="s">
        <v>207</v>
      </c>
      <c r="C72" s="83" t="s">
        <v>111</v>
      </c>
    </row>
    <row r="73" spans="1:3" ht="15" hidden="1" x14ac:dyDescent="0.25">
      <c r="A73" s="69" t="s">
        <v>78</v>
      </c>
      <c r="B73" s="129" t="s">
        <v>208</v>
      </c>
      <c r="C73" s="69" t="s">
        <v>78</v>
      </c>
    </row>
    <row r="74" spans="1:3" ht="15" hidden="1" x14ac:dyDescent="0.25">
      <c r="A74" s="69" t="s">
        <v>107</v>
      </c>
      <c r="B74" s="122" t="s">
        <v>209</v>
      </c>
      <c r="C74" s="69" t="s">
        <v>107</v>
      </c>
    </row>
    <row r="75" spans="1:3" hidden="1" x14ac:dyDescent="0.25">
      <c r="A75" s="69"/>
      <c r="B75" s="128" t="s">
        <v>210</v>
      </c>
      <c r="C75" s="69"/>
    </row>
    <row r="76" spans="1:3" ht="15" hidden="1" x14ac:dyDescent="0.25">
      <c r="A76" s="83" t="s">
        <v>52</v>
      </c>
      <c r="B76" s="123" t="s">
        <v>211</v>
      </c>
      <c r="C76" s="83" t="s">
        <v>52</v>
      </c>
    </row>
    <row r="77" spans="1:3" ht="15" hidden="1" x14ac:dyDescent="0.25">
      <c r="A77" s="69" t="s">
        <v>54</v>
      </c>
      <c r="B77" s="124" t="s">
        <v>212</v>
      </c>
      <c r="C77" s="69" t="s">
        <v>54</v>
      </c>
    </row>
    <row r="78" spans="1:3" ht="15" hidden="1" x14ac:dyDescent="0.25">
      <c r="A78" s="83" t="s">
        <v>32</v>
      </c>
      <c r="B78" s="123" t="s">
        <v>213</v>
      </c>
      <c r="C78" s="83" t="s">
        <v>32</v>
      </c>
    </row>
    <row r="79" spans="1:3" hidden="1" x14ac:dyDescent="0.25">
      <c r="A79" s="69"/>
      <c r="B79" s="128" t="s">
        <v>214</v>
      </c>
      <c r="C79" s="69"/>
    </row>
    <row r="80" spans="1:3" ht="15" hidden="1" x14ac:dyDescent="0.25">
      <c r="A80" s="83" t="s">
        <v>90</v>
      </c>
      <c r="B80" s="123" t="s">
        <v>215</v>
      </c>
      <c r="C80" s="83" t="s">
        <v>90</v>
      </c>
    </row>
    <row r="81" spans="1:3" x14ac:dyDescent="0.25">
      <c r="A81" s="69"/>
      <c r="B81" s="130"/>
      <c r="C81" s="69"/>
    </row>
    <row r="82" spans="1:3" x14ac:dyDescent="0.25">
      <c r="A82" s="83"/>
      <c r="B82" s="131"/>
      <c r="C82" s="83"/>
    </row>
    <row r="83" spans="1:3" x14ac:dyDescent="0.25">
      <c r="A83" s="88"/>
      <c r="C83" s="88"/>
    </row>
    <row r="84" spans="1:3" x14ac:dyDescent="0.25">
      <c r="A84" s="88"/>
      <c r="C84" s="88"/>
    </row>
    <row r="85" spans="1:3" x14ac:dyDescent="0.25">
      <c r="A85" s="88"/>
      <c r="C85" s="88"/>
    </row>
    <row r="86" spans="1:3" x14ac:dyDescent="0.25">
      <c r="A86" s="88"/>
      <c r="C86" s="88"/>
    </row>
    <row r="87" spans="1:3" x14ac:dyDescent="0.25">
      <c r="A87" s="88"/>
      <c r="C87" s="88"/>
    </row>
    <row r="88" spans="1:3" x14ac:dyDescent="0.25">
      <c r="A88" s="88"/>
      <c r="C88" s="88"/>
    </row>
    <row r="89" spans="1:3" x14ac:dyDescent="0.25">
      <c r="A89" s="88"/>
      <c r="C89" s="88"/>
    </row>
    <row r="90" spans="1:3" x14ac:dyDescent="0.25">
      <c r="A90" s="88"/>
      <c r="C90" s="88"/>
    </row>
    <row r="91" spans="1:3" x14ac:dyDescent="0.25">
      <c r="A91" s="88"/>
      <c r="C91" s="88"/>
    </row>
    <row r="92" spans="1:3" x14ac:dyDescent="0.25">
      <c r="A92" s="88"/>
      <c r="C92" s="88"/>
    </row>
    <row r="93" spans="1:3" x14ac:dyDescent="0.25">
      <c r="A93" s="88"/>
      <c r="C93" s="88"/>
    </row>
    <row r="94" spans="1:3" x14ac:dyDescent="0.25">
      <c r="A94" s="88"/>
      <c r="B94" s="90"/>
      <c r="C94" s="88"/>
    </row>
    <row r="95" spans="1:3" x14ac:dyDescent="0.25">
      <c r="A95" s="88"/>
      <c r="B95" s="90"/>
      <c r="C95" s="88"/>
    </row>
    <row r="96" spans="1:3" x14ac:dyDescent="0.25">
      <c r="A96" s="88"/>
      <c r="B96" s="90"/>
      <c r="C96" s="88"/>
    </row>
    <row r="97" spans="1:3" x14ac:dyDescent="0.25">
      <c r="A97" s="88"/>
      <c r="B97" s="90"/>
      <c r="C97" s="88"/>
    </row>
    <row r="98" spans="1:3" x14ac:dyDescent="0.25">
      <c r="A98" s="88"/>
      <c r="B98" s="90"/>
      <c r="C98" s="88"/>
    </row>
    <row r="99" spans="1:3" x14ac:dyDescent="0.25">
      <c r="A99" s="88"/>
      <c r="B99" s="90"/>
      <c r="C99" s="88"/>
    </row>
    <row r="100" spans="1:3" x14ac:dyDescent="0.25">
      <c r="A100" s="88"/>
      <c r="B100" s="90"/>
      <c r="C100" s="88"/>
    </row>
    <row r="101" spans="1:3" x14ac:dyDescent="0.25">
      <c r="A101" s="88"/>
      <c r="B101" s="90"/>
      <c r="C101" s="88"/>
    </row>
    <row r="102" spans="1:3" x14ac:dyDescent="0.25">
      <c r="A102" s="88"/>
      <c r="B102" s="90"/>
      <c r="C102" s="88"/>
    </row>
    <row r="103" spans="1:3" x14ac:dyDescent="0.25">
      <c r="A103" s="88"/>
      <c r="B103" s="90"/>
      <c r="C103" s="88"/>
    </row>
    <row r="104" spans="1:3" x14ac:dyDescent="0.25">
      <c r="A104" s="88"/>
      <c r="B104" s="90"/>
      <c r="C104" s="88"/>
    </row>
    <row r="105" spans="1:3" x14ac:dyDescent="0.25">
      <c r="A105" s="88"/>
      <c r="B105" s="90"/>
      <c r="C105" s="88"/>
    </row>
    <row r="106" spans="1:3" x14ac:dyDescent="0.25">
      <c r="A106" s="88"/>
      <c r="B106" s="90"/>
      <c r="C106" s="88"/>
    </row>
    <row r="107" spans="1:3" x14ac:dyDescent="0.25">
      <c r="A107" s="88"/>
      <c r="B107" s="90"/>
      <c r="C107" s="88"/>
    </row>
    <row r="108" spans="1:3" x14ac:dyDescent="0.25">
      <c r="A108" s="88"/>
      <c r="B108" s="90"/>
      <c r="C108" s="88"/>
    </row>
    <row r="109" spans="1:3" x14ac:dyDescent="0.25">
      <c r="A109" s="88"/>
      <c r="B109" s="90"/>
      <c r="C109" s="88"/>
    </row>
    <row r="110" spans="1:3" x14ac:dyDescent="0.25">
      <c r="A110" s="88"/>
      <c r="B110" s="90"/>
      <c r="C110" s="88"/>
    </row>
    <row r="111" spans="1:3" x14ac:dyDescent="0.25">
      <c r="A111" s="88"/>
      <c r="B111" s="90"/>
      <c r="C111" s="88"/>
    </row>
    <row r="112" spans="1:3" x14ac:dyDescent="0.25">
      <c r="A112" s="88"/>
      <c r="B112" s="90"/>
      <c r="C112" s="88"/>
    </row>
    <row r="113" spans="1:3" x14ac:dyDescent="0.25">
      <c r="A113" s="88"/>
      <c r="B113" s="90"/>
      <c r="C113" s="88"/>
    </row>
    <row r="114" spans="1:3" x14ac:dyDescent="0.25">
      <c r="A114" s="88"/>
      <c r="B114" s="90"/>
      <c r="C114" s="88"/>
    </row>
    <row r="115" spans="1:3" x14ac:dyDescent="0.25">
      <c r="A115" s="88"/>
      <c r="B115" s="90"/>
      <c r="C115" s="88"/>
    </row>
    <row r="116" spans="1:3" x14ac:dyDescent="0.25">
      <c r="A116" s="88"/>
      <c r="B116" s="90"/>
      <c r="C116" s="88"/>
    </row>
    <row r="117" spans="1:3" x14ac:dyDescent="0.25">
      <c r="A117" s="88"/>
      <c r="B117" s="90"/>
      <c r="C117" s="88"/>
    </row>
    <row r="118" spans="1:3" x14ac:dyDescent="0.25">
      <c r="A118" s="88"/>
      <c r="B118" s="90"/>
      <c r="C118" s="88"/>
    </row>
    <row r="119" spans="1:3" x14ac:dyDescent="0.25">
      <c r="A119" s="88"/>
      <c r="B119" s="90"/>
      <c r="C119" s="88"/>
    </row>
    <row r="120" spans="1:3" x14ac:dyDescent="0.25">
      <c r="A120" s="88"/>
      <c r="B120" s="90"/>
      <c r="C120" s="88"/>
    </row>
    <row r="121" spans="1:3" x14ac:dyDescent="0.25">
      <c r="A121" s="88"/>
      <c r="B121" s="90"/>
      <c r="C121" s="88"/>
    </row>
    <row r="122" spans="1:3" x14ac:dyDescent="0.25">
      <c r="A122" s="88"/>
      <c r="B122" s="90"/>
      <c r="C122" s="88"/>
    </row>
    <row r="123" spans="1:3" x14ac:dyDescent="0.25">
      <c r="A123" s="88"/>
      <c r="B123" s="90"/>
      <c r="C123" s="88"/>
    </row>
    <row r="124" spans="1:3" x14ac:dyDescent="0.25">
      <c r="A124" s="88"/>
      <c r="B124" s="90"/>
      <c r="C124" s="88"/>
    </row>
    <row r="125" spans="1:3" x14ac:dyDescent="0.25">
      <c r="A125" s="88"/>
      <c r="B125" s="90"/>
      <c r="C125" s="88"/>
    </row>
    <row r="126" spans="1:3" x14ac:dyDescent="0.25">
      <c r="A126" s="88"/>
      <c r="B126" s="90"/>
      <c r="C126" s="88"/>
    </row>
    <row r="127" spans="1:3" x14ac:dyDescent="0.25">
      <c r="A127" s="88"/>
      <c r="B127" s="90"/>
      <c r="C127" s="88"/>
    </row>
    <row r="128" spans="1:3" x14ac:dyDescent="0.25">
      <c r="A128" s="88"/>
      <c r="B128" s="90"/>
      <c r="C128" s="88"/>
    </row>
    <row r="129" spans="1:3" x14ac:dyDescent="0.25">
      <c r="A129" s="88"/>
      <c r="B129" s="90"/>
      <c r="C129" s="88"/>
    </row>
    <row r="130" spans="1:3" x14ac:dyDescent="0.25">
      <c r="A130" s="88"/>
      <c r="B130" s="90"/>
      <c r="C130" s="88"/>
    </row>
    <row r="131" spans="1:3" x14ac:dyDescent="0.25">
      <c r="A131" s="88"/>
      <c r="B131" s="90"/>
      <c r="C131" s="88"/>
    </row>
    <row r="132" spans="1:3" x14ac:dyDescent="0.25">
      <c r="A132" s="88"/>
      <c r="B132" s="90"/>
      <c r="C132" s="88"/>
    </row>
    <row r="133" spans="1:3" x14ac:dyDescent="0.25">
      <c r="A133" s="88"/>
      <c r="B133" s="90"/>
      <c r="C133" s="88"/>
    </row>
    <row r="134" spans="1:3" x14ac:dyDescent="0.25">
      <c r="A134" s="88"/>
      <c r="B134" s="90"/>
      <c r="C134" s="88"/>
    </row>
    <row r="135" spans="1:3" x14ac:dyDescent="0.25">
      <c r="A135" s="88"/>
      <c r="B135" s="90"/>
      <c r="C135" s="88"/>
    </row>
    <row r="136" spans="1:3" x14ac:dyDescent="0.25">
      <c r="A136" s="88"/>
      <c r="B136" s="90"/>
      <c r="C136" s="88"/>
    </row>
    <row r="137" spans="1:3" x14ac:dyDescent="0.25">
      <c r="A137" s="88"/>
      <c r="B137" s="90"/>
      <c r="C137" s="88"/>
    </row>
    <row r="138" spans="1:3" x14ac:dyDescent="0.25">
      <c r="A138" s="88"/>
      <c r="B138" s="90"/>
      <c r="C138" s="88"/>
    </row>
    <row r="139" spans="1:3" x14ac:dyDescent="0.25">
      <c r="A139" s="88"/>
      <c r="B139" s="90"/>
      <c r="C139" s="88"/>
    </row>
    <row r="140" spans="1:3" x14ac:dyDescent="0.25">
      <c r="A140" s="88"/>
      <c r="B140" s="90"/>
      <c r="C140" s="88"/>
    </row>
    <row r="141" spans="1:3" x14ac:dyDescent="0.25">
      <c r="A141" s="88"/>
      <c r="B141" s="90"/>
      <c r="C141" s="88"/>
    </row>
    <row r="142" spans="1:3" x14ac:dyDescent="0.25">
      <c r="A142" s="88"/>
      <c r="B142" s="90"/>
      <c r="C142" s="88"/>
    </row>
    <row r="143" spans="1:3" x14ac:dyDescent="0.25">
      <c r="A143" s="88"/>
      <c r="B143" s="90"/>
      <c r="C143" s="88"/>
    </row>
    <row r="144" spans="1:3" x14ac:dyDescent="0.25">
      <c r="A144" s="88"/>
      <c r="B144" s="90"/>
      <c r="C144" s="88"/>
    </row>
    <row r="145" spans="1:3" x14ac:dyDescent="0.25">
      <c r="A145" s="88"/>
      <c r="B145" s="90"/>
      <c r="C145" s="88"/>
    </row>
    <row r="146" spans="1:3" x14ac:dyDescent="0.25">
      <c r="A146" s="88"/>
      <c r="B146" s="90"/>
      <c r="C146" s="88"/>
    </row>
    <row r="147" spans="1:3" x14ac:dyDescent="0.25">
      <c r="A147" s="88"/>
      <c r="B147" s="90"/>
      <c r="C147" s="88"/>
    </row>
    <row r="148" spans="1:3" x14ac:dyDescent="0.25">
      <c r="A148" s="88"/>
      <c r="B148" s="90"/>
      <c r="C148" s="88"/>
    </row>
    <row r="149" spans="1:3" x14ac:dyDescent="0.25">
      <c r="A149" s="88"/>
      <c r="B149" s="90"/>
      <c r="C149" s="88"/>
    </row>
    <row r="150" spans="1:3" x14ac:dyDescent="0.25">
      <c r="A150" s="88"/>
      <c r="B150" s="90"/>
      <c r="C150" s="88"/>
    </row>
    <row r="151" spans="1:3" x14ac:dyDescent="0.25">
      <c r="A151" s="88"/>
      <c r="B151" s="90"/>
      <c r="C151" s="88"/>
    </row>
    <row r="152" spans="1:3" x14ac:dyDescent="0.25">
      <c r="A152" s="88"/>
      <c r="B152" s="90"/>
      <c r="C152" s="88"/>
    </row>
    <row r="153" spans="1:3" x14ac:dyDescent="0.25">
      <c r="A153" s="88"/>
      <c r="B153" s="90"/>
      <c r="C153" s="88"/>
    </row>
    <row r="154" spans="1:3" x14ac:dyDescent="0.25">
      <c r="A154" s="88"/>
      <c r="B154" s="90"/>
      <c r="C154" s="88"/>
    </row>
    <row r="155" spans="1:3" x14ac:dyDescent="0.25">
      <c r="A155" s="88"/>
      <c r="B155" s="90"/>
      <c r="C155" s="88"/>
    </row>
    <row r="156" spans="1:3" x14ac:dyDescent="0.25">
      <c r="A156" s="88"/>
      <c r="B156" s="90"/>
      <c r="C156" s="88"/>
    </row>
    <row r="157" spans="1:3" x14ac:dyDescent="0.25">
      <c r="A157" s="88"/>
      <c r="B157" s="90"/>
      <c r="C157" s="88"/>
    </row>
    <row r="158" spans="1:3" x14ac:dyDescent="0.25">
      <c r="A158" s="88"/>
      <c r="B158" s="90"/>
      <c r="C158" s="88"/>
    </row>
    <row r="159" spans="1:3" x14ac:dyDescent="0.25">
      <c r="A159" s="88"/>
      <c r="B159" s="90"/>
      <c r="C159" s="88"/>
    </row>
    <row r="160" spans="1:3" x14ac:dyDescent="0.25">
      <c r="A160" s="88"/>
      <c r="B160" s="90"/>
      <c r="C160" s="88"/>
    </row>
    <row r="161" spans="1:3" x14ac:dyDescent="0.25">
      <c r="A161" s="88"/>
      <c r="B161" s="90"/>
      <c r="C161" s="88"/>
    </row>
    <row r="162" spans="1:3" x14ac:dyDescent="0.25">
      <c r="A162" s="88"/>
      <c r="B162" s="90"/>
      <c r="C162" s="88"/>
    </row>
    <row r="163" spans="1:3" x14ac:dyDescent="0.25">
      <c r="A163" s="88"/>
      <c r="B163" s="90"/>
      <c r="C163" s="88"/>
    </row>
    <row r="164" spans="1:3" x14ac:dyDescent="0.25">
      <c r="A164" s="88"/>
      <c r="B164" s="90"/>
      <c r="C164" s="88"/>
    </row>
    <row r="165" spans="1:3" x14ac:dyDescent="0.25">
      <c r="A165" s="88"/>
      <c r="B165" s="90"/>
      <c r="C165" s="88"/>
    </row>
    <row r="166" spans="1:3" x14ac:dyDescent="0.25">
      <c r="A166" s="88"/>
      <c r="B166" s="90"/>
      <c r="C166" s="88"/>
    </row>
    <row r="167" spans="1:3" x14ac:dyDescent="0.25">
      <c r="A167" s="88"/>
      <c r="B167" s="90"/>
      <c r="C167" s="88"/>
    </row>
    <row r="168" spans="1:3" x14ac:dyDescent="0.25">
      <c r="A168" s="88"/>
      <c r="B168" s="90"/>
      <c r="C168" s="88"/>
    </row>
    <row r="171" spans="1:3" x14ac:dyDescent="0.25">
      <c r="A171" s="92"/>
      <c r="B171" s="93"/>
      <c r="C171" s="92"/>
    </row>
    <row r="172" spans="1:3" x14ac:dyDescent="0.25">
      <c r="A172" s="88"/>
      <c r="B172" s="90"/>
      <c r="C172" s="88"/>
    </row>
    <row r="176" spans="1:3" x14ac:dyDescent="0.25">
      <c r="A176" s="88"/>
      <c r="B176" s="90"/>
      <c r="C176" s="88"/>
    </row>
    <row r="177" spans="1:3" x14ac:dyDescent="0.25">
      <c r="A177" s="88"/>
      <c r="B177" s="90"/>
      <c r="C177" s="88"/>
    </row>
    <row r="178" spans="1:3" x14ac:dyDescent="0.25">
      <c r="A178" s="88"/>
      <c r="B178" s="90"/>
      <c r="C178" s="88"/>
    </row>
    <row r="179" spans="1:3" x14ac:dyDescent="0.25">
      <c r="A179" s="88"/>
      <c r="B179" s="90"/>
      <c r="C179" s="88"/>
    </row>
    <row r="180" spans="1:3" x14ac:dyDescent="0.25">
      <c r="A180" s="88"/>
      <c r="B180" s="90"/>
      <c r="C180" s="88"/>
    </row>
    <row r="181" spans="1:3" x14ac:dyDescent="0.25">
      <c r="A181" s="88"/>
      <c r="B181" s="90"/>
      <c r="C181" s="88"/>
    </row>
    <row r="182" spans="1:3" x14ac:dyDescent="0.25">
      <c r="A182" s="88"/>
      <c r="B182" s="90"/>
      <c r="C182" s="88"/>
    </row>
    <row r="183" spans="1:3" x14ac:dyDescent="0.25">
      <c r="A183" s="88"/>
      <c r="B183" s="90"/>
      <c r="C183" s="88"/>
    </row>
    <row r="184" spans="1:3" x14ac:dyDescent="0.25">
      <c r="A184" s="88"/>
      <c r="B184" s="90"/>
      <c r="C184" s="88"/>
    </row>
    <row r="185" spans="1:3" x14ac:dyDescent="0.25">
      <c r="A185" s="88"/>
      <c r="B185" s="90"/>
      <c r="C185" s="88"/>
    </row>
    <row r="186" spans="1:3" x14ac:dyDescent="0.25">
      <c r="A186" s="88"/>
      <c r="B186" s="90"/>
      <c r="C186" s="88"/>
    </row>
    <row r="187" spans="1:3" x14ac:dyDescent="0.25">
      <c r="A187" s="88"/>
      <c r="B187" s="90"/>
      <c r="C187" s="88"/>
    </row>
    <row r="188" spans="1:3" x14ac:dyDescent="0.25">
      <c r="A188" s="88"/>
      <c r="B188" s="90"/>
      <c r="C188" s="88"/>
    </row>
    <row r="189" spans="1:3" x14ac:dyDescent="0.25">
      <c r="A189" s="88"/>
      <c r="B189" s="90"/>
      <c r="C189" s="88"/>
    </row>
    <row r="190" spans="1:3" x14ac:dyDescent="0.25">
      <c r="A190" s="88"/>
      <c r="B190" s="90"/>
      <c r="C190" s="88"/>
    </row>
    <row r="191" spans="1:3" x14ac:dyDescent="0.25">
      <c r="A191" s="88"/>
      <c r="B191" s="90"/>
      <c r="C191" s="88"/>
    </row>
    <row r="192" spans="1:3" x14ac:dyDescent="0.25">
      <c r="A192" s="88"/>
      <c r="B192" s="90"/>
      <c r="C192" s="88"/>
    </row>
    <row r="193" spans="1:3" x14ac:dyDescent="0.25">
      <c r="A193" s="88"/>
      <c r="B193" s="90"/>
      <c r="C193" s="88"/>
    </row>
    <row r="194" spans="1:3" x14ac:dyDescent="0.25">
      <c r="A194" s="88"/>
      <c r="B194" s="90"/>
      <c r="C194" s="88"/>
    </row>
    <row r="195" spans="1:3" x14ac:dyDescent="0.25">
      <c r="A195" s="88"/>
      <c r="B195" s="90"/>
      <c r="C195" s="88"/>
    </row>
    <row r="196" spans="1:3" x14ac:dyDescent="0.25">
      <c r="A196" s="88"/>
      <c r="B196" s="90"/>
      <c r="C196" s="88"/>
    </row>
    <row r="197" spans="1:3" x14ac:dyDescent="0.25">
      <c r="A197" s="88"/>
      <c r="B197" s="90"/>
      <c r="C197" s="88"/>
    </row>
    <row r="198" spans="1:3" x14ac:dyDescent="0.25">
      <c r="A198" s="88"/>
      <c r="B198" s="90"/>
      <c r="C198" s="88"/>
    </row>
    <row r="199" spans="1:3" x14ac:dyDescent="0.25">
      <c r="A199" s="88"/>
      <c r="B199" s="90"/>
      <c r="C199" s="88"/>
    </row>
    <row r="200" spans="1:3" x14ac:dyDescent="0.25">
      <c r="A200" s="88"/>
      <c r="B200" s="90"/>
      <c r="C200" s="88"/>
    </row>
    <row r="201" spans="1:3" x14ac:dyDescent="0.25">
      <c r="A201" s="88"/>
      <c r="B201" s="90"/>
      <c r="C201" s="88"/>
    </row>
    <row r="202" spans="1:3" x14ac:dyDescent="0.25">
      <c r="A202" s="88"/>
      <c r="B202" s="90"/>
      <c r="C202" s="88"/>
    </row>
    <row r="203" spans="1:3" x14ac:dyDescent="0.25">
      <c r="A203" s="88"/>
      <c r="B203" s="90"/>
      <c r="C203" s="88"/>
    </row>
    <row r="204" spans="1:3" x14ac:dyDescent="0.25">
      <c r="A204" s="88"/>
      <c r="B204" s="90"/>
      <c r="C204" s="88"/>
    </row>
    <row r="205" spans="1:3" x14ac:dyDescent="0.25">
      <c r="A205" s="88"/>
      <c r="B205" s="90"/>
      <c r="C205" s="88"/>
    </row>
    <row r="206" spans="1:3" x14ac:dyDescent="0.25">
      <c r="A206" s="88"/>
      <c r="B206" s="90"/>
      <c r="C206" s="88"/>
    </row>
    <row r="207" spans="1:3" x14ac:dyDescent="0.25">
      <c r="A207" s="88"/>
      <c r="B207" s="90"/>
      <c r="C207" s="88"/>
    </row>
    <row r="208" spans="1:3" x14ac:dyDescent="0.25">
      <c r="A208" s="88"/>
      <c r="B208" s="90"/>
      <c r="C208" s="88"/>
    </row>
    <row r="209" spans="1:3" x14ac:dyDescent="0.25">
      <c r="A209" s="88"/>
      <c r="B209" s="90"/>
      <c r="C209" s="88"/>
    </row>
    <row r="210" spans="1:3" x14ac:dyDescent="0.25">
      <c r="A210" s="88"/>
      <c r="B210" s="90"/>
      <c r="C210" s="88"/>
    </row>
    <row r="211" spans="1:3" x14ac:dyDescent="0.25">
      <c r="A211" s="88"/>
      <c r="B211" s="90"/>
      <c r="C211" s="88"/>
    </row>
    <row r="212" spans="1:3" x14ac:dyDescent="0.25">
      <c r="A212" s="88"/>
      <c r="B212" s="90"/>
      <c r="C212" s="88"/>
    </row>
    <row r="213" spans="1:3" x14ac:dyDescent="0.25">
      <c r="A213" s="88"/>
      <c r="B213" s="90"/>
      <c r="C213" s="88"/>
    </row>
    <row r="214" spans="1:3" x14ac:dyDescent="0.25">
      <c r="A214" s="88"/>
      <c r="B214" s="90"/>
      <c r="C214" s="88"/>
    </row>
    <row r="215" spans="1:3" x14ac:dyDescent="0.25">
      <c r="A215" s="88"/>
      <c r="B215" s="90"/>
      <c r="C215" s="88"/>
    </row>
    <row r="216" spans="1:3" x14ac:dyDescent="0.25">
      <c r="A216" s="88"/>
      <c r="B216" s="90"/>
      <c r="C216" s="88"/>
    </row>
    <row r="217" spans="1:3" x14ac:dyDescent="0.25">
      <c r="A217" s="88"/>
      <c r="B217" s="90"/>
      <c r="C217" s="88"/>
    </row>
    <row r="218" spans="1:3" x14ac:dyDescent="0.25">
      <c r="A218" s="88"/>
      <c r="B218" s="90"/>
      <c r="C218" s="88"/>
    </row>
    <row r="219" spans="1:3" x14ac:dyDescent="0.25">
      <c r="A219" s="88"/>
      <c r="B219" s="90"/>
      <c r="C219" s="88"/>
    </row>
    <row r="220" spans="1:3" x14ac:dyDescent="0.25">
      <c r="A220" s="88"/>
      <c r="B220" s="90"/>
      <c r="C220" s="88"/>
    </row>
    <row r="221" spans="1:3" x14ac:dyDescent="0.25">
      <c r="A221" s="88"/>
      <c r="B221" s="90"/>
      <c r="C221" s="88"/>
    </row>
    <row r="222" spans="1:3" x14ac:dyDescent="0.25">
      <c r="A222" s="88"/>
      <c r="B222" s="90"/>
      <c r="C222" s="88"/>
    </row>
    <row r="223" spans="1:3" x14ac:dyDescent="0.25">
      <c r="A223" s="88"/>
      <c r="B223" s="90"/>
      <c r="C223" s="88"/>
    </row>
    <row r="224" spans="1:3" x14ac:dyDescent="0.25">
      <c r="A224" s="88"/>
      <c r="B224" s="90"/>
      <c r="C224" s="88"/>
    </row>
    <row r="225" spans="1:3" x14ac:dyDescent="0.25">
      <c r="A225" s="88"/>
      <c r="B225" s="90"/>
      <c r="C225" s="88"/>
    </row>
    <row r="226" spans="1:3" x14ac:dyDescent="0.25">
      <c r="A226" s="88"/>
      <c r="B226" s="90"/>
      <c r="C226" s="88"/>
    </row>
    <row r="227" spans="1:3" x14ac:dyDescent="0.25">
      <c r="A227" s="88"/>
      <c r="B227" s="90"/>
      <c r="C227" s="88"/>
    </row>
    <row r="228" spans="1:3" x14ac:dyDescent="0.25">
      <c r="A228" s="88"/>
      <c r="B228" s="90"/>
      <c r="C228" s="88"/>
    </row>
    <row r="229" spans="1:3" x14ac:dyDescent="0.25">
      <c r="A229" s="88"/>
      <c r="B229" s="90"/>
      <c r="C229" s="88"/>
    </row>
    <row r="230" spans="1:3" x14ac:dyDescent="0.25">
      <c r="A230" s="88"/>
      <c r="B230" s="90"/>
      <c r="C230" s="88"/>
    </row>
    <row r="231" spans="1:3" x14ac:dyDescent="0.25">
      <c r="A231" s="88"/>
      <c r="B231" s="90"/>
      <c r="C231" s="88"/>
    </row>
    <row r="232" spans="1:3" x14ac:dyDescent="0.25">
      <c r="A232" s="88"/>
      <c r="B232" s="90"/>
      <c r="C232" s="88"/>
    </row>
    <row r="233" spans="1:3" x14ac:dyDescent="0.25">
      <c r="A233" s="88"/>
      <c r="B233" s="90"/>
      <c r="C233" s="88"/>
    </row>
    <row r="234" spans="1:3" x14ac:dyDescent="0.25">
      <c r="A234" s="88"/>
      <c r="B234" s="90"/>
      <c r="C234" s="88"/>
    </row>
    <row r="235" spans="1:3" x14ac:dyDescent="0.25">
      <c r="A235" s="88"/>
      <c r="B235" s="90"/>
      <c r="C235" s="88"/>
    </row>
    <row r="236" spans="1:3" x14ac:dyDescent="0.25">
      <c r="A236" s="88"/>
      <c r="B236" s="90"/>
      <c r="C236" s="88"/>
    </row>
    <row r="237" spans="1:3" x14ac:dyDescent="0.25">
      <c r="A237" s="88"/>
      <c r="B237" s="90"/>
      <c r="C237" s="88"/>
    </row>
    <row r="238" spans="1:3" x14ac:dyDescent="0.25">
      <c r="A238" s="88"/>
      <c r="B238" s="90"/>
      <c r="C238" s="88"/>
    </row>
    <row r="239" spans="1:3" x14ac:dyDescent="0.25">
      <c r="A239" s="88"/>
      <c r="B239" s="90"/>
      <c r="C239" s="88"/>
    </row>
    <row r="240" spans="1:3" x14ac:dyDescent="0.25">
      <c r="A240" s="88"/>
      <c r="B240" s="90"/>
      <c r="C240" s="88"/>
    </row>
    <row r="241" spans="1:3" x14ac:dyDescent="0.25">
      <c r="A241" s="88"/>
      <c r="B241" s="90"/>
      <c r="C241" s="88"/>
    </row>
    <row r="242" spans="1:3" x14ac:dyDescent="0.25">
      <c r="A242" s="88"/>
      <c r="B242" s="90"/>
      <c r="C242" s="88"/>
    </row>
    <row r="243" spans="1:3" x14ac:dyDescent="0.25">
      <c r="A243" s="88"/>
      <c r="B243" s="90"/>
      <c r="C243" s="88"/>
    </row>
    <row r="244" spans="1:3" x14ac:dyDescent="0.25">
      <c r="A244" s="88"/>
      <c r="B244" s="90"/>
      <c r="C244" s="88"/>
    </row>
    <row r="245" spans="1:3" x14ac:dyDescent="0.25">
      <c r="A245" s="88"/>
      <c r="B245" s="90"/>
      <c r="C245" s="88"/>
    </row>
    <row r="246" spans="1:3" x14ac:dyDescent="0.25">
      <c r="A246" s="88"/>
      <c r="B246" s="90"/>
      <c r="C246" s="88"/>
    </row>
    <row r="247" spans="1:3" x14ac:dyDescent="0.25">
      <c r="A247" s="88"/>
      <c r="B247" s="90"/>
      <c r="C247" s="88"/>
    </row>
    <row r="248" spans="1:3" x14ac:dyDescent="0.25">
      <c r="A248" s="88"/>
      <c r="B248" s="90"/>
      <c r="C248" s="88"/>
    </row>
    <row r="249" spans="1:3" x14ac:dyDescent="0.25">
      <c r="A249" s="88"/>
      <c r="B249" s="90"/>
      <c r="C249" s="88"/>
    </row>
    <row r="250" spans="1:3" x14ac:dyDescent="0.25">
      <c r="A250" s="88"/>
      <c r="B250" s="90"/>
      <c r="C250" s="88"/>
    </row>
    <row r="251" spans="1:3" x14ac:dyDescent="0.25">
      <c r="A251" s="88"/>
      <c r="B251" s="90"/>
      <c r="C251" s="88"/>
    </row>
    <row r="252" spans="1:3" x14ac:dyDescent="0.25">
      <c r="A252" s="88"/>
      <c r="B252" s="90"/>
      <c r="C252" s="88"/>
    </row>
    <row r="253" spans="1:3" x14ac:dyDescent="0.25">
      <c r="A253" s="88"/>
      <c r="B253" s="90"/>
      <c r="C253" s="88"/>
    </row>
    <row r="254" spans="1:3" x14ac:dyDescent="0.25">
      <c r="A254" s="88"/>
      <c r="B254" s="90"/>
      <c r="C254" s="88"/>
    </row>
    <row r="255" spans="1:3" x14ac:dyDescent="0.25">
      <c r="A255" s="88"/>
      <c r="B255" s="90"/>
      <c r="C255" s="88"/>
    </row>
    <row r="256" spans="1:3" x14ac:dyDescent="0.25">
      <c r="A256" s="88"/>
      <c r="B256" s="90"/>
      <c r="C256" s="88"/>
    </row>
    <row r="257" spans="1:3" x14ac:dyDescent="0.25">
      <c r="A257" s="88"/>
      <c r="B257" s="90"/>
      <c r="C257" s="88"/>
    </row>
    <row r="258" spans="1:3" x14ac:dyDescent="0.25">
      <c r="A258" s="88"/>
      <c r="B258" s="90"/>
      <c r="C258" s="88"/>
    </row>
    <row r="259" spans="1:3" x14ac:dyDescent="0.25">
      <c r="A259" s="88"/>
      <c r="B259" s="90"/>
      <c r="C259" s="88"/>
    </row>
    <row r="260" spans="1:3" x14ac:dyDescent="0.25">
      <c r="A260" s="88"/>
      <c r="B260" s="90"/>
      <c r="C260" s="88"/>
    </row>
    <row r="261" spans="1:3" x14ac:dyDescent="0.25">
      <c r="A261" s="88"/>
      <c r="B261" s="90"/>
      <c r="C261" s="88"/>
    </row>
    <row r="262" spans="1:3" x14ac:dyDescent="0.25">
      <c r="A262" s="88"/>
      <c r="B262" s="90"/>
      <c r="C262" s="88"/>
    </row>
    <row r="263" spans="1:3" x14ac:dyDescent="0.25">
      <c r="A263" s="88"/>
      <c r="B263" s="90"/>
      <c r="C263" s="88"/>
    </row>
    <row r="264" spans="1:3" x14ac:dyDescent="0.25">
      <c r="A264" s="88"/>
      <c r="B264" s="90"/>
      <c r="C264" s="88"/>
    </row>
    <row r="265" spans="1:3" x14ac:dyDescent="0.25">
      <c r="A265" s="88"/>
      <c r="B265" s="90"/>
      <c r="C265" s="88"/>
    </row>
    <row r="266" spans="1:3" x14ac:dyDescent="0.25">
      <c r="A266" s="88"/>
      <c r="B266" s="90"/>
      <c r="C266" s="88"/>
    </row>
    <row r="267" spans="1:3" x14ac:dyDescent="0.25">
      <c r="A267" s="88"/>
      <c r="B267" s="90"/>
      <c r="C267" s="88"/>
    </row>
    <row r="268" spans="1:3" x14ac:dyDescent="0.25">
      <c r="A268" s="88"/>
      <c r="B268" s="90"/>
      <c r="C268" s="88"/>
    </row>
    <row r="269" spans="1:3" x14ac:dyDescent="0.25">
      <c r="A269" s="88"/>
      <c r="B269" s="90"/>
      <c r="C269" s="88"/>
    </row>
    <row r="270" spans="1:3" x14ac:dyDescent="0.25">
      <c r="A270" s="88"/>
      <c r="B270" s="90"/>
      <c r="C270" s="88"/>
    </row>
    <row r="271" spans="1:3" x14ac:dyDescent="0.25">
      <c r="A271" s="88"/>
      <c r="B271" s="90"/>
      <c r="C271" s="88"/>
    </row>
    <row r="272" spans="1:3" x14ac:dyDescent="0.25">
      <c r="A272" s="88"/>
      <c r="B272" s="90"/>
      <c r="C272" s="88"/>
    </row>
    <row r="273" spans="1:3" x14ac:dyDescent="0.25">
      <c r="A273" s="88"/>
      <c r="B273" s="90"/>
      <c r="C273" s="88"/>
    </row>
    <row r="274" spans="1:3" x14ac:dyDescent="0.25">
      <c r="A274" s="88"/>
      <c r="B274" s="90"/>
      <c r="C274" s="88"/>
    </row>
    <row r="275" spans="1:3" x14ac:dyDescent="0.25">
      <c r="A275" s="88"/>
      <c r="B275" s="90"/>
      <c r="C275" s="88"/>
    </row>
    <row r="276" spans="1:3" x14ac:dyDescent="0.25">
      <c r="A276" s="88"/>
      <c r="B276" s="90"/>
      <c r="C276" s="88"/>
    </row>
    <row r="277" spans="1:3" x14ac:dyDescent="0.25">
      <c r="A277" s="88"/>
      <c r="B277" s="90"/>
      <c r="C277" s="88"/>
    </row>
    <row r="278" spans="1:3" x14ac:dyDescent="0.25">
      <c r="A278" s="88"/>
      <c r="B278" s="90"/>
      <c r="C278" s="88"/>
    </row>
    <row r="279" spans="1:3" x14ac:dyDescent="0.25">
      <c r="A279" s="88"/>
      <c r="B279" s="90"/>
      <c r="C279" s="88"/>
    </row>
    <row r="280" spans="1:3" x14ac:dyDescent="0.25">
      <c r="A280" s="88"/>
      <c r="B280" s="90"/>
      <c r="C280" s="88"/>
    </row>
    <row r="281" spans="1:3" x14ac:dyDescent="0.25">
      <c r="A281" s="88"/>
      <c r="B281" s="90"/>
      <c r="C281" s="88"/>
    </row>
    <row r="282" spans="1:3" x14ac:dyDescent="0.25">
      <c r="A282" s="88"/>
      <c r="B282" s="90"/>
      <c r="C282" s="88"/>
    </row>
    <row r="283" spans="1:3" x14ac:dyDescent="0.25">
      <c r="A283" s="88"/>
      <c r="B283" s="90"/>
      <c r="C283" s="88"/>
    </row>
    <row r="284" spans="1:3" x14ac:dyDescent="0.25">
      <c r="A284" s="88"/>
      <c r="B284" s="90"/>
      <c r="C284" s="88"/>
    </row>
    <row r="285" spans="1:3" x14ac:dyDescent="0.25">
      <c r="A285" s="88"/>
      <c r="B285" s="90"/>
      <c r="C285" s="88"/>
    </row>
    <row r="286" spans="1:3" x14ac:dyDescent="0.25">
      <c r="A286" s="88"/>
      <c r="B286" s="90"/>
      <c r="C286" s="88"/>
    </row>
    <row r="287" spans="1:3" x14ac:dyDescent="0.25">
      <c r="A287" s="88"/>
      <c r="B287" s="90"/>
      <c r="C287" s="88"/>
    </row>
    <row r="288" spans="1:3" x14ac:dyDescent="0.25">
      <c r="A288" s="88"/>
      <c r="B288" s="90"/>
      <c r="C288" s="88"/>
    </row>
    <row r="289" spans="1:3" x14ac:dyDescent="0.25">
      <c r="A289" s="88"/>
      <c r="B289" s="90"/>
      <c r="C289" s="88"/>
    </row>
    <row r="290" spans="1:3" x14ac:dyDescent="0.25">
      <c r="A290" s="88"/>
      <c r="B290" s="90"/>
      <c r="C290" s="88"/>
    </row>
    <row r="291" spans="1:3" x14ac:dyDescent="0.25">
      <c r="A291" s="88"/>
      <c r="B291" s="90"/>
      <c r="C291" s="88"/>
    </row>
    <row r="292" spans="1:3" x14ac:dyDescent="0.25">
      <c r="A292" s="88"/>
      <c r="B292" s="90"/>
      <c r="C292" s="88"/>
    </row>
    <row r="293" spans="1:3" x14ac:dyDescent="0.25">
      <c r="A293" s="88"/>
      <c r="B293" s="90"/>
      <c r="C293" s="88"/>
    </row>
    <row r="294" spans="1:3" x14ac:dyDescent="0.25">
      <c r="A294" s="88"/>
      <c r="B294" s="90"/>
      <c r="C294" s="88"/>
    </row>
    <row r="295" spans="1:3" x14ac:dyDescent="0.25">
      <c r="A295" s="88"/>
      <c r="B295" s="90"/>
      <c r="C295" s="88"/>
    </row>
    <row r="296" spans="1:3" x14ac:dyDescent="0.25">
      <c r="A296" s="88"/>
      <c r="B296" s="90"/>
      <c r="C296" s="88"/>
    </row>
    <row r="297" spans="1:3" x14ac:dyDescent="0.25">
      <c r="A297" s="88"/>
      <c r="B297" s="90"/>
      <c r="C297" s="88"/>
    </row>
    <row r="298" spans="1:3" x14ac:dyDescent="0.25">
      <c r="A298" s="88"/>
      <c r="B298" s="90"/>
      <c r="C298" s="88"/>
    </row>
    <row r="299" spans="1:3" x14ac:dyDescent="0.25">
      <c r="A299" s="88"/>
      <c r="B299" s="90"/>
      <c r="C299" s="88"/>
    </row>
    <row r="300" spans="1:3" x14ac:dyDescent="0.25">
      <c r="A300" s="88"/>
      <c r="B300" s="90"/>
      <c r="C300" s="88"/>
    </row>
    <row r="301" spans="1:3" x14ac:dyDescent="0.25">
      <c r="A301" s="88"/>
      <c r="B301" s="90"/>
      <c r="C301" s="88"/>
    </row>
    <row r="302" spans="1:3" x14ac:dyDescent="0.25">
      <c r="A302" s="88"/>
      <c r="B302" s="90"/>
      <c r="C302" s="88"/>
    </row>
    <row r="303" spans="1:3" x14ac:dyDescent="0.25">
      <c r="A303" s="88"/>
      <c r="B303" s="90"/>
      <c r="C303" s="88"/>
    </row>
    <row r="304" spans="1:3" x14ac:dyDescent="0.25">
      <c r="A304" s="88"/>
      <c r="B304" s="90"/>
      <c r="C304" s="88"/>
    </row>
    <row r="305" spans="1:3" x14ac:dyDescent="0.25">
      <c r="A305" s="88"/>
      <c r="B305" s="90"/>
      <c r="C305" s="88"/>
    </row>
    <row r="306" spans="1:3" x14ac:dyDescent="0.25">
      <c r="A306" s="88"/>
      <c r="B306" s="90"/>
      <c r="C306" s="88"/>
    </row>
    <row r="307" spans="1:3" x14ac:dyDescent="0.25">
      <c r="A307" s="88"/>
      <c r="B307" s="90"/>
      <c r="C307" s="88"/>
    </row>
    <row r="308" spans="1:3" x14ac:dyDescent="0.25">
      <c r="A308" s="88"/>
      <c r="B308" s="90"/>
      <c r="C308" s="88"/>
    </row>
    <row r="309" spans="1:3" x14ac:dyDescent="0.25">
      <c r="A309" s="88"/>
      <c r="B309" s="90"/>
      <c r="C309" s="88"/>
    </row>
    <row r="310" spans="1:3" x14ac:dyDescent="0.25">
      <c r="A310" s="88"/>
      <c r="B310" s="90"/>
      <c r="C310" s="88"/>
    </row>
    <row r="311" spans="1:3" x14ac:dyDescent="0.25">
      <c r="A311" s="88"/>
      <c r="B311" s="90"/>
      <c r="C311" s="88"/>
    </row>
    <row r="312" spans="1:3" x14ac:dyDescent="0.25">
      <c r="A312" s="88"/>
      <c r="B312" s="90"/>
      <c r="C312" s="88"/>
    </row>
    <row r="313" spans="1:3" x14ac:dyDescent="0.25">
      <c r="A313" s="88"/>
      <c r="B313" s="90"/>
      <c r="C313" s="88"/>
    </row>
    <row r="314" spans="1:3" x14ac:dyDescent="0.25">
      <c r="A314" s="88"/>
      <c r="B314" s="90"/>
      <c r="C314" s="88"/>
    </row>
    <row r="315" spans="1:3" x14ac:dyDescent="0.25">
      <c r="A315" s="88"/>
      <c r="B315" s="90"/>
      <c r="C315" s="88"/>
    </row>
    <row r="316" spans="1:3" x14ac:dyDescent="0.25">
      <c r="A316" s="88"/>
      <c r="B316" s="90"/>
      <c r="C316" s="88"/>
    </row>
    <row r="317" spans="1:3" x14ac:dyDescent="0.25">
      <c r="A317" s="88"/>
      <c r="B317" s="90"/>
      <c r="C317" s="88"/>
    </row>
    <row r="318" spans="1:3" x14ac:dyDescent="0.25">
      <c r="A318" s="88"/>
      <c r="B318" s="90"/>
      <c r="C318" s="88"/>
    </row>
    <row r="319" spans="1:3" x14ac:dyDescent="0.25">
      <c r="A319" s="88"/>
      <c r="B319" s="90"/>
      <c r="C319" s="88"/>
    </row>
    <row r="320" spans="1:3" x14ac:dyDescent="0.25">
      <c r="A320" s="88"/>
      <c r="B320" s="90"/>
      <c r="C320" s="88"/>
    </row>
    <row r="321" spans="1:3" x14ac:dyDescent="0.25">
      <c r="A321" s="88"/>
      <c r="B321" s="90"/>
      <c r="C321" s="88"/>
    </row>
    <row r="322" spans="1:3" x14ac:dyDescent="0.25">
      <c r="A322" s="88"/>
      <c r="B322" s="90"/>
      <c r="C322" s="88"/>
    </row>
    <row r="323" spans="1:3" x14ac:dyDescent="0.25">
      <c r="A323" s="88"/>
      <c r="B323" s="90"/>
      <c r="C323" s="88"/>
    </row>
    <row r="324" spans="1:3" x14ac:dyDescent="0.25">
      <c r="A324" s="88"/>
      <c r="B324" s="90"/>
      <c r="C324" s="88"/>
    </row>
    <row r="325" spans="1:3" x14ac:dyDescent="0.25">
      <c r="A325" s="88"/>
      <c r="B325" s="90"/>
      <c r="C325" s="88"/>
    </row>
    <row r="326" spans="1:3" x14ac:dyDescent="0.25">
      <c r="A326" s="88"/>
      <c r="B326" s="90"/>
      <c r="C326" s="88"/>
    </row>
    <row r="327" spans="1:3" x14ac:dyDescent="0.25">
      <c r="A327" s="88"/>
      <c r="B327" s="90"/>
      <c r="C327" s="88"/>
    </row>
    <row r="328" spans="1:3" x14ac:dyDescent="0.25">
      <c r="A328" s="88"/>
      <c r="B328" s="90"/>
      <c r="C328" s="88"/>
    </row>
    <row r="329" spans="1:3" x14ac:dyDescent="0.25">
      <c r="A329" s="88"/>
      <c r="B329" s="90"/>
      <c r="C329" s="88"/>
    </row>
    <row r="330" spans="1:3" x14ac:dyDescent="0.25">
      <c r="A330" s="88"/>
      <c r="B330" s="90"/>
      <c r="C330" s="88"/>
    </row>
    <row r="331" spans="1:3" x14ac:dyDescent="0.25">
      <c r="A331" s="88"/>
      <c r="B331" s="90"/>
      <c r="C331" s="88"/>
    </row>
    <row r="332" spans="1:3" x14ac:dyDescent="0.25">
      <c r="A332" s="88"/>
      <c r="B332" s="90"/>
      <c r="C332" s="88"/>
    </row>
    <row r="333" spans="1:3" x14ac:dyDescent="0.25">
      <c r="A333" s="88"/>
      <c r="B333" s="90"/>
      <c r="C333" s="88"/>
    </row>
    <row r="334" spans="1:3" x14ac:dyDescent="0.25">
      <c r="A334" s="88"/>
      <c r="B334" s="90"/>
      <c r="C334" s="88"/>
    </row>
    <row r="335" spans="1:3" x14ac:dyDescent="0.25">
      <c r="A335" s="88"/>
      <c r="B335" s="90"/>
      <c r="C335" s="88"/>
    </row>
    <row r="336" spans="1:3" x14ac:dyDescent="0.25">
      <c r="A336" s="88"/>
      <c r="B336" s="90"/>
      <c r="C336" s="88"/>
    </row>
    <row r="337" spans="1:3" x14ac:dyDescent="0.25">
      <c r="A337" s="88"/>
      <c r="B337" s="90"/>
      <c r="C337" s="88"/>
    </row>
    <row r="338" spans="1:3" x14ac:dyDescent="0.25">
      <c r="A338" s="88"/>
      <c r="B338" s="90"/>
      <c r="C338" s="88"/>
    </row>
    <row r="339" spans="1:3" x14ac:dyDescent="0.25">
      <c r="A339" s="88"/>
      <c r="B339" s="90"/>
      <c r="C339" s="88"/>
    </row>
    <row r="340" spans="1:3" x14ac:dyDescent="0.25">
      <c r="A340" s="88"/>
      <c r="B340" s="90"/>
      <c r="C340" s="88"/>
    </row>
    <row r="341" spans="1:3" x14ac:dyDescent="0.25">
      <c r="A341" s="88"/>
      <c r="B341" s="90"/>
      <c r="C341" s="88"/>
    </row>
    <row r="342" spans="1:3" x14ac:dyDescent="0.25">
      <c r="A342" s="88"/>
      <c r="B342" s="90"/>
      <c r="C342" s="88"/>
    </row>
    <row r="343" spans="1:3" x14ac:dyDescent="0.25">
      <c r="A343" s="88"/>
      <c r="B343" s="90"/>
      <c r="C343" s="88"/>
    </row>
    <row r="344" spans="1:3" x14ac:dyDescent="0.25">
      <c r="A344" s="88"/>
      <c r="B344" s="90"/>
      <c r="C344" s="88"/>
    </row>
    <row r="345" spans="1:3" x14ac:dyDescent="0.25">
      <c r="A345" s="88"/>
      <c r="B345" s="90"/>
      <c r="C345" s="88"/>
    </row>
    <row r="346" spans="1:3" x14ac:dyDescent="0.25">
      <c r="A346" s="88"/>
      <c r="B346" s="90"/>
      <c r="C346" s="88"/>
    </row>
    <row r="347" spans="1:3" x14ac:dyDescent="0.25">
      <c r="A347" s="88"/>
      <c r="B347" s="90"/>
      <c r="C347" s="88"/>
    </row>
    <row r="348" spans="1:3" x14ac:dyDescent="0.25">
      <c r="A348" s="88"/>
      <c r="B348" s="90"/>
      <c r="C348" s="88"/>
    </row>
    <row r="349" spans="1:3" x14ac:dyDescent="0.25">
      <c r="A349" s="88"/>
      <c r="B349" s="90"/>
      <c r="C349" s="88"/>
    </row>
    <row r="350" spans="1:3" x14ac:dyDescent="0.25">
      <c r="A350" s="88"/>
      <c r="B350" s="90"/>
      <c r="C350" s="88"/>
    </row>
    <row r="351" spans="1:3" x14ac:dyDescent="0.25">
      <c r="A351" s="88"/>
      <c r="B351" s="90"/>
      <c r="C351" s="88"/>
    </row>
    <row r="352" spans="1:3" x14ac:dyDescent="0.25">
      <c r="A352" s="88"/>
      <c r="B352" s="90"/>
      <c r="C352" s="88"/>
    </row>
    <row r="353" spans="1:3" x14ac:dyDescent="0.25">
      <c r="A353" s="88"/>
      <c r="B353" s="90"/>
      <c r="C353" s="88"/>
    </row>
    <row r="354" spans="1:3" x14ac:dyDescent="0.25">
      <c r="A354" s="88"/>
      <c r="B354" s="90"/>
      <c r="C354" s="88"/>
    </row>
    <row r="355" spans="1:3" x14ac:dyDescent="0.25">
      <c r="A355" s="88"/>
      <c r="B355" s="90"/>
      <c r="C355" s="88"/>
    </row>
    <row r="356" spans="1:3" x14ac:dyDescent="0.25">
      <c r="A356" s="88"/>
      <c r="B356" s="90"/>
      <c r="C356" s="88"/>
    </row>
    <row r="357" spans="1:3" x14ac:dyDescent="0.25">
      <c r="A357" s="88"/>
      <c r="B357" s="90"/>
      <c r="C357" s="88"/>
    </row>
    <row r="358" spans="1:3" x14ac:dyDescent="0.25">
      <c r="A358" s="88"/>
      <c r="B358" s="90"/>
      <c r="C358" s="88"/>
    </row>
    <row r="359" spans="1:3" x14ac:dyDescent="0.25">
      <c r="A359" s="88"/>
      <c r="B359" s="90"/>
      <c r="C359" s="88"/>
    </row>
    <row r="360" spans="1:3" x14ac:dyDescent="0.25">
      <c r="A360" s="88"/>
      <c r="B360" s="90"/>
      <c r="C360" s="88"/>
    </row>
    <row r="361" spans="1:3" x14ac:dyDescent="0.25">
      <c r="A361" s="88"/>
      <c r="B361" s="90"/>
      <c r="C361" s="88"/>
    </row>
    <row r="362" spans="1:3" x14ac:dyDescent="0.25">
      <c r="A362" s="88"/>
      <c r="B362" s="90"/>
      <c r="C362" s="88"/>
    </row>
    <row r="363" spans="1:3" x14ac:dyDescent="0.25">
      <c r="A363" s="88"/>
      <c r="B363" s="90"/>
      <c r="C363" s="88"/>
    </row>
    <row r="364" spans="1:3" x14ac:dyDescent="0.25">
      <c r="A364" s="88"/>
      <c r="B364" s="90"/>
      <c r="C364" s="88"/>
    </row>
    <row r="365" spans="1:3" x14ac:dyDescent="0.25">
      <c r="A365" s="88"/>
      <c r="B365" s="90"/>
      <c r="C365" s="88"/>
    </row>
    <row r="366" spans="1:3" x14ac:dyDescent="0.25">
      <c r="A366" s="88"/>
      <c r="B366" s="90"/>
      <c r="C366" s="88"/>
    </row>
    <row r="367" spans="1:3" x14ac:dyDescent="0.25">
      <c r="A367" s="88"/>
      <c r="B367" s="90"/>
      <c r="C367" s="88"/>
    </row>
    <row r="368" spans="1:3" x14ac:dyDescent="0.25">
      <c r="A368" s="88"/>
      <c r="B368" s="90"/>
      <c r="C368" s="88"/>
    </row>
    <row r="369" spans="1:3" x14ac:dyDescent="0.25">
      <c r="A369" s="88"/>
      <c r="B369" s="90"/>
      <c r="C369" s="88"/>
    </row>
    <row r="370" spans="1:3" x14ac:dyDescent="0.25">
      <c r="A370" s="88"/>
      <c r="B370" s="90"/>
      <c r="C370" s="88"/>
    </row>
    <row r="371" spans="1:3" x14ac:dyDescent="0.25">
      <c r="A371" s="88"/>
      <c r="B371" s="90"/>
      <c r="C371" s="88"/>
    </row>
    <row r="372" spans="1:3" x14ac:dyDescent="0.25">
      <c r="A372" s="88"/>
      <c r="B372" s="90"/>
      <c r="C372" s="88"/>
    </row>
    <row r="373" spans="1:3" x14ac:dyDescent="0.25">
      <c r="A373" s="88"/>
      <c r="B373" s="90"/>
      <c r="C373" s="88"/>
    </row>
    <row r="374" spans="1:3" x14ac:dyDescent="0.25">
      <c r="A374" s="88"/>
      <c r="B374" s="90"/>
      <c r="C374" s="88"/>
    </row>
    <row r="375" spans="1:3" x14ac:dyDescent="0.25">
      <c r="A375" s="88"/>
      <c r="B375" s="90"/>
      <c r="C375" s="88"/>
    </row>
    <row r="376" spans="1:3" x14ac:dyDescent="0.25">
      <c r="A376" s="88"/>
      <c r="B376" s="90"/>
      <c r="C376" s="88"/>
    </row>
    <row r="377" spans="1:3" x14ac:dyDescent="0.25">
      <c r="A377" s="88"/>
      <c r="B377" s="90"/>
      <c r="C377" s="88"/>
    </row>
    <row r="378" spans="1:3" x14ac:dyDescent="0.25">
      <c r="A378" s="88"/>
      <c r="B378" s="90"/>
      <c r="C378" s="88"/>
    </row>
    <row r="379" spans="1:3" x14ac:dyDescent="0.25">
      <c r="A379" s="88"/>
      <c r="B379" s="90"/>
      <c r="C379" s="88"/>
    </row>
    <row r="380" spans="1:3" x14ac:dyDescent="0.25">
      <c r="A380" s="88"/>
      <c r="B380" s="90"/>
      <c r="C380" s="88"/>
    </row>
    <row r="381" spans="1:3" x14ac:dyDescent="0.25">
      <c r="A381" s="88"/>
      <c r="B381" s="90"/>
      <c r="C381" s="88"/>
    </row>
    <row r="382" spans="1:3" x14ac:dyDescent="0.25">
      <c r="A382" s="88"/>
      <c r="B382" s="90"/>
      <c r="C382" s="88"/>
    </row>
    <row r="383" spans="1:3" x14ac:dyDescent="0.25">
      <c r="A383" s="88"/>
      <c r="B383" s="90"/>
      <c r="C383" s="88"/>
    </row>
    <row r="384" spans="1:3" x14ac:dyDescent="0.25">
      <c r="A384" s="88"/>
      <c r="B384" s="90"/>
      <c r="C384" s="88"/>
    </row>
    <row r="385" spans="1:3" x14ac:dyDescent="0.25">
      <c r="A385" s="88"/>
      <c r="B385" s="90"/>
      <c r="C385" s="88"/>
    </row>
    <row r="386" spans="1:3" x14ac:dyDescent="0.25">
      <c r="A386" s="88"/>
      <c r="B386" s="90"/>
      <c r="C386" s="88"/>
    </row>
    <row r="387" spans="1:3" x14ac:dyDescent="0.25">
      <c r="A387" s="88"/>
      <c r="B387" s="90"/>
      <c r="C387" s="88"/>
    </row>
    <row r="388" spans="1:3" x14ac:dyDescent="0.25">
      <c r="A388" s="88"/>
      <c r="B388" s="90"/>
      <c r="C388" s="88"/>
    </row>
    <row r="389" spans="1:3" x14ac:dyDescent="0.25">
      <c r="A389" s="88"/>
      <c r="B389" s="90"/>
      <c r="C389" s="88"/>
    </row>
    <row r="390" spans="1:3" x14ac:dyDescent="0.25">
      <c r="A390" s="88"/>
      <c r="B390" s="90"/>
      <c r="C390" s="88"/>
    </row>
    <row r="391" spans="1:3" x14ac:dyDescent="0.25">
      <c r="A391" s="88"/>
      <c r="B391" s="90"/>
      <c r="C391" s="88"/>
    </row>
    <row r="392" spans="1:3" x14ac:dyDescent="0.25">
      <c r="A392" s="88"/>
      <c r="B392" s="90"/>
      <c r="C392" s="88"/>
    </row>
    <row r="393" spans="1:3" x14ac:dyDescent="0.25">
      <c r="A393" s="88"/>
      <c r="B393" s="90"/>
      <c r="C393" s="88"/>
    </row>
    <row r="394" spans="1:3" x14ac:dyDescent="0.25">
      <c r="A394" s="88"/>
      <c r="B394" s="90"/>
      <c r="C394" s="88"/>
    </row>
    <row r="395" spans="1:3" x14ac:dyDescent="0.25">
      <c r="A395" s="88"/>
      <c r="B395" s="90"/>
      <c r="C395" s="88"/>
    </row>
    <row r="396" spans="1:3" x14ac:dyDescent="0.25">
      <c r="A396" s="88"/>
      <c r="B396" s="90"/>
      <c r="C396" s="88"/>
    </row>
    <row r="397" spans="1:3" x14ac:dyDescent="0.25">
      <c r="A397" s="88"/>
      <c r="B397" s="90"/>
      <c r="C397" s="88"/>
    </row>
    <row r="398" spans="1:3" x14ac:dyDescent="0.25">
      <c r="A398" s="88"/>
      <c r="B398" s="90"/>
      <c r="C398" s="88"/>
    </row>
    <row r="399" spans="1:3" x14ac:dyDescent="0.25">
      <c r="A399" s="88"/>
      <c r="B399" s="90"/>
      <c r="C399" s="88"/>
    </row>
    <row r="400" spans="1:3" x14ac:dyDescent="0.25">
      <c r="A400" s="88"/>
      <c r="B400" s="90"/>
      <c r="C400" s="88"/>
    </row>
    <row r="401" spans="1:3" x14ac:dyDescent="0.25">
      <c r="A401" s="88"/>
      <c r="B401" s="90"/>
      <c r="C401" s="88"/>
    </row>
    <row r="402" spans="1:3" x14ac:dyDescent="0.25">
      <c r="A402" s="88"/>
      <c r="B402" s="90"/>
      <c r="C402" s="88"/>
    </row>
    <row r="403" spans="1:3" x14ac:dyDescent="0.25">
      <c r="A403" s="88"/>
      <c r="B403" s="90"/>
      <c r="C403" s="88"/>
    </row>
    <row r="404" spans="1:3" x14ac:dyDescent="0.25">
      <c r="A404" s="88"/>
      <c r="B404" s="90"/>
      <c r="C404" s="88"/>
    </row>
    <row r="405" spans="1:3" x14ac:dyDescent="0.25">
      <c r="A405" s="88"/>
      <c r="B405" s="90"/>
      <c r="C405" s="88"/>
    </row>
    <row r="406" spans="1:3" x14ac:dyDescent="0.25">
      <c r="A406" s="88"/>
      <c r="B406" s="90"/>
      <c r="C406" s="88"/>
    </row>
    <row r="407" spans="1:3" x14ac:dyDescent="0.25">
      <c r="A407" s="88"/>
      <c r="B407" s="90"/>
      <c r="C407" s="88"/>
    </row>
    <row r="408" spans="1:3" x14ac:dyDescent="0.25">
      <c r="A408" s="88"/>
      <c r="B408" s="90"/>
      <c r="C408" s="88"/>
    </row>
    <row r="409" spans="1:3" x14ac:dyDescent="0.25">
      <c r="A409" s="88"/>
      <c r="B409" s="90"/>
      <c r="C409" s="88"/>
    </row>
    <row r="410" spans="1:3" x14ac:dyDescent="0.25">
      <c r="A410" s="88"/>
      <c r="B410" s="90"/>
      <c r="C410" s="88"/>
    </row>
    <row r="411" spans="1:3" x14ac:dyDescent="0.25">
      <c r="A411" s="88"/>
      <c r="B411" s="90"/>
      <c r="C411" s="88"/>
    </row>
    <row r="412" spans="1:3" x14ac:dyDescent="0.25">
      <c r="A412" s="88"/>
      <c r="B412" s="90"/>
      <c r="C412" s="88"/>
    </row>
    <row r="413" spans="1:3" x14ac:dyDescent="0.25">
      <c r="A413" s="88"/>
      <c r="B413" s="90"/>
      <c r="C413" s="88"/>
    </row>
    <row r="414" spans="1:3" x14ac:dyDescent="0.25">
      <c r="A414" s="88"/>
      <c r="B414" s="90"/>
      <c r="C414" s="88"/>
    </row>
    <row r="415" spans="1:3" x14ac:dyDescent="0.25">
      <c r="A415" s="88"/>
      <c r="B415" s="90"/>
      <c r="C415" s="88"/>
    </row>
    <row r="416" spans="1:3" x14ac:dyDescent="0.25">
      <c r="A416" s="88"/>
      <c r="B416" s="90"/>
      <c r="C416" s="88"/>
    </row>
    <row r="417" spans="1:3" x14ac:dyDescent="0.25">
      <c r="A417" s="88"/>
      <c r="B417" s="90"/>
      <c r="C417" s="88"/>
    </row>
    <row r="418" spans="1:3" x14ac:dyDescent="0.25">
      <c r="A418" s="88"/>
      <c r="B418" s="90"/>
      <c r="C418" s="88"/>
    </row>
    <row r="419" spans="1:3" x14ac:dyDescent="0.25">
      <c r="A419" s="88"/>
      <c r="B419" s="90"/>
      <c r="C419" s="88"/>
    </row>
    <row r="420" spans="1:3" x14ac:dyDescent="0.25">
      <c r="A420" s="88"/>
      <c r="B420" s="90"/>
      <c r="C420" s="88"/>
    </row>
    <row r="421" spans="1:3" x14ac:dyDescent="0.25">
      <c r="A421" s="88"/>
      <c r="B421" s="90"/>
      <c r="C421" s="88"/>
    </row>
    <row r="422" spans="1:3" x14ac:dyDescent="0.25">
      <c r="A422" s="88"/>
      <c r="B422" s="90"/>
      <c r="C422" s="88"/>
    </row>
    <row r="423" spans="1:3" x14ac:dyDescent="0.25">
      <c r="A423" s="88"/>
      <c r="B423" s="90"/>
      <c r="C423" s="88"/>
    </row>
    <row r="424" spans="1:3" x14ac:dyDescent="0.25">
      <c r="A424" s="88"/>
      <c r="B424" s="90"/>
      <c r="C424" s="88"/>
    </row>
    <row r="425" spans="1:3" x14ac:dyDescent="0.25">
      <c r="A425" s="88"/>
      <c r="B425" s="90"/>
      <c r="C425" s="88"/>
    </row>
    <row r="426" spans="1:3" x14ac:dyDescent="0.25">
      <c r="A426" s="88"/>
      <c r="B426" s="90"/>
      <c r="C426" s="88"/>
    </row>
    <row r="427" spans="1:3" x14ac:dyDescent="0.25">
      <c r="A427" s="88"/>
      <c r="B427" s="90"/>
      <c r="C427" s="88"/>
    </row>
    <row r="428" spans="1:3" x14ac:dyDescent="0.25">
      <c r="A428" s="88"/>
      <c r="B428" s="90"/>
      <c r="C428" s="88"/>
    </row>
    <row r="429" spans="1:3" x14ac:dyDescent="0.25">
      <c r="A429" s="88"/>
      <c r="B429" s="90"/>
      <c r="C429" s="88"/>
    </row>
    <row r="430" spans="1:3" x14ac:dyDescent="0.25">
      <c r="A430" s="88"/>
      <c r="B430" s="90"/>
      <c r="C430" s="88"/>
    </row>
    <row r="431" spans="1:3" x14ac:dyDescent="0.25">
      <c r="A431" s="88"/>
      <c r="B431" s="90"/>
      <c r="C431" s="88"/>
    </row>
    <row r="432" spans="1:3" x14ac:dyDescent="0.25">
      <c r="A432" s="88"/>
      <c r="B432" s="90"/>
      <c r="C432" s="88"/>
    </row>
    <row r="433" spans="1:3" x14ac:dyDescent="0.25">
      <c r="A433" s="88"/>
      <c r="B433" s="90"/>
      <c r="C433" s="88"/>
    </row>
    <row r="434" spans="1:3" x14ac:dyDescent="0.25">
      <c r="A434" s="88"/>
      <c r="B434" s="90"/>
      <c r="C434" s="88"/>
    </row>
    <row r="435" spans="1:3" x14ac:dyDescent="0.25">
      <c r="A435" s="88"/>
      <c r="B435" s="90"/>
      <c r="C435" s="88"/>
    </row>
    <row r="436" spans="1:3" x14ac:dyDescent="0.25">
      <c r="A436" s="88"/>
      <c r="B436" s="90"/>
      <c r="C436" s="88"/>
    </row>
    <row r="437" spans="1:3" x14ac:dyDescent="0.25">
      <c r="A437" s="88"/>
      <c r="B437" s="90"/>
      <c r="C437" s="88"/>
    </row>
    <row r="438" spans="1:3" x14ac:dyDescent="0.25">
      <c r="A438" s="88"/>
      <c r="B438" s="90"/>
      <c r="C438" s="88"/>
    </row>
    <row r="439" spans="1:3" x14ac:dyDescent="0.25">
      <c r="A439" s="88"/>
      <c r="B439" s="90"/>
      <c r="C439" s="88"/>
    </row>
    <row r="440" spans="1:3" x14ac:dyDescent="0.25">
      <c r="A440" s="88"/>
      <c r="B440" s="90"/>
      <c r="C440" s="88"/>
    </row>
    <row r="441" spans="1:3" x14ac:dyDescent="0.25">
      <c r="A441" s="88"/>
      <c r="B441" s="90"/>
      <c r="C441" s="88"/>
    </row>
    <row r="442" spans="1:3" x14ac:dyDescent="0.25">
      <c r="A442" s="88"/>
      <c r="B442" s="90"/>
      <c r="C442" s="88"/>
    </row>
    <row r="443" spans="1:3" x14ac:dyDescent="0.25">
      <c r="A443" s="88"/>
      <c r="B443" s="90"/>
      <c r="C443" s="88"/>
    </row>
    <row r="444" spans="1:3" x14ac:dyDescent="0.25">
      <c r="A444" s="88"/>
      <c r="B444" s="90"/>
      <c r="C444" s="88"/>
    </row>
    <row r="445" spans="1:3" x14ac:dyDescent="0.25">
      <c r="A445" s="88"/>
      <c r="B445" s="90"/>
      <c r="C445" s="88"/>
    </row>
    <row r="446" spans="1:3" x14ac:dyDescent="0.25">
      <c r="A446" s="88"/>
      <c r="B446" s="90"/>
      <c r="C446" s="88"/>
    </row>
    <row r="447" spans="1:3" x14ac:dyDescent="0.25">
      <c r="A447" s="88"/>
      <c r="B447" s="90"/>
      <c r="C447" s="88"/>
    </row>
    <row r="448" spans="1:3" x14ac:dyDescent="0.25">
      <c r="A448" s="88"/>
      <c r="B448" s="90"/>
      <c r="C448" s="88"/>
    </row>
    <row r="449" spans="1:3" x14ac:dyDescent="0.25">
      <c r="A449" s="88"/>
      <c r="B449" s="90"/>
      <c r="C449" s="88"/>
    </row>
    <row r="450" spans="1:3" x14ac:dyDescent="0.25">
      <c r="A450" s="88"/>
      <c r="B450" s="90"/>
      <c r="C450" s="88"/>
    </row>
    <row r="451" spans="1:3" x14ac:dyDescent="0.25">
      <c r="A451" s="88"/>
      <c r="B451" s="90"/>
      <c r="C451" s="88"/>
    </row>
    <row r="452" spans="1:3" x14ac:dyDescent="0.25">
      <c r="A452" s="88"/>
      <c r="B452" s="90"/>
      <c r="C452" s="88"/>
    </row>
    <row r="453" spans="1:3" x14ac:dyDescent="0.25">
      <c r="A453" s="88"/>
      <c r="B453" s="90"/>
      <c r="C453" s="88"/>
    </row>
    <row r="454" spans="1:3" x14ac:dyDescent="0.25">
      <c r="A454" s="88"/>
      <c r="B454" s="90"/>
      <c r="C454" s="88"/>
    </row>
    <row r="455" spans="1:3" x14ac:dyDescent="0.25">
      <c r="A455" s="88"/>
      <c r="B455" s="90"/>
      <c r="C455" s="88"/>
    </row>
    <row r="456" spans="1:3" x14ac:dyDescent="0.25">
      <c r="A456" s="88"/>
      <c r="B456" s="90"/>
      <c r="C456" s="88"/>
    </row>
    <row r="457" spans="1:3" x14ac:dyDescent="0.25">
      <c r="A457" s="88"/>
      <c r="B457" s="90"/>
      <c r="C457" s="88"/>
    </row>
    <row r="458" spans="1:3" x14ac:dyDescent="0.25">
      <c r="A458" s="88"/>
      <c r="B458" s="90"/>
      <c r="C458" s="88"/>
    </row>
    <row r="459" spans="1:3" x14ac:dyDescent="0.25">
      <c r="A459" s="88"/>
      <c r="B459" s="90"/>
      <c r="C459" s="88"/>
    </row>
    <row r="460" spans="1:3" x14ac:dyDescent="0.25">
      <c r="A460" s="88"/>
      <c r="B460" s="90"/>
      <c r="C460" s="88"/>
    </row>
    <row r="461" spans="1:3" x14ac:dyDescent="0.25">
      <c r="A461" s="88"/>
      <c r="B461" s="90"/>
      <c r="C461" s="88"/>
    </row>
    <row r="462" spans="1:3" x14ac:dyDescent="0.25">
      <c r="A462" s="88"/>
      <c r="B462" s="90"/>
      <c r="C462" s="88"/>
    </row>
    <row r="463" spans="1:3" x14ac:dyDescent="0.25">
      <c r="A463" s="88"/>
      <c r="B463" s="90"/>
      <c r="C463" s="88"/>
    </row>
    <row r="464" spans="1:3" x14ac:dyDescent="0.25">
      <c r="A464" s="88"/>
      <c r="B464" s="90"/>
      <c r="C464" s="88"/>
    </row>
    <row r="465" spans="1:3" x14ac:dyDescent="0.25">
      <c r="A465" s="88"/>
      <c r="B465" s="90"/>
      <c r="C465" s="88"/>
    </row>
    <row r="466" spans="1:3" x14ac:dyDescent="0.25">
      <c r="A466" s="88"/>
      <c r="B466" s="90"/>
      <c r="C466" s="88"/>
    </row>
    <row r="467" spans="1:3" x14ac:dyDescent="0.25">
      <c r="A467" s="88"/>
      <c r="B467" s="90"/>
      <c r="C467" s="88"/>
    </row>
    <row r="468" spans="1:3" x14ac:dyDescent="0.25">
      <c r="A468" s="88"/>
      <c r="B468" s="90"/>
      <c r="C468" s="88"/>
    </row>
    <row r="469" spans="1:3" x14ac:dyDescent="0.25">
      <c r="A469" s="88"/>
      <c r="B469" s="90"/>
      <c r="C469" s="88"/>
    </row>
    <row r="470" spans="1:3" x14ac:dyDescent="0.25">
      <c r="A470" s="88"/>
      <c r="B470" s="90"/>
      <c r="C470" s="88"/>
    </row>
    <row r="471" spans="1:3" x14ac:dyDescent="0.25">
      <c r="A471" s="88"/>
      <c r="B471" s="90"/>
      <c r="C471" s="88"/>
    </row>
    <row r="472" spans="1:3" x14ac:dyDescent="0.25">
      <c r="A472" s="88"/>
      <c r="B472" s="90"/>
      <c r="C472" s="88"/>
    </row>
    <row r="473" spans="1:3" x14ac:dyDescent="0.25">
      <c r="A473" s="88"/>
      <c r="B473" s="90"/>
      <c r="C473" s="88"/>
    </row>
    <row r="474" spans="1:3" x14ac:dyDescent="0.25">
      <c r="A474" s="88"/>
      <c r="B474" s="90"/>
      <c r="C474" s="88"/>
    </row>
    <row r="475" spans="1:3" x14ac:dyDescent="0.25">
      <c r="A475" s="88"/>
      <c r="B475" s="90"/>
      <c r="C475" s="88"/>
    </row>
    <row r="476" spans="1:3" x14ac:dyDescent="0.25">
      <c r="A476" s="88"/>
      <c r="B476" s="90"/>
      <c r="C476" s="88"/>
    </row>
    <row r="477" spans="1:3" x14ac:dyDescent="0.25">
      <c r="A477" s="88"/>
      <c r="B477" s="90"/>
      <c r="C477" s="88"/>
    </row>
    <row r="478" spans="1:3" x14ac:dyDescent="0.25">
      <c r="A478" s="88"/>
      <c r="B478" s="90"/>
      <c r="C478" s="88"/>
    </row>
    <row r="479" spans="1:3" x14ac:dyDescent="0.25">
      <c r="A479" s="88"/>
      <c r="B479" s="90"/>
      <c r="C479" s="88"/>
    </row>
    <row r="480" spans="1:3" x14ac:dyDescent="0.25">
      <c r="A480" s="88"/>
      <c r="B480" s="90"/>
      <c r="C480" s="88"/>
    </row>
    <row r="481" spans="1:3" x14ac:dyDescent="0.25">
      <c r="A481" s="88"/>
      <c r="B481" s="90"/>
      <c r="C481" s="88"/>
    </row>
    <row r="482" spans="1:3" x14ac:dyDescent="0.25">
      <c r="A482" s="88"/>
      <c r="B482" s="90"/>
      <c r="C482" s="88"/>
    </row>
    <row r="483" spans="1:3" x14ac:dyDescent="0.25">
      <c r="A483" s="88"/>
      <c r="B483" s="90"/>
      <c r="C483" s="88"/>
    </row>
    <row r="484" spans="1:3" x14ac:dyDescent="0.25">
      <c r="A484" s="88"/>
      <c r="B484" s="90"/>
      <c r="C484" s="88"/>
    </row>
    <row r="485" spans="1:3" x14ac:dyDescent="0.25">
      <c r="A485" s="88"/>
      <c r="B485" s="90"/>
      <c r="C485" s="88"/>
    </row>
    <row r="486" spans="1:3" x14ac:dyDescent="0.25">
      <c r="A486" s="88"/>
      <c r="B486" s="90"/>
      <c r="C486" s="88"/>
    </row>
    <row r="487" spans="1:3" x14ac:dyDescent="0.25">
      <c r="A487" s="88"/>
      <c r="B487" s="90"/>
      <c r="C487" s="88"/>
    </row>
    <row r="488" spans="1:3" x14ac:dyDescent="0.25">
      <c r="A488" s="88"/>
      <c r="B488" s="90"/>
      <c r="C488" s="88"/>
    </row>
    <row r="489" spans="1:3" x14ac:dyDescent="0.25">
      <c r="A489" s="88"/>
      <c r="B489" s="90"/>
      <c r="C489" s="88"/>
    </row>
    <row r="490" spans="1:3" x14ac:dyDescent="0.25">
      <c r="A490" s="88"/>
      <c r="B490" s="90"/>
      <c r="C490" s="88"/>
    </row>
    <row r="491" spans="1:3" x14ac:dyDescent="0.25">
      <c r="A491" s="88"/>
      <c r="B491" s="90"/>
      <c r="C491" s="88"/>
    </row>
    <row r="492" spans="1:3" x14ac:dyDescent="0.25">
      <c r="A492" s="88"/>
      <c r="B492" s="90"/>
      <c r="C492" s="88"/>
    </row>
    <row r="493" spans="1:3" x14ac:dyDescent="0.25">
      <c r="A493" s="88"/>
      <c r="B493" s="90"/>
      <c r="C493" s="88"/>
    </row>
    <row r="494" spans="1:3" x14ac:dyDescent="0.25">
      <c r="A494" s="88"/>
      <c r="B494" s="90"/>
      <c r="C494" s="88"/>
    </row>
    <row r="495" spans="1:3" x14ac:dyDescent="0.25">
      <c r="A495" s="88"/>
      <c r="B495" s="90"/>
      <c r="C495" s="88"/>
    </row>
    <row r="496" spans="1:3" x14ac:dyDescent="0.25">
      <c r="A496" s="88"/>
      <c r="B496" s="90"/>
      <c r="C496" s="88"/>
    </row>
    <row r="497" spans="1:3" x14ac:dyDescent="0.25">
      <c r="A497" s="88"/>
      <c r="B497" s="90"/>
      <c r="C497" s="88"/>
    </row>
    <row r="498" spans="1:3" x14ac:dyDescent="0.25">
      <c r="A498" s="88"/>
      <c r="B498" s="90"/>
      <c r="C498" s="88"/>
    </row>
    <row r="499" spans="1:3" x14ac:dyDescent="0.25">
      <c r="A499" s="88"/>
      <c r="B499" s="90"/>
      <c r="C499" s="88"/>
    </row>
    <row r="500" spans="1:3" x14ac:dyDescent="0.25">
      <c r="A500" s="88"/>
      <c r="B500" s="90"/>
      <c r="C500" s="88"/>
    </row>
    <row r="501" spans="1:3" x14ac:dyDescent="0.25">
      <c r="A501" s="88"/>
      <c r="B501" s="90"/>
      <c r="C501" s="88"/>
    </row>
    <row r="502" spans="1:3" x14ac:dyDescent="0.25">
      <c r="A502" s="88"/>
      <c r="B502" s="90"/>
      <c r="C502" s="88"/>
    </row>
    <row r="503" spans="1:3" x14ac:dyDescent="0.25">
      <c r="A503" s="88"/>
      <c r="B503" s="90"/>
      <c r="C503" s="88"/>
    </row>
    <row r="504" spans="1:3" x14ac:dyDescent="0.25">
      <c r="A504" s="88"/>
      <c r="B504" s="90"/>
      <c r="C504" s="88"/>
    </row>
    <row r="505" spans="1:3" x14ac:dyDescent="0.25">
      <c r="A505" s="88"/>
      <c r="B505" s="90"/>
      <c r="C505" s="88"/>
    </row>
    <row r="506" spans="1:3" x14ac:dyDescent="0.25">
      <c r="A506" s="88"/>
      <c r="B506" s="90"/>
      <c r="C506" s="88"/>
    </row>
    <row r="507" spans="1:3" x14ac:dyDescent="0.25">
      <c r="A507" s="88"/>
      <c r="B507" s="90"/>
      <c r="C507" s="88"/>
    </row>
    <row r="508" spans="1:3" x14ac:dyDescent="0.25">
      <c r="A508" s="88"/>
      <c r="B508" s="90"/>
      <c r="C508" s="88"/>
    </row>
    <row r="509" spans="1:3" x14ac:dyDescent="0.25">
      <c r="A509" s="88"/>
      <c r="B509" s="90"/>
      <c r="C509" s="88"/>
    </row>
    <row r="510" spans="1:3" x14ac:dyDescent="0.25">
      <c r="A510" s="88"/>
      <c r="B510" s="90"/>
      <c r="C510" s="88"/>
    </row>
    <row r="511" spans="1:3" x14ac:dyDescent="0.25">
      <c r="A511" s="88"/>
      <c r="B511" s="90"/>
      <c r="C511" s="88"/>
    </row>
    <row r="512" spans="1:3" x14ac:dyDescent="0.25">
      <c r="A512" s="88"/>
      <c r="B512" s="90"/>
      <c r="C512" s="88"/>
    </row>
    <row r="513" spans="1:3" x14ac:dyDescent="0.25">
      <c r="A513" s="88"/>
      <c r="B513" s="90"/>
      <c r="C513" s="88"/>
    </row>
    <row r="514" spans="1:3" x14ac:dyDescent="0.25">
      <c r="A514" s="88"/>
      <c r="B514" s="90"/>
      <c r="C514" s="88"/>
    </row>
    <row r="515" spans="1:3" x14ac:dyDescent="0.25">
      <c r="A515" s="88"/>
      <c r="B515" s="90"/>
      <c r="C515" s="88"/>
    </row>
    <row r="516" spans="1:3" x14ac:dyDescent="0.25">
      <c r="A516" s="88"/>
      <c r="B516" s="90"/>
      <c r="C516" s="88"/>
    </row>
    <row r="517" spans="1:3" x14ac:dyDescent="0.25">
      <c r="A517" s="88"/>
      <c r="B517" s="90"/>
      <c r="C517" s="88"/>
    </row>
    <row r="518" spans="1:3" x14ac:dyDescent="0.25">
      <c r="A518" s="88"/>
      <c r="B518" s="90"/>
      <c r="C518" s="88"/>
    </row>
    <row r="519" spans="1:3" x14ac:dyDescent="0.25">
      <c r="A519" s="88"/>
      <c r="B519" s="90"/>
      <c r="C519" s="88"/>
    </row>
    <row r="520" spans="1:3" x14ac:dyDescent="0.25">
      <c r="A520" s="88"/>
      <c r="B520" s="90"/>
      <c r="C520" s="88"/>
    </row>
    <row r="521" spans="1:3" x14ac:dyDescent="0.25">
      <c r="A521" s="88"/>
      <c r="B521" s="90"/>
      <c r="C521" s="88"/>
    </row>
  </sheetData>
  <autoFilter ref="A1:C80" xr:uid="{9D658C92-0939-4003-B4C3-B15625CED611}">
    <filterColumn colId="1">
      <filters>
        <filter val="Dr. Khaled Al-Qaisi"/>
      </filters>
    </filterColumn>
  </autoFilter>
  <conditionalFormatting sqref="A2:A82">
    <cfRule type="expression" dxfId="8" priority="3">
      <formula>MOD(ROW(), 2)</formula>
    </cfRule>
  </conditionalFormatting>
  <conditionalFormatting sqref="B2:B70">
    <cfRule type="expression" dxfId="7" priority="1">
      <formula>MOD(ROW(), 2)</formula>
    </cfRule>
  </conditionalFormatting>
  <conditionalFormatting sqref="C2:C25 B26:C27 C28 B29:C35 C36:C70 B71:C82">
    <cfRule type="expression" dxfId="6" priority="9">
      <formula>MOD(ROW(), 2)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47E1-99B5-49FE-9DE0-8BE00A7FEE0C}">
  <dimension ref="A1:J286"/>
  <sheetViews>
    <sheetView topLeftCell="A252" workbookViewId="0">
      <selection sqref="A1:J286"/>
    </sheetView>
  </sheetViews>
  <sheetFormatPr defaultRowHeight="15" x14ac:dyDescent="0.25"/>
  <cols>
    <col min="1" max="1" width="24.140625" customWidth="1"/>
  </cols>
  <sheetData>
    <row r="1" spans="1:10" x14ac:dyDescent="0.25">
      <c r="A1" t="s">
        <v>229</v>
      </c>
      <c r="B1" t="s">
        <v>230</v>
      </c>
      <c r="C1" t="s">
        <v>231</v>
      </c>
      <c r="D1" t="s">
        <v>251</v>
      </c>
      <c r="E1" t="s">
        <v>252</v>
      </c>
      <c r="F1" s="99" t="s">
        <v>244</v>
      </c>
      <c r="G1" s="99" t="s">
        <v>245</v>
      </c>
      <c r="H1" s="99" t="s">
        <v>246</v>
      </c>
      <c r="I1" s="99" t="s">
        <v>280</v>
      </c>
      <c r="J1" s="99" t="s">
        <v>279</v>
      </c>
    </row>
    <row r="2" spans="1:10" x14ac:dyDescent="0.25">
      <c r="A2" t="s">
        <v>203</v>
      </c>
      <c r="B2" t="s">
        <v>232</v>
      </c>
      <c r="C2" t="s">
        <v>233</v>
      </c>
      <c r="D2">
        <v>144.1738095238095</v>
      </c>
      <c r="E2">
        <v>0.3553363980863532</v>
      </c>
      <c r="F2" t="s">
        <v>23</v>
      </c>
      <c r="G2">
        <v>30333.167083333334</v>
      </c>
      <c r="H2">
        <f>G2*E2</f>
        <v>10778.478333943198</v>
      </c>
      <c r="I2">
        <f>VLOOKUP(A2,'OT Dec to May'!H:N,6,FALSE)</f>
        <v>0</v>
      </c>
      <c r="J2">
        <f>I2*E2</f>
        <v>0</v>
      </c>
    </row>
    <row r="3" spans="1:10" x14ac:dyDescent="0.25">
      <c r="A3" t="s">
        <v>203</v>
      </c>
      <c r="B3" t="s">
        <v>232</v>
      </c>
      <c r="C3" t="s">
        <v>235</v>
      </c>
      <c r="D3">
        <v>15.6</v>
      </c>
      <c r="E3">
        <v>3.8448368871266271E-2</v>
      </c>
      <c r="F3" t="s">
        <v>23</v>
      </c>
      <c r="G3">
        <v>30333.167083333334</v>
      </c>
      <c r="H3">
        <f t="shared" ref="H3:H66" si="0">G3*E3</f>
        <v>1166.260797053752</v>
      </c>
      <c r="I3">
        <f>VLOOKUP(A3,'OT Dec to May'!H:N,6,FALSE)</f>
        <v>0</v>
      </c>
      <c r="J3">
        <f t="shared" ref="J3:J66" si="1">I3*E3</f>
        <v>0</v>
      </c>
    </row>
    <row r="4" spans="1:10" x14ac:dyDescent="0.25">
      <c r="A4" t="s">
        <v>203</v>
      </c>
      <c r="B4" t="s">
        <v>232</v>
      </c>
      <c r="C4" t="s">
        <v>236</v>
      </c>
      <c r="D4">
        <v>118.3333333333333</v>
      </c>
      <c r="E4">
        <v>0.29164895190810947</v>
      </c>
      <c r="F4" t="s">
        <v>23</v>
      </c>
      <c r="G4">
        <v>30333.167083333334</v>
      </c>
      <c r="H4">
        <f t="shared" si="0"/>
        <v>8846.6363879077326</v>
      </c>
      <c r="I4">
        <f>VLOOKUP(A4,'OT Dec to May'!H:N,6,FALSE)</f>
        <v>0</v>
      </c>
      <c r="J4">
        <f t="shared" si="1"/>
        <v>0</v>
      </c>
    </row>
    <row r="5" spans="1:10" x14ac:dyDescent="0.25">
      <c r="A5" t="s">
        <v>203</v>
      </c>
      <c r="B5" t="s">
        <v>232</v>
      </c>
      <c r="C5" t="s">
        <v>237</v>
      </c>
      <c r="D5">
        <v>127.63178594455189</v>
      </c>
      <c r="E5">
        <v>0.3145662811342711</v>
      </c>
      <c r="F5" t="s">
        <v>23</v>
      </c>
      <c r="G5">
        <v>30333.167083333334</v>
      </c>
      <c r="H5">
        <f t="shared" si="0"/>
        <v>9541.7915644286513</v>
      </c>
      <c r="I5">
        <f>VLOOKUP(A5,'OT Dec to May'!H:N,6,FALSE)</f>
        <v>0</v>
      </c>
      <c r="J5">
        <f t="shared" si="1"/>
        <v>0</v>
      </c>
    </row>
    <row r="6" spans="1:10" x14ac:dyDescent="0.25">
      <c r="A6" t="s">
        <v>225</v>
      </c>
      <c r="B6" t="s">
        <v>8</v>
      </c>
      <c r="C6" t="s">
        <v>233</v>
      </c>
      <c r="D6">
        <v>525.77333333333331</v>
      </c>
      <c r="E6">
        <v>0.96264922002783004</v>
      </c>
      <c r="F6" t="s">
        <v>224</v>
      </c>
      <c r="G6">
        <v>30333.167083333334</v>
      </c>
      <c r="H6">
        <f t="shared" si="0"/>
        <v>29200.199633744684</v>
      </c>
      <c r="I6">
        <f>VLOOKUP(A6,'OT Dec to May'!H:N,6,FALSE)</f>
        <v>14059.8</v>
      </c>
      <c r="J6">
        <f t="shared" si="1"/>
        <v>13534.655503747284</v>
      </c>
    </row>
    <row r="7" spans="1:10" x14ac:dyDescent="0.25">
      <c r="A7" t="s">
        <v>225</v>
      </c>
      <c r="B7" t="s">
        <v>8</v>
      </c>
      <c r="C7" t="s">
        <v>235</v>
      </c>
      <c r="D7">
        <v>20.399999999999999</v>
      </c>
      <c r="E7">
        <v>3.7350779972170005E-2</v>
      </c>
      <c r="F7" t="s">
        <v>224</v>
      </c>
      <c r="G7">
        <v>30333.167083333334</v>
      </c>
      <c r="H7">
        <f t="shared" si="0"/>
        <v>1132.9674495886532</v>
      </c>
      <c r="I7">
        <f>VLOOKUP(A7,'OT Dec to May'!H:N,6,FALSE)</f>
        <v>14059.8</v>
      </c>
      <c r="J7">
        <f t="shared" si="1"/>
        <v>525.14449625271584</v>
      </c>
    </row>
    <row r="8" spans="1:10" x14ac:dyDescent="0.25">
      <c r="A8" t="s">
        <v>160</v>
      </c>
      <c r="B8" t="s">
        <v>34</v>
      </c>
      <c r="C8" t="s">
        <v>233</v>
      </c>
      <c r="D8">
        <v>11.80952380952381</v>
      </c>
      <c r="E8">
        <v>2.8421071932816257E-2</v>
      </c>
      <c r="F8" t="s">
        <v>6</v>
      </c>
      <c r="G8">
        <v>103217.27958333334</v>
      </c>
      <c r="H8">
        <f t="shared" si="0"/>
        <v>2933.5457277475234</v>
      </c>
      <c r="I8">
        <f>VLOOKUP(A8,'OT Dec to May'!H:N,6,FALSE)</f>
        <v>16220.699999999992</v>
      </c>
      <c r="J8">
        <f t="shared" si="1"/>
        <v>461.00968150063244</v>
      </c>
    </row>
    <row r="9" spans="1:10" x14ac:dyDescent="0.25">
      <c r="A9" t="s">
        <v>160</v>
      </c>
      <c r="B9" t="s">
        <v>34</v>
      </c>
      <c r="C9" t="s">
        <v>235</v>
      </c>
      <c r="D9">
        <v>47.6</v>
      </c>
      <c r="E9">
        <v>0.11455525606469004</v>
      </c>
      <c r="F9" t="s">
        <v>6</v>
      </c>
      <c r="G9">
        <v>103217.27958333334</v>
      </c>
      <c r="H9">
        <f t="shared" si="0"/>
        <v>11824.081892969454</v>
      </c>
      <c r="I9">
        <f>VLOOKUP(A9,'OT Dec to May'!H:N,6,FALSE)</f>
        <v>16220.699999999992</v>
      </c>
      <c r="J9">
        <f t="shared" si="1"/>
        <v>1858.1664420485167</v>
      </c>
    </row>
    <row r="10" spans="1:10" x14ac:dyDescent="0.25">
      <c r="A10" t="s">
        <v>160</v>
      </c>
      <c r="B10" t="s">
        <v>232</v>
      </c>
      <c r="C10" t="s">
        <v>233</v>
      </c>
      <c r="D10">
        <v>1.142857142857143</v>
      </c>
      <c r="E10">
        <v>2.7504263160789927E-3</v>
      </c>
      <c r="F10" t="s">
        <v>6</v>
      </c>
      <c r="G10">
        <v>103217.27958333334</v>
      </c>
      <c r="H10">
        <f t="shared" si="0"/>
        <v>283.89152204008292</v>
      </c>
      <c r="I10">
        <f>VLOOKUP(A10,'OT Dec to May'!H:N,6,FALSE)</f>
        <v>16220.699999999992</v>
      </c>
      <c r="J10">
        <f t="shared" si="1"/>
        <v>44.613840145222497</v>
      </c>
    </row>
    <row r="11" spans="1:10" x14ac:dyDescent="0.25">
      <c r="A11" t="s">
        <v>160</v>
      </c>
      <c r="B11" t="s">
        <v>80</v>
      </c>
      <c r="C11" t="s">
        <v>233</v>
      </c>
      <c r="D11">
        <v>20.952380952380949</v>
      </c>
      <c r="E11">
        <v>5.0424482461448185E-2</v>
      </c>
      <c r="F11" t="s">
        <v>6</v>
      </c>
      <c r="G11">
        <v>103217.27958333334</v>
      </c>
      <c r="H11">
        <f t="shared" si="0"/>
        <v>5204.6779040681859</v>
      </c>
      <c r="I11">
        <f>VLOOKUP(A11,'OT Dec to May'!H:N,6,FALSE)</f>
        <v>16220.699999999992</v>
      </c>
      <c r="J11">
        <f t="shared" si="1"/>
        <v>817.92040266241213</v>
      </c>
    </row>
    <row r="12" spans="1:10" x14ac:dyDescent="0.25">
      <c r="A12" t="s">
        <v>160</v>
      </c>
      <c r="B12" t="s">
        <v>80</v>
      </c>
      <c r="C12" t="s">
        <v>235</v>
      </c>
      <c r="D12">
        <v>15.733333333333331</v>
      </c>
      <c r="E12">
        <v>3.7864202284687454E-2</v>
      </c>
      <c r="F12" t="s">
        <v>6</v>
      </c>
      <c r="G12">
        <v>103217.27958333334</v>
      </c>
      <c r="H12">
        <f t="shared" si="0"/>
        <v>3908.2399534184738</v>
      </c>
      <c r="I12">
        <f>VLOOKUP(A12,'OT Dec to May'!H:N,6,FALSE)</f>
        <v>16220.699999999992</v>
      </c>
      <c r="J12">
        <f t="shared" si="1"/>
        <v>614.18386599922951</v>
      </c>
    </row>
    <row r="13" spans="1:10" x14ac:dyDescent="0.25">
      <c r="A13" t="s">
        <v>160</v>
      </c>
      <c r="B13" t="s">
        <v>8</v>
      </c>
      <c r="C13" t="s">
        <v>233</v>
      </c>
      <c r="D13">
        <v>131.8533333333333</v>
      </c>
      <c r="E13">
        <v>0.31732126812989342</v>
      </c>
      <c r="F13" t="s">
        <v>6</v>
      </c>
      <c r="G13">
        <v>103217.27958333334</v>
      </c>
      <c r="H13">
        <f t="shared" si="0"/>
        <v>32753.038050301093</v>
      </c>
      <c r="I13">
        <f>VLOOKUP(A13,'OT Dec to May'!H:N,6,FALSE)</f>
        <v>16220.699999999992</v>
      </c>
      <c r="J13">
        <f t="shared" si="1"/>
        <v>5147.1730939545596</v>
      </c>
    </row>
    <row r="14" spans="1:10" x14ac:dyDescent="0.25">
      <c r="A14" t="s">
        <v>160</v>
      </c>
      <c r="B14" t="s">
        <v>8</v>
      </c>
      <c r="C14" t="s">
        <v>235</v>
      </c>
      <c r="D14">
        <v>186.42857142857144</v>
      </c>
      <c r="E14">
        <v>0.44866329281038569</v>
      </c>
      <c r="F14" t="s">
        <v>6</v>
      </c>
      <c r="G14">
        <v>103217.27958333334</v>
      </c>
      <c r="H14">
        <f t="shared" si="0"/>
        <v>46309.804532788527</v>
      </c>
      <c r="I14">
        <f>VLOOKUP(A14,'OT Dec to May'!H:N,6,FALSE)</f>
        <v>16220.699999999992</v>
      </c>
      <c r="J14">
        <f t="shared" si="1"/>
        <v>7277.6326736894198</v>
      </c>
    </row>
    <row r="15" spans="1:10" x14ac:dyDescent="0.25">
      <c r="A15" t="s">
        <v>190</v>
      </c>
      <c r="B15" t="s">
        <v>12</v>
      </c>
      <c r="C15" t="s">
        <v>233</v>
      </c>
      <c r="D15">
        <v>609.7432380952381</v>
      </c>
      <c r="E15">
        <v>0.7566962428423385</v>
      </c>
      <c r="F15" t="s">
        <v>10</v>
      </c>
      <c r="G15">
        <v>38622.373333333329</v>
      </c>
      <c r="H15">
        <f t="shared" si="0"/>
        <v>29225.404790987457</v>
      </c>
      <c r="I15">
        <f>VLOOKUP(A15,'OT Dec to May'!H:N,6,FALSE)</f>
        <v>35760.599999999846</v>
      </c>
      <c r="J15">
        <f t="shared" si="1"/>
        <v>27059.911661787613</v>
      </c>
    </row>
    <row r="16" spans="1:10" x14ac:dyDescent="0.25">
      <c r="A16" t="s">
        <v>190</v>
      </c>
      <c r="B16" t="s">
        <v>12</v>
      </c>
      <c r="C16" t="s">
        <v>235</v>
      </c>
      <c r="D16">
        <v>196.05333333333337</v>
      </c>
      <c r="E16">
        <v>0.24330375715766148</v>
      </c>
      <c r="F16" t="s">
        <v>10</v>
      </c>
      <c r="G16">
        <v>38622.373333333329</v>
      </c>
      <c r="H16">
        <f t="shared" si="0"/>
        <v>9396.9685423458723</v>
      </c>
      <c r="I16">
        <f>VLOOKUP(A16,'OT Dec to May'!H:N,6,FALSE)</f>
        <v>35760.599999999846</v>
      </c>
      <c r="J16">
        <f t="shared" si="1"/>
        <v>8700.6883382122323</v>
      </c>
    </row>
    <row r="17" spans="1:10" x14ac:dyDescent="0.25">
      <c r="A17" t="s">
        <v>154</v>
      </c>
      <c r="B17" t="s">
        <v>238</v>
      </c>
      <c r="C17" t="s">
        <v>235</v>
      </c>
      <c r="D17">
        <v>2</v>
      </c>
      <c r="E17">
        <v>2.2497434690909555E-3</v>
      </c>
      <c r="F17" t="s">
        <v>13</v>
      </c>
      <c r="G17">
        <v>89033.041249999995</v>
      </c>
      <c r="H17">
        <f t="shared" si="0"/>
        <v>200.30150308549312</v>
      </c>
      <c r="I17">
        <f>VLOOKUP(A17,'OT Dec to May'!H:N,6,FALSE)</f>
        <v>36378.539999999914</v>
      </c>
      <c r="J17">
        <f t="shared" si="1"/>
        <v>81.8423827800639</v>
      </c>
    </row>
    <row r="18" spans="1:10" x14ac:dyDescent="0.25">
      <c r="A18" t="s">
        <v>154</v>
      </c>
      <c r="B18" t="s">
        <v>8</v>
      </c>
      <c r="C18" t="s">
        <v>235</v>
      </c>
      <c r="D18">
        <v>103.8933333333333</v>
      </c>
      <c r="E18">
        <v>0.11686667407437813</v>
      </c>
      <c r="F18" t="s">
        <v>13</v>
      </c>
      <c r="G18">
        <v>89033.041249999995</v>
      </c>
      <c r="H18">
        <f t="shared" si="0"/>
        <v>10404.995413614413</v>
      </c>
      <c r="I18">
        <f>VLOOKUP(A18,'OT Dec to May'!H:N,6,FALSE)</f>
        <v>36378.539999999914</v>
      </c>
      <c r="J18">
        <f t="shared" si="1"/>
        <v>4251.4389774817182</v>
      </c>
    </row>
    <row r="19" spans="1:10" x14ac:dyDescent="0.25">
      <c r="A19" t="s">
        <v>154</v>
      </c>
      <c r="B19" t="s">
        <v>12</v>
      </c>
      <c r="C19" t="s">
        <v>233</v>
      </c>
      <c r="D19">
        <v>386.34133333333335</v>
      </c>
      <c r="E19">
        <v>0.43458444575327926</v>
      </c>
      <c r="F19" t="s">
        <v>13</v>
      </c>
      <c r="G19">
        <v>89033.041249999995</v>
      </c>
      <c r="H19">
        <f t="shared" si="0"/>
        <v>38692.374885360099</v>
      </c>
      <c r="I19">
        <f>VLOOKUP(A19,'OT Dec to May'!H:N,6,FALSE)</f>
        <v>36378.539999999914</v>
      </c>
      <c r="J19">
        <f t="shared" si="1"/>
        <v>15809.547643213462</v>
      </c>
    </row>
    <row r="20" spans="1:10" x14ac:dyDescent="0.25">
      <c r="A20" t="s">
        <v>154</v>
      </c>
      <c r="B20" t="s">
        <v>12</v>
      </c>
      <c r="C20" t="s">
        <v>235</v>
      </c>
      <c r="D20">
        <v>101.65333333333329</v>
      </c>
      <c r="E20">
        <v>0.11434696138899625</v>
      </c>
      <c r="F20" t="s">
        <v>13</v>
      </c>
      <c r="G20">
        <v>89033.041249999995</v>
      </c>
      <c r="H20">
        <f t="shared" si="0"/>
        <v>10180.65773015866</v>
      </c>
      <c r="I20">
        <f>VLOOKUP(A20,'OT Dec to May'!H:N,6,FALSE)</f>
        <v>36378.539999999914</v>
      </c>
      <c r="J20">
        <f t="shared" si="1"/>
        <v>4159.7755087680462</v>
      </c>
    </row>
    <row r="21" spans="1:10" x14ac:dyDescent="0.25">
      <c r="A21" t="s">
        <v>154</v>
      </c>
      <c r="B21" t="s">
        <v>12</v>
      </c>
      <c r="C21" t="s">
        <v>236</v>
      </c>
      <c r="D21">
        <v>269.11999999999995</v>
      </c>
      <c r="E21">
        <v>0.30272548120087889</v>
      </c>
      <c r="F21" t="s">
        <v>13</v>
      </c>
      <c r="G21">
        <v>89033.041249999995</v>
      </c>
      <c r="H21">
        <f t="shared" si="0"/>
        <v>26952.570255183949</v>
      </c>
      <c r="I21">
        <f>VLOOKUP(A21,'OT Dec to May'!H:N,6,FALSE)</f>
        <v>36378.539999999914</v>
      </c>
      <c r="J21">
        <f t="shared" si="1"/>
        <v>11012.711026885394</v>
      </c>
    </row>
    <row r="22" spans="1:10" x14ac:dyDescent="0.25">
      <c r="A22" t="s">
        <v>154</v>
      </c>
      <c r="B22" t="s">
        <v>12</v>
      </c>
      <c r="C22" t="s">
        <v>237</v>
      </c>
      <c r="D22">
        <v>25.982245989304808</v>
      </c>
      <c r="E22">
        <v>2.922669411337658E-2</v>
      </c>
      <c r="F22" t="s">
        <v>13</v>
      </c>
      <c r="G22">
        <v>89033.041249999995</v>
      </c>
      <c r="H22">
        <f t="shared" si="0"/>
        <v>2602.1414625973889</v>
      </c>
      <c r="I22">
        <f>VLOOKUP(A22,'OT Dec to May'!H:N,6,FALSE)</f>
        <v>36378.539999999914</v>
      </c>
      <c r="J22">
        <f t="shared" si="1"/>
        <v>1063.2244608712319</v>
      </c>
    </row>
    <row r="23" spans="1:10" x14ac:dyDescent="0.25">
      <c r="A23" t="s">
        <v>187</v>
      </c>
      <c r="B23" t="s">
        <v>238</v>
      </c>
      <c r="C23" t="s">
        <v>235</v>
      </c>
      <c r="D23">
        <v>90.293333333333337</v>
      </c>
      <c r="E23">
        <v>0.10604463679452007</v>
      </c>
      <c r="F23" t="s">
        <v>15</v>
      </c>
      <c r="G23">
        <v>38622.373333333329</v>
      </c>
      <c r="H23">
        <f t="shared" si="0"/>
        <v>4095.6955522756903</v>
      </c>
      <c r="I23">
        <f>VLOOKUP(A23,'OT Dec to May'!H:N,6,FALSE)</f>
        <v>40805.459999999992</v>
      </c>
      <c r="J23">
        <f t="shared" si="1"/>
        <v>4327.2001849333165</v>
      </c>
    </row>
    <row r="24" spans="1:10" x14ac:dyDescent="0.25">
      <c r="A24" t="s">
        <v>187</v>
      </c>
      <c r="B24" t="s">
        <v>12</v>
      </c>
      <c r="C24" t="s">
        <v>233</v>
      </c>
      <c r="D24">
        <v>157.31352380952379</v>
      </c>
      <c r="E24">
        <v>0.18475622595149552</v>
      </c>
      <c r="F24" t="s">
        <v>15</v>
      </c>
      <c r="G24">
        <v>38622.373333333329</v>
      </c>
      <c r="H24">
        <f t="shared" si="0"/>
        <v>7135.7239343563479</v>
      </c>
      <c r="I24">
        <f>VLOOKUP(A24,'OT Dec to May'!H:N,6,FALSE)</f>
        <v>40805.459999999992</v>
      </c>
      <c r="J24">
        <f t="shared" si="1"/>
        <v>7539.0627878147106</v>
      </c>
    </row>
    <row r="25" spans="1:10" x14ac:dyDescent="0.25">
      <c r="A25" t="s">
        <v>187</v>
      </c>
      <c r="B25" t="s">
        <v>12</v>
      </c>
      <c r="C25" t="s">
        <v>235</v>
      </c>
      <c r="D25">
        <v>157.42476190476191</v>
      </c>
      <c r="E25">
        <v>0.18488686907842153</v>
      </c>
      <c r="F25" t="s">
        <v>15</v>
      </c>
      <c r="G25">
        <v>38622.373333333329</v>
      </c>
      <c r="H25">
        <f t="shared" si="0"/>
        <v>7140.7696819779185</v>
      </c>
      <c r="I25">
        <f>VLOOKUP(A25,'OT Dec to May'!H:N,6,FALSE)</f>
        <v>40805.459999999992</v>
      </c>
      <c r="J25">
        <f t="shared" si="1"/>
        <v>7544.3937407047652</v>
      </c>
    </row>
    <row r="26" spans="1:10" x14ac:dyDescent="0.25">
      <c r="A26" t="s">
        <v>187</v>
      </c>
      <c r="B26" t="s">
        <v>12</v>
      </c>
      <c r="C26" t="s">
        <v>236</v>
      </c>
      <c r="D26">
        <v>55.866666666666667</v>
      </c>
      <c r="E26">
        <v>6.5612378642799632E-2</v>
      </c>
      <c r="F26" t="s">
        <v>15</v>
      </c>
      <c r="G26">
        <v>38622.373333333329</v>
      </c>
      <c r="H26">
        <f t="shared" si="0"/>
        <v>2534.1057832302336</v>
      </c>
      <c r="I26">
        <f>VLOOKUP(A26,'OT Dec to May'!H:N,6,FALSE)</f>
        <v>40805.459999999992</v>
      </c>
      <c r="J26">
        <f t="shared" si="1"/>
        <v>2677.3432922136139</v>
      </c>
    </row>
    <row r="27" spans="1:10" x14ac:dyDescent="0.25">
      <c r="A27" t="s">
        <v>187</v>
      </c>
      <c r="B27" t="s">
        <v>12</v>
      </c>
      <c r="C27" t="s">
        <v>237</v>
      </c>
      <c r="D27">
        <v>390.56706003716772</v>
      </c>
      <c r="E27">
        <v>0.45869988953276319</v>
      </c>
      <c r="F27" t="s">
        <v>15</v>
      </c>
      <c r="G27">
        <v>38622.373333333329</v>
      </c>
      <c r="H27">
        <f t="shared" si="0"/>
        <v>17716.078381493138</v>
      </c>
      <c r="I27">
        <f>VLOOKUP(A27,'OT Dec to May'!H:N,6,FALSE)</f>
        <v>40805.459999999992</v>
      </c>
      <c r="J27">
        <f t="shared" si="1"/>
        <v>18717.459994333585</v>
      </c>
    </row>
    <row r="28" spans="1:10" x14ac:dyDescent="0.25">
      <c r="A28" t="s">
        <v>151</v>
      </c>
      <c r="B28" t="s">
        <v>8</v>
      </c>
      <c r="C28" t="s">
        <v>233</v>
      </c>
      <c r="D28">
        <v>235.51238095238091</v>
      </c>
      <c r="E28">
        <v>0.76919822823869</v>
      </c>
      <c r="F28">
        <v>20959</v>
      </c>
      <c r="G28">
        <v>55587.29</v>
      </c>
      <c r="H28">
        <f t="shared" si="0"/>
        <v>42757.644980590252</v>
      </c>
      <c r="I28">
        <f>VLOOKUP(A28,'OT Dec to May'!H:N,6,FALSE)</f>
        <v>3197.7000000000012</v>
      </c>
      <c r="J28">
        <f t="shared" si="1"/>
        <v>2459.66517443886</v>
      </c>
    </row>
    <row r="29" spans="1:10" x14ac:dyDescent="0.25">
      <c r="A29" t="s">
        <v>151</v>
      </c>
      <c r="B29" t="s">
        <v>8</v>
      </c>
      <c r="C29" t="s">
        <v>235</v>
      </c>
      <c r="D29">
        <v>27.866666666666671</v>
      </c>
      <c r="E29">
        <v>9.1014283581346764E-2</v>
      </c>
      <c r="F29">
        <v>20959</v>
      </c>
      <c r="G29">
        <v>55587.29</v>
      </c>
      <c r="H29">
        <f t="shared" si="0"/>
        <v>5059.2373755785611</v>
      </c>
      <c r="I29">
        <f>VLOOKUP(A29,'OT Dec to May'!H:N,6,FALSE)</f>
        <v>3197.7000000000012</v>
      </c>
      <c r="J29">
        <f t="shared" si="1"/>
        <v>291.03637460807266</v>
      </c>
    </row>
    <row r="30" spans="1:10" x14ac:dyDescent="0.25">
      <c r="A30" t="s">
        <v>151</v>
      </c>
      <c r="B30" t="s">
        <v>8</v>
      </c>
      <c r="C30" t="s">
        <v>236</v>
      </c>
      <c r="D30">
        <v>42.8</v>
      </c>
      <c r="E30">
        <v>0.13978748817996317</v>
      </c>
      <c r="F30">
        <v>20959</v>
      </c>
      <c r="G30">
        <v>55587.29</v>
      </c>
      <c r="H30">
        <f t="shared" si="0"/>
        <v>7770.4076438311849</v>
      </c>
      <c r="I30">
        <f>VLOOKUP(A30,'OT Dec to May'!H:N,6,FALSE)</f>
        <v>3197.7000000000012</v>
      </c>
      <c r="J30">
        <f t="shared" si="1"/>
        <v>446.99845095306841</v>
      </c>
    </row>
    <row r="31" spans="1:10" x14ac:dyDescent="0.25">
      <c r="A31" t="s">
        <v>170</v>
      </c>
      <c r="B31" t="s">
        <v>8</v>
      </c>
      <c r="C31" t="s">
        <v>233</v>
      </c>
      <c r="D31">
        <v>256.20571428571429</v>
      </c>
      <c r="E31">
        <v>0.31307313120069535</v>
      </c>
      <c r="F31" t="s">
        <v>19</v>
      </c>
      <c r="G31">
        <v>89033.041249999995</v>
      </c>
      <c r="H31">
        <f t="shared" si="0"/>
        <v>27873.853004458171</v>
      </c>
      <c r="I31">
        <f>VLOOKUP(A31,'OT Dec to May'!H:N,6,FALSE)</f>
        <v>42184.619999999988</v>
      </c>
      <c r="J31">
        <f t="shared" si="1"/>
        <v>13206.871071911473</v>
      </c>
    </row>
    <row r="32" spans="1:10" x14ac:dyDescent="0.25">
      <c r="A32" t="s">
        <v>170</v>
      </c>
      <c r="B32" t="s">
        <v>8</v>
      </c>
      <c r="C32" t="s">
        <v>234</v>
      </c>
      <c r="D32">
        <v>469.61835438193651</v>
      </c>
      <c r="E32">
        <v>0.57385483803734416</v>
      </c>
      <c r="F32" t="s">
        <v>19</v>
      </c>
      <c r="G32">
        <v>89033.041249999995</v>
      </c>
      <c r="H32">
        <f t="shared" si="0"/>
        <v>51092.041466490926</v>
      </c>
      <c r="I32">
        <f>VLOOKUP(A32,'OT Dec to May'!H:N,6,FALSE)</f>
        <v>42184.619999999988</v>
      </c>
      <c r="J32">
        <f t="shared" si="1"/>
        <v>24207.848277766901</v>
      </c>
    </row>
    <row r="33" spans="1:10" x14ac:dyDescent="0.25">
      <c r="A33" t="s">
        <v>170</v>
      </c>
      <c r="B33" t="s">
        <v>8</v>
      </c>
      <c r="C33" t="s">
        <v>235</v>
      </c>
      <c r="D33">
        <v>26</v>
      </c>
      <c r="E33">
        <v>3.1770959652135868E-2</v>
      </c>
      <c r="F33" t="s">
        <v>19</v>
      </c>
      <c r="G33">
        <v>89033.041249999995</v>
      </c>
      <c r="H33">
        <f t="shared" si="0"/>
        <v>2828.6651612606984</v>
      </c>
      <c r="I33">
        <f>VLOOKUP(A33,'OT Dec to May'!H:N,6,FALSE)</f>
        <v>42184.619999999988</v>
      </c>
      <c r="J33">
        <f t="shared" si="1"/>
        <v>1340.2458599606834</v>
      </c>
    </row>
    <row r="34" spans="1:10" x14ac:dyDescent="0.25">
      <c r="A34" t="s">
        <v>170</v>
      </c>
      <c r="B34" t="s">
        <v>8</v>
      </c>
      <c r="C34" t="s">
        <v>236</v>
      </c>
      <c r="D34">
        <v>66.533333333333331</v>
      </c>
      <c r="E34">
        <v>8.1301071109824596E-2</v>
      </c>
      <c r="F34" t="s">
        <v>19</v>
      </c>
      <c r="G34">
        <v>89033.041249999995</v>
      </c>
      <c r="H34">
        <f t="shared" si="0"/>
        <v>7238.4816177901957</v>
      </c>
      <c r="I34">
        <f>VLOOKUP(A34,'OT Dec to May'!H:N,6,FALSE)</f>
        <v>42184.619999999988</v>
      </c>
      <c r="J34">
        <f t="shared" si="1"/>
        <v>3429.654790360928</v>
      </c>
    </row>
    <row r="35" spans="1:10" x14ac:dyDescent="0.25">
      <c r="A35" t="s">
        <v>193</v>
      </c>
      <c r="B35" t="s">
        <v>8</v>
      </c>
      <c r="C35" t="s">
        <v>239</v>
      </c>
      <c r="D35">
        <v>11.81538461538462</v>
      </c>
      <c r="E35">
        <v>7.9841979415739714E-2</v>
      </c>
      <c r="F35" t="s">
        <v>21</v>
      </c>
      <c r="G35">
        <v>38622.373333333329</v>
      </c>
      <c r="H35">
        <f t="shared" si="0"/>
        <v>3083.686736667014</v>
      </c>
      <c r="I35">
        <f>VLOOKUP(A35,'OT Dec to May'!H:N,6,FALSE)</f>
        <v>0</v>
      </c>
      <c r="J35">
        <f t="shared" si="1"/>
        <v>0</v>
      </c>
    </row>
    <row r="36" spans="1:10" x14ac:dyDescent="0.25">
      <c r="A36" t="s">
        <v>193</v>
      </c>
      <c r="B36" t="s">
        <v>8</v>
      </c>
      <c r="C36" t="s">
        <v>240</v>
      </c>
      <c r="D36">
        <v>71.476923076923072</v>
      </c>
      <c r="E36">
        <v>0.483002391100946</v>
      </c>
      <c r="F36" t="s">
        <v>21</v>
      </c>
      <c r="G36">
        <v>38622.373333333329</v>
      </c>
      <c r="H36">
        <f t="shared" si="0"/>
        <v>18654.698669993413</v>
      </c>
      <c r="I36">
        <f>VLOOKUP(A36,'OT Dec to May'!H:N,6,FALSE)</f>
        <v>0</v>
      </c>
      <c r="J36">
        <f t="shared" si="1"/>
        <v>0</v>
      </c>
    </row>
    <row r="37" spans="1:10" x14ac:dyDescent="0.25">
      <c r="A37" t="s">
        <v>193</v>
      </c>
      <c r="B37" t="s">
        <v>12</v>
      </c>
      <c r="C37" t="s">
        <v>239</v>
      </c>
      <c r="D37">
        <v>55.692307692307693</v>
      </c>
      <c r="E37">
        <v>0.37633849672523134</v>
      </c>
      <c r="F37" t="s">
        <v>21</v>
      </c>
      <c r="G37">
        <v>38622.373333333329</v>
      </c>
      <c r="H37">
        <f t="shared" si="0"/>
        <v>14535.085920227328</v>
      </c>
      <c r="I37">
        <f>VLOOKUP(A37,'OT Dec to May'!H:N,6,FALSE)</f>
        <v>0</v>
      </c>
      <c r="J37">
        <f t="shared" si="1"/>
        <v>0</v>
      </c>
    </row>
    <row r="38" spans="1:10" x14ac:dyDescent="0.25">
      <c r="A38" t="s">
        <v>193</v>
      </c>
      <c r="B38" t="s">
        <v>12</v>
      </c>
      <c r="C38" t="s">
        <v>241</v>
      </c>
      <c r="D38">
        <v>9</v>
      </c>
      <c r="E38">
        <v>6.081713275808296E-2</v>
      </c>
      <c r="F38" t="s">
        <v>21</v>
      </c>
      <c r="G38">
        <v>38622.373333333329</v>
      </c>
      <c r="H38">
        <f t="shared" si="0"/>
        <v>2348.9020064455763</v>
      </c>
      <c r="I38">
        <f>VLOOKUP(A38,'OT Dec to May'!H:N,6,FALSE)</f>
        <v>0</v>
      </c>
      <c r="J38">
        <f t="shared" si="1"/>
        <v>0</v>
      </c>
    </row>
    <row r="39" spans="1:10" x14ac:dyDescent="0.25">
      <c r="A39" t="s">
        <v>169</v>
      </c>
      <c r="B39" t="s">
        <v>34</v>
      </c>
      <c r="C39" t="s">
        <v>234</v>
      </c>
      <c r="D39">
        <v>1.6</v>
      </c>
      <c r="E39">
        <v>3.6974727773566767E-3</v>
      </c>
      <c r="F39" t="s">
        <v>26</v>
      </c>
      <c r="G39">
        <v>30333.167083333334</v>
      </c>
      <c r="H39">
        <f t="shared" si="0"/>
        <v>112.15605954163662</v>
      </c>
      <c r="I39">
        <f>VLOOKUP(A39,'OT Dec to May'!H:N,6,FALSE)</f>
        <v>13761</v>
      </c>
      <c r="J39">
        <f t="shared" si="1"/>
        <v>50.88092288920523</v>
      </c>
    </row>
    <row r="40" spans="1:10" x14ac:dyDescent="0.25">
      <c r="A40" t="s">
        <v>169</v>
      </c>
      <c r="B40" t="s">
        <v>34</v>
      </c>
      <c r="C40" t="s">
        <v>236</v>
      </c>
      <c r="D40">
        <v>2</v>
      </c>
      <c r="E40">
        <v>4.6218409716958456E-3</v>
      </c>
      <c r="F40" t="s">
        <v>26</v>
      </c>
      <c r="G40">
        <v>30333.167083333334</v>
      </c>
      <c r="H40">
        <f t="shared" si="0"/>
        <v>140.19507442704577</v>
      </c>
      <c r="I40">
        <f>VLOOKUP(A40,'OT Dec to May'!H:N,6,FALSE)</f>
        <v>13761</v>
      </c>
      <c r="J40">
        <f t="shared" si="1"/>
        <v>63.601153611506533</v>
      </c>
    </row>
    <row r="41" spans="1:10" x14ac:dyDescent="0.25">
      <c r="A41" t="s">
        <v>169</v>
      </c>
      <c r="B41" t="s">
        <v>232</v>
      </c>
      <c r="C41" t="s">
        <v>234</v>
      </c>
      <c r="D41">
        <v>7.7333333333333343</v>
      </c>
      <c r="E41">
        <v>1.7871118423890605E-2</v>
      </c>
      <c r="F41" t="s">
        <v>26</v>
      </c>
      <c r="G41">
        <v>30333.167083333334</v>
      </c>
      <c r="H41">
        <f t="shared" si="0"/>
        <v>542.08762111791043</v>
      </c>
      <c r="I41">
        <f>VLOOKUP(A41,'OT Dec to May'!H:N,6,FALSE)</f>
        <v>13761</v>
      </c>
      <c r="J41">
        <f t="shared" si="1"/>
        <v>245.92446063115861</v>
      </c>
    </row>
    <row r="42" spans="1:10" x14ac:dyDescent="0.25">
      <c r="A42" t="s">
        <v>169</v>
      </c>
      <c r="B42" t="s">
        <v>80</v>
      </c>
      <c r="C42" t="s">
        <v>234</v>
      </c>
      <c r="D42">
        <v>0.8</v>
      </c>
      <c r="E42">
        <v>1.8487363886783383E-3</v>
      </c>
      <c r="F42" t="s">
        <v>26</v>
      </c>
      <c r="G42">
        <v>30333.167083333334</v>
      </c>
      <c r="H42">
        <f t="shared" si="0"/>
        <v>56.078029770818311</v>
      </c>
      <c r="I42">
        <f>VLOOKUP(A42,'OT Dec to May'!H:N,6,FALSE)</f>
        <v>13761</v>
      </c>
      <c r="J42">
        <f t="shared" si="1"/>
        <v>25.440461444602615</v>
      </c>
    </row>
    <row r="43" spans="1:10" x14ac:dyDescent="0.25">
      <c r="A43" t="s">
        <v>169</v>
      </c>
      <c r="B43" t="s">
        <v>8</v>
      </c>
      <c r="C43" t="s">
        <v>234</v>
      </c>
      <c r="D43">
        <v>324.59466666666668</v>
      </c>
      <c r="E43">
        <v>0.75011246479697791</v>
      </c>
      <c r="F43" t="s">
        <v>26</v>
      </c>
      <c r="G43">
        <v>30333.167083333334</v>
      </c>
      <c r="H43">
        <f t="shared" si="0"/>
        <v>22753.286725977723</v>
      </c>
      <c r="I43">
        <f>VLOOKUP(A43,'OT Dec to May'!H:N,6,FALSE)</f>
        <v>13761</v>
      </c>
      <c r="J43">
        <f t="shared" si="1"/>
        <v>10322.297628071214</v>
      </c>
    </row>
    <row r="44" spans="1:10" x14ac:dyDescent="0.25">
      <c r="A44" t="s">
        <v>169</v>
      </c>
      <c r="B44" t="s">
        <v>8</v>
      </c>
      <c r="C44" t="s">
        <v>235</v>
      </c>
      <c r="D44">
        <v>51.2</v>
      </c>
      <c r="E44">
        <v>0.11831912887541365</v>
      </c>
      <c r="F44" t="s">
        <v>26</v>
      </c>
      <c r="G44">
        <v>30333.167083333334</v>
      </c>
      <c r="H44">
        <f t="shared" si="0"/>
        <v>3588.9939053323719</v>
      </c>
      <c r="I44">
        <f>VLOOKUP(A44,'OT Dec to May'!H:N,6,FALSE)</f>
        <v>13761</v>
      </c>
      <c r="J44">
        <f t="shared" si="1"/>
        <v>1628.1895324545674</v>
      </c>
    </row>
    <row r="45" spans="1:10" x14ac:dyDescent="0.25">
      <c r="A45" t="s">
        <v>169</v>
      </c>
      <c r="B45" t="s">
        <v>8</v>
      </c>
      <c r="C45" t="s">
        <v>236</v>
      </c>
      <c r="D45">
        <v>36.799999999999997</v>
      </c>
      <c r="E45">
        <v>8.5041873879203561E-2</v>
      </c>
      <c r="F45" t="s">
        <v>26</v>
      </c>
      <c r="G45">
        <v>30333.167083333334</v>
      </c>
      <c r="H45">
        <f t="shared" si="0"/>
        <v>2579.5893694576421</v>
      </c>
      <c r="I45">
        <f>VLOOKUP(A45,'OT Dec to May'!H:N,6,FALSE)</f>
        <v>13761</v>
      </c>
      <c r="J45">
        <f t="shared" si="1"/>
        <v>1170.2612264517202</v>
      </c>
    </row>
    <row r="46" spans="1:10" x14ac:dyDescent="0.25">
      <c r="A46" t="s">
        <v>169</v>
      </c>
      <c r="B46" t="s">
        <v>12</v>
      </c>
      <c r="C46" t="s">
        <v>235</v>
      </c>
      <c r="D46">
        <v>8</v>
      </c>
      <c r="E46">
        <v>1.8487363886783383E-2</v>
      </c>
      <c r="F46" t="s">
        <v>26</v>
      </c>
      <c r="G46">
        <v>30333.167083333334</v>
      </c>
      <c r="H46">
        <f t="shared" si="0"/>
        <v>560.78029770818307</v>
      </c>
      <c r="I46">
        <f>VLOOKUP(A46,'OT Dec to May'!H:N,6,FALSE)</f>
        <v>13761</v>
      </c>
      <c r="J46">
        <f t="shared" si="1"/>
        <v>254.40461444602613</v>
      </c>
    </row>
    <row r="47" spans="1:10" x14ac:dyDescent="0.25">
      <c r="A47" t="s">
        <v>158</v>
      </c>
      <c r="B47" t="s">
        <v>34</v>
      </c>
      <c r="C47" t="s">
        <v>235</v>
      </c>
      <c r="D47">
        <v>48.419047619047618</v>
      </c>
      <c r="E47">
        <v>3.1027996139772515E-2</v>
      </c>
      <c r="F47" t="s">
        <v>28</v>
      </c>
      <c r="G47">
        <v>89033.041249999995</v>
      </c>
      <c r="H47">
        <f t="shared" si="0"/>
        <v>2762.5168602172071</v>
      </c>
      <c r="I47">
        <f>VLOOKUP(A47,'OT Dec to May'!H:N,6,FALSE)</f>
        <v>113936.04000000037</v>
      </c>
      <c r="J47">
        <f t="shared" si="1"/>
        <v>3535.2070093009784</v>
      </c>
    </row>
    <row r="48" spans="1:10" x14ac:dyDescent="0.25">
      <c r="A48" t="s">
        <v>158</v>
      </c>
      <c r="B48" t="s">
        <v>232</v>
      </c>
      <c r="C48" t="s">
        <v>235</v>
      </c>
      <c r="D48">
        <v>12.133333333333329</v>
      </c>
      <c r="E48">
        <v>7.7753082380153764E-3</v>
      </c>
      <c r="F48" t="s">
        <v>28</v>
      </c>
      <c r="G48">
        <v>89033.041249999995</v>
      </c>
      <c r="H48">
        <f t="shared" si="0"/>
        <v>692.25933908668776</v>
      </c>
      <c r="I48">
        <f>VLOOKUP(A48,'OT Dec to May'!H:N,6,FALSE)</f>
        <v>113936.04000000037</v>
      </c>
      <c r="J48">
        <f t="shared" si="1"/>
        <v>885.88783041885233</v>
      </c>
    </row>
    <row r="49" spans="1:10" x14ac:dyDescent="0.25">
      <c r="A49" t="s">
        <v>158</v>
      </c>
      <c r="B49" t="s">
        <v>80</v>
      </c>
      <c r="C49" t="s">
        <v>233</v>
      </c>
      <c r="D49">
        <v>1.333333333333333</v>
      </c>
      <c r="E49">
        <v>8.5442947670498655E-4</v>
      </c>
      <c r="F49" t="s">
        <v>28</v>
      </c>
      <c r="G49">
        <v>89033.041249999995</v>
      </c>
      <c r="H49">
        <f t="shared" si="0"/>
        <v>76.072454844690981</v>
      </c>
      <c r="I49">
        <f>VLOOKUP(A49,'OT Dec to May'!H:N,6,FALSE)</f>
        <v>113936.04000000037</v>
      </c>
      <c r="J49">
        <f t="shared" si="1"/>
        <v>97.350311035038729</v>
      </c>
    </row>
    <row r="50" spans="1:10" x14ac:dyDescent="0.25">
      <c r="A50" t="s">
        <v>158</v>
      </c>
      <c r="B50" t="s">
        <v>80</v>
      </c>
      <c r="C50" t="s">
        <v>235</v>
      </c>
      <c r="D50">
        <v>78.457142857142856</v>
      </c>
      <c r="E50">
        <v>5.0277071636397719E-2</v>
      </c>
      <c r="F50" t="s">
        <v>28</v>
      </c>
      <c r="G50">
        <v>89033.041249999995</v>
      </c>
      <c r="H50">
        <f t="shared" si="0"/>
        <v>4476.3205929326032</v>
      </c>
      <c r="I50">
        <f>VLOOKUP(A50,'OT Dec to May'!H:N,6,FALSE)</f>
        <v>113936.04000000037</v>
      </c>
      <c r="J50">
        <f t="shared" si="1"/>
        <v>5728.3704450474943</v>
      </c>
    </row>
    <row r="51" spans="1:10" x14ac:dyDescent="0.25">
      <c r="A51" t="s">
        <v>158</v>
      </c>
      <c r="B51" t="s">
        <v>8</v>
      </c>
      <c r="C51" t="s">
        <v>233</v>
      </c>
      <c r="D51">
        <v>280.78476190476192</v>
      </c>
      <c r="E51">
        <v>0.17993308288576501</v>
      </c>
      <c r="F51" t="s">
        <v>28</v>
      </c>
      <c r="G51">
        <v>89033.041249999995</v>
      </c>
      <c r="H51">
        <f t="shared" si="0"/>
        <v>16019.989590807985</v>
      </c>
      <c r="I51">
        <f>VLOOKUP(A51,'OT Dec to May'!H:N,6,FALSE)</f>
        <v>113936.04000000037</v>
      </c>
      <c r="J51">
        <f t="shared" si="1"/>
        <v>20500.862928995906</v>
      </c>
    </row>
    <row r="52" spans="1:10" x14ac:dyDescent="0.25">
      <c r="A52" t="s">
        <v>158</v>
      </c>
      <c r="B52" t="s">
        <v>8</v>
      </c>
      <c r="C52" t="s">
        <v>235</v>
      </c>
      <c r="D52">
        <v>743.4955555555556</v>
      </c>
      <c r="E52">
        <v>0.47644838884936253</v>
      </c>
      <c r="F52" t="s">
        <v>28</v>
      </c>
      <c r="G52">
        <v>89033.041249999995</v>
      </c>
      <c r="H52">
        <f t="shared" si="0"/>
        <v>42419.649057921328</v>
      </c>
      <c r="I52">
        <f>VLOOKUP(A52,'OT Dec to May'!H:N,6,FALSE)</f>
        <v>113936.04000000037</v>
      </c>
      <c r="J52">
        <f t="shared" si="1"/>
        <v>54284.642689876702</v>
      </c>
    </row>
    <row r="53" spans="1:10" x14ac:dyDescent="0.25">
      <c r="A53" t="s">
        <v>158</v>
      </c>
      <c r="B53" t="s">
        <v>8</v>
      </c>
      <c r="C53" t="s">
        <v>236</v>
      </c>
      <c r="D53">
        <v>63.8</v>
      </c>
      <c r="E53">
        <v>4.0884450460333614E-2</v>
      </c>
      <c r="F53" t="s">
        <v>28</v>
      </c>
      <c r="G53">
        <v>89033.041249999995</v>
      </c>
      <c r="H53">
        <f t="shared" si="0"/>
        <v>3640.0669643184638</v>
      </c>
      <c r="I53">
        <f>VLOOKUP(A53,'OT Dec to May'!H:N,6,FALSE)</f>
        <v>113936.04000000037</v>
      </c>
      <c r="J53">
        <f t="shared" si="1"/>
        <v>4658.2123830266046</v>
      </c>
    </row>
    <row r="54" spans="1:10" x14ac:dyDescent="0.25">
      <c r="A54" t="s">
        <v>158</v>
      </c>
      <c r="B54" t="s">
        <v>8</v>
      </c>
      <c r="C54" t="s">
        <v>237</v>
      </c>
      <c r="D54">
        <v>116.5629685013915</v>
      </c>
      <c r="E54">
        <v>7.469612713486784E-2</v>
      </c>
      <c r="F54" t="s">
        <v>28</v>
      </c>
      <c r="G54">
        <v>89033.041249999995</v>
      </c>
      <c r="H54">
        <f t="shared" si="0"/>
        <v>6650.4233684139326</v>
      </c>
      <c r="I54">
        <f>VLOOKUP(A54,'OT Dec to May'!H:N,6,FALSE)</f>
        <v>113936.04000000037</v>
      </c>
      <c r="J54">
        <f t="shared" si="1"/>
        <v>8510.580929083415</v>
      </c>
    </row>
    <row r="55" spans="1:10" x14ac:dyDescent="0.25">
      <c r="A55" t="s">
        <v>158</v>
      </c>
      <c r="B55" t="s">
        <v>12</v>
      </c>
      <c r="C55" t="s">
        <v>233</v>
      </c>
      <c r="D55">
        <v>168.04266666666669</v>
      </c>
      <c r="E55">
        <v>0.10768545580808289</v>
      </c>
      <c r="F55" t="s">
        <v>28</v>
      </c>
      <c r="G55">
        <v>89033.041249999995</v>
      </c>
      <c r="H55">
        <f t="shared" si="0"/>
        <v>9587.5636289860959</v>
      </c>
      <c r="I55">
        <f>VLOOKUP(A55,'OT Dec to May'!H:N,6,FALSE)</f>
        <v>113936.04000000037</v>
      </c>
      <c r="J55">
        <f t="shared" si="1"/>
        <v>12269.254400368005</v>
      </c>
    </row>
    <row r="56" spans="1:10" x14ac:dyDescent="0.25">
      <c r="A56" t="s">
        <v>158</v>
      </c>
      <c r="B56" t="s">
        <v>12</v>
      </c>
      <c r="C56" t="s">
        <v>236</v>
      </c>
      <c r="D56">
        <v>47.466666666666654</v>
      </c>
      <c r="E56">
        <v>3.0417689370697519E-2</v>
      </c>
      <c r="F56" t="s">
        <v>28</v>
      </c>
      <c r="G56">
        <v>89033.041249999995</v>
      </c>
      <c r="H56">
        <f t="shared" si="0"/>
        <v>2708.1793924709987</v>
      </c>
      <c r="I56">
        <f>VLOOKUP(A56,'OT Dec to May'!H:N,6,FALSE)</f>
        <v>113936.04000000037</v>
      </c>
      <c r="J56">
        <f t="shared" si="1"/>
        <v>3465.6710728473786</v>
      </c>
    </row>
    <row r="57" spans="1:10" x14ac:dyDescent="0.25">
      <c r="A57" t="s">
        <v>191</v>
      </c>
      <c r="B57" t="s">
        <v>12</v>
      </c>
      <c r="C57" t="s">
        <v>233</v>
      </c>
      <c r="D57">
        <v>702.73599999999999</v>
      </c>
      <c r="E57">
        <v>0.72813271430725479</v>
      </c>
      <c r="F57" t="s">
        <v>30</v>
      </c>
      <c r="G57">
        <v>30333.167083333334</v>
      </c>
      <c r="H57">
        <f t="shared" si="0"/>
        <v>22086.571281922974</v>
      </c>
      <c r="I57">
        <f>VLOOKUP(A57,'OT Dec to May'!H:N,6,FALSE)</f>
        <v>44203.500000000022</v>
      </c>
      <c r="J57">
        <f t="shared" si="1"/>
        <v>32186.014436880752</v>
      </c>
    </row>
    <row r="58" spans="1:10" x14ac:dyDescent="0.25">
      <c r="A58" t="s">
        <v>191</v>
      </c>
      <c r="B58" t="s">
        <v>12</v>
      </c>
      <c r="C58" t="s">
        <v>235</v>
      </c>
      <c r="D58">
        <v>262.38476190476189</v>
      </c>
      <c r="E58">
        <v>0.27186728569274526</v>
      </c>
      <c r="F58" t="s">
        <v>30</v>
      </c>
      <c r="G58">
        <v>30333.167083333334</v>
      </c>
      <c r="H58">
        <f t="shared" si="0"/>
        <v>8246.5958014103599</v>
      </c>
      <c r="I58">
        <f>VLOOKUP(A58,'OT Dec to May'!H:N,6,FALSE)</f>
        <v>44203.500000000022</v>
      </c>
      <c r="J58">
        <f t="shared" si="1"/>
        <v>12017.485563119271</v>
      </c>
    </row>
    <row r="59" spans="1:10" x14ac:dyDescent="0.25">
      <c r="A59" t="s">
        <v>213</v>
      </c>
      <c r="B59" t="s">
        <v>34</v>
      </c>
      <c r="C59" t="s">
        <v>233</v>
      </c>
      <c r="D59">
        <v>369.95238095238091</v>
      </c>
      <c r="E59">
        <v>0.33079078338166146</v>
      </c>
      <c r="F59" t="s">
        <v>32</v>
      </c>
      <c r="G59">
        <v>43097.350416666668</v>
      </c>
      <c r="H59">
        <f t="shared" si="0"/>
        <v>14256.206306003141</v>
      </c>
      <c r="I59">
        <f>VLOOKUP(A59,'OT Dec to May'!H:N,6,FALSE)</f>
        <v>60397.199999999473</v>
      </c>
      <c r="J59">
        <f t="shared" si="1"/>
        <v>19978.837102058707</v>
      </c>
    </row>
    <row r="60" spans="1:10" x14ac:dyDescent="0.25">
      <c r="A60" t="s">
        <v>213</v>
      </c>
      <c r="B60" t="s">
        <v>34</v>
      </c>
      <c r="C60" t="s">
        <v>234</v>
      </c>
      <c r="D60">
        <v>62.400000000000013</v>
      </c>
      <c r="E60">
        <v>5.5794599374865403E-2</v>
      </c>
      <c r="F60" t="s">
        <v>32</v>
      </c>
      <c r="G60">
        <v>43097.350416666668</v>
      </c>
      <c r="H60">
        <f t="shared" si="0"/>
        <v>2404.5994006161054</v>
      </c>
      <c r="I60">
        <f>VLOOKUP(A60,'OT Dec to May'!H:N,6,FALSE)</f>
        <v>60397.199999999473</v>
      </c>
      <c r="J60">
        <f t="shared" si="1"/>
        <v>3369.8375773635912</v>
      </c>
    </row>
    <row r="61" spans="1:10" x14ac:dyDescent="0.25">
      <c r="A61" t="s">
        <v>213</v>
      </c>
      <c r="B61" t="s">
        <v>34</v>
      </c>
      <c r="C61" t="s">
        <v>235</v>
      </c>
      <c r="D61">
        <v>26.6</v>
      </c>
      <c r="E61">
        <v>2.3784236271977878E-2</v>
      </c>
      <c r="F61" t="s">
        <v>32</v>
      </c>
      <c r="G61">
        <v>43097.350416666668</v>
      </c>
      <c r="H61">
        <f t="shared" si="0"/>
        <v>1025.0375650062242</v>
      </c>
      <c r="I61">
        <f>VLOOKUP(A61,'OT Dec to May'!H:N,6,FALSE)</f>
        <v>60397.199999999473</v>
      </c>
      <c r="J61">
        <f t="shared" si="1"/>
        <v>1436.5012749658897</v>
      </c>
    </row>
    <row r="62" spans="1:10" x14ac:dyDescent="0.25">
      <c r="A62" t="s">
        <v>213</v>
      </c>
      <c r="B62" t="s">
        <v>34</v>
      </c>
      <c r="C62" t="s">
        <v>236</v>
      </c>
      <c r="D62">
        <v>451.58333333333331</v>
      </c>
      <c r="E62">
        <v>0.40378062768749406</v>
      </c>
      <c r="F62" t="s">
        <v>32</v>
      </c>
      <c r="G62">
        <v>43097.350416666668</v>
      </c>
      <c r="H62">
        <f t="shared" si="0"/>
        <v>17401.875202909552</v>
      </c>
      <c r="I62">
        <f>VLOOKUP(A62,'OT Dec to May'!H:N,6,FALSE)</f>
        <v>60397.199999999473</v>
      </c>
      <c r="J62">
        <f t="shared" si="1"/>
        <v>24387.219326566905</v>
      </c>
    </row>
    <row r="63" spans="1:10" x14ac:dyDescent="0.25">
      <c r="A63" t="s">
        <v>213</v>
      </c>
      <c r="B63" t="s">
        <v>34</v>
      </c>
      <c r="C63" t="s">
        <v>237</v>
      </c>
      <c r="D63">
        <v>201.85209921492779</v>
      </c>
      <c r="E63">
        <v>0.18048488795949483</v>
      </c>
      <c r="F63" t="s">
        <v>32</v>
      </c>
      <c r="G63">
        <v>43097.350416666668</v>
      </c>
      <c r="H63">
        <f t="shared" si="0"/>
        <v>7778.4204613031716</v>
      </c>
      <c r="I63">
        <f>VLOOKUP(A63,'OT Dec to May'!H:N,6,FALSE)</f>
        <v>60397.199999999473</v>
      </c>
      <c r="J63">
        <f t="shared" si="1"/>
        <v>10900.781875067107</v>
      </c>
    </row>
    <row r="64" spans="1:10" x14ac:dyDescent="0.25">
      <c r="A64" t="s">
        <v>213</v>
      </c>
      <c r="B64" t="s">
        <v>34</v>
      </c>
      <c r="C64" t="s">
        <v>242</v>
      </c>
      <c r="D64">
        <v>6</v>
      </c>
      <c r="E64">
        <v>5.3648653245062881E-3</v>
      </c>
      <c r="F64" t="s">
        <v>32</v>
      </c>
      <c r="G64">
        <v>43097.350416666668</v>
      </c>
      <c r="H64">
        <f t="shared" si="0"/>
        <v>231.21148082847162</v>
      </c>
      <c r="I64">
        <f>VLOOKUP(A64,'OT Dec to May'!H:N,6,FALSE)</f>
        <v>60397.199999999473</v>
      </c>
      <c r="J64">
        <f t="shared" si="1"/>
        <v>324.02284397726834</v>
      </c>
    </row>
    <row r="65" spans="1:10" x14ac:dyDescent="0.25">
      <c r="A65" t="s">
        <v>178</v>
      </c>
      <c r="B65" t="s">
        <v>34</v>
      </c>
      <c r="C65" t="s">
        <v>237</v>
      </c>
      <c r="D65">
        <v>7.95</v>
      </c>
      <c r="E65">
        <v>5.076673850235947E-3</v>
      </c>
      <c r="F65" t="s">
        <v>35</v>
      </c>
      <c r="G65">
        <v>89033.041249999995</v>
      </c>
      <c r="H65">
        <f t="shared" si="0"/>
        <v>451.99171232085337</v>
      </c>
      <c r="I65">
        <f>VLOOKUP(A65,'OT Dec to May'!H:N,6,FALSE)</f>
        <v>83240.459999999293</v>
      </c>
      <c r="J65">
        <f t="shared" si="1"/>
        <v>422.58466656360775</v>
      </c>
    </row>
    <row r="66" spans="1:10" x14ac:dyDescent="0.25">
      <c r="A66" t="s">
        <v>178</v>
      </c>
      <c r="B66" t="s">
        <v>232</v>
      </c>
      <c r="C66" t="s">
        <v>237</v>
      </c>
      <c r="D66">
        <v>4.45</v>
      </c>
      <c r="E66">
        <v>2.8416602054779829E-3</v>
      </c>
      <c r="F66" t="s">
        <v>35</v>
      </c>
      <c r="G66">
        <v>89033.041249999995</v>
      </c>
      <c r="H66">
        <f t="shared" si="0"/>
        <v>253.00165029280473</v>
      </c>
      <c r="I66">
        <f>VLOOKUP(A66,'OT Dec to May'!H:N,6,FALSE)</f>
        <v>83240.459999999293</v>
      </c>
      <c r="J66">
        <f t="shared" si="1"/>
        <v>236.54110266767981</v>
      </c>
    </row>
    <row r="67" spans="1:10" x14ac:dyDescent="0.25">
      <c r="A67" t="s">
        <v>178</v>
      </c>
      <c r="B67" t="s">
        <v>238</v>
      </c>
      <c r="C67" t="s">
        <v>235</v>
      </c>
      <c r="D67">
        <v>40.533333333333331</v>
      </c>
      <c r="E67">
        <v>2.5883586590720802E-2</v>
      </c>
      <c r="F67" t="s">
        <v>35</v>
      </c>
      <c r="G67">
        <v>89033.041249999995</v>
      </c>
      <c r="H67">
        <f t="shared" ref="H67:H130" si="2">G67*E67</f>
        <v>2304.4944326295918</v>
      </c>
      <c r="I67">
        <f>VLOOKUP(A67,'OT Dec to May'!H:N,6,FALSE)</f>
        <v>83240.459999999293</v>
      </c>
      <c r="J67">
        <f t="shared" ref="J67:J130" si="3">I67*E67</f>
        <v>2154.561654261413</v>
      </c>
    </row>
    <row r="68" spans="1:10" x14ac:dyDescent="0.25">
      <c r="A68" t="s">
        <v>178</v>
      </c>
      <c r="B68" t="s">
        <v>80</v>
      </c>
      <c r="C68" t="s">
        <v>237</v>
      </c>
      <c r="D68">
        <v>11.862765957446809</v>
      </c>
      <c r="E68">
        <v>7.5752696512753981E-3</v>
      </c>
      <c r="F68" t="s">
        <v>35</v>
      </c>
      <c r="G68">
        <v>89033.041249999995</v>
      </c>
      <c r="H68">
        <f t="shared" si="2"/>
        <v>674.44929534187554</v>
      </c>
      <c r="I68">
        <f>VLOOKUP(A68,'OT Dec to May'!H:N,6,FALSE)</f>
        <v>83240.459999999293</v>
      </c>
      <c r="J68">
        <f t="shared" si="3"/>
        <v>630.56893039619843</v>
      </c>
    </row>
    <row r="69" spans="1:10" x14ac:dyDescent="0.25">
      <c r="A69" t="s">
        <v>178</v>
      </c>
      <c r="B69" t="s">
        <v>8</v>
      </c>
      <c r="C69" t="s">
        <v>233</v>
      </c>
      <c r="D69">
        <v>138.26000000000002</v>
      </c>
      <c r="E69">
        <v>8.8289424721210333E-2</v>
      </c>
      <c r="F69" t="s">
        <v>35</v>
      </c>
      <c r="G69">
        <v>89033.041249999995</v>
      </c>
      <c r="H69">
        <f t="shared" si="2"/>
        <v>7860.6759931422885</v>
      </c>
      <c r="I69">
        <f>VLOOKUP(A69,'OT Dec to May'!H:N,6,FALSE)</f>
        <v>83240.459999999293</v>
      </c>
      <c r="J69">
        <f t="shared" si="3"/>
        <v>7349.2523269288577</v>
      </c>
    </row>
    <row r="70" spans="1:10" x14ac:dyDescent="0.25">
      <c r="A70" t="s">
        <v>178</v>
      </c>
      <c r="B70" t="s">
        <v>8</v>
      </c>
      <c r="C70" t="s">
        <v>235</v>
      </c>
      <c r="D70">
        <v>169.75333333333333</v>
      </c>
      <c r="E70">
        <v>0.10840029035518484</v>
      </c>
      <c r="F70" t="s">
        <v>35</v>
      </c>
      <c r="G70">
        <v>89033.041249999995</v>
      </c>
      <c r="H70">
        <f t="shared" si="2"/>
        <v>9651.2075227051482</v>
      </c>
      <c r="I70">
        <f>VLOOKUP(A70,'OT Dec to May'!H:N,6,FALSE)</f>
        <v>83240.459999999293</v>
      </c>
      <c r="J70">
        <f t="shared" si="3"/>
        <v>9023.2900332990721</v>
      </c>
    </row>
    <row r="71" spans="1:10" x14ac:dyDescent="0.25">
      <c r="A71" t="s">
        <v>178</v>
      </c>
      <c r="B71" t="s">
        <v>8</v>
      </c>
      <c r="C71" t="s">
        <v>236</v>
      </c>
      <c r="D71">
        <v>380.59333333333331</v>
      </c>
      <c r="E71">
        <v>0.24303751231540457</v>
      </c>
      <c r="F71" t="s">
        <v>35</v>
      </c>
      <c r="G71">
        <v>89033.041249999995</v>
      </c>
      <c r="H71">
        <f t="shared" si="2"/>
        <v>21638.368859274797</v>
      </c>
      <c r="I71">
        <f>VLOOKUP(A71,'OT Dec to May'!H:N,6,FALSE)</f>
        <v>83240.459999999293</v>
      </c>
      <c r="J71">
        <f t="shared" si="3"/>
        <v>20230.554322389769</v>
      </c>
    </row>
    <row r="72" spans="1:10" x14ac:dyDescent="0.25">
      <c r="A72" t="s">
        <v>178</v>
      </c>
      <c r="B72" t="s">
        <v>8</v>
      </c>
      <c r="C72" t="s">
        <v>237</v>
      </c>
      <c r="D72">
        <v>440.75100889098394</v>
      </c>
      <c r="E72">
        <v>0.28145271966062513</v>
      </c>
      <c r="F72" t="s">
        <v>35</v>
      </c>
      <c r="G72">
        <v>89033.041249999995</v>
      </c>
      <c r="H72">
        <f t="shared" si="2"/>
        <v>25058.59159946912</v>
      </c>
      <c r="I72">
        <f>VLOOKUP(A72,'OT Dec to May'!H:N,6,FALSE)</f>
        <v>83240.459999999293</v>
      </c>
      <c r="J72">
        <f t="shared" si="3"/>
        <v>23428.253852801281</v>
      </c>
    </row>
    <row r="73" spans="1:10" x14ac:dyDescent="0.25">
      <c r="A73" t="s">
        <v>178</v>
      </c>
      <c r="B73" t="s">
        <v>8</v>
      </c>
      <c r="C73" t="s">
        <v>242</v>
      </c>
      <c r="D73">
        <v>76.566666666666663</v>
      </c>
      <c r="E73">
        <v>4.8893584209609937E-2</v>
      </c>
      <c r="F73" t="s">
        <v>35</v>
      </c>
      <c r="G73">
        <v>89033.041249999995</v>
      </c>
      <c r="H73">
        <f t="shared" si="2"/>
        <v>4353.14449979455</v>
      </c>
      <c r="I73">
        <f>VLOOKUP(A73,'OT Dec to May'!H:N,6,FALSE)</f>
        <v>83240.459999999293</v>
      </c>
      <c r="J73">
        <f t="shared" si="3"/>
        <v>4069.9244406566331</v>
      </c>
    </row>
    <row r="74" spans="1:10" x14ac:dyDescent="0.25">
      <c r="A74" t="s">
        <v>178</v>
      </c>
      <c r="B74" t="s">
        <v>12</v>
      </c>
      <c r="C74" t="s">
        <v>233</v>
      </c>
      <c r="D74">
        <v>202.99885714285713</v>
      </c>
      <c r="E74">
        <v>0.12963006159558813</v>
      </c>
      <c r="F74" t="s">
        <v>35</v>
      </c>
      <c r="G74">
        <v>89033.041249999995</v>
      </c>
      <c r="H74">
        <f t="shared" si="2"/>
        <v>11541.358621280038</v>
      </c>
      <c r="I74">
        <f>VLOOKUP(A74,'OT Dec to May'!H:N,6,FALSE)</f>
        <v>83240.459999999293</v>
      </c>
      <c r="J74">
        <f t="shared" si="3"/>
        <v>10790.465957044999</v>
      </c>
    </row>
    <row r="75" spans="1:10" x14ac:dyDescent="0.25">
      <c r="A75" t="s">
        <v>178</v>
      </c>
      <c r="B75" t="s">
        <v>12</v>
      </c>
      <c r="C75" t="s">
        <v>236</v>
      </c>
      <c r="D75">
        <v>92.266666666666666</v>
      </c>
      <c r="E75">
        <v>5.891921684466709E-2</v>
      </c>
      <c r="F75" t="s">
        <v>35</v>
      </c>
      <c r="G75">
        <v>89033.041249999995</v>
      </c>
      <c r="H75">
        <f t="shared" si="2"/>
        <v>5245.7570637489398</v>
      </c>
      <c r="I75">
        <f>VLOOKUP(A75,'OT Dec to May'!H:N,6,FALSE)</f>
        <v>83240.459999999293</v>
      </c>
      <c r="J75">
        <f t="shared" si="3"/>
        <v>4904.4627129897954</v>
      </c>
    </row>
    <row r="76" spans="1:10" x14ac:dyDescent="0.25">
      <c r="A76" t="s">
        <v>162</v>
      </c>
      <c r="B76" t="s">
        <v>34</v>
      </c>
      <c r="C76" t="s">
        <v>233</v>
      </c>
      <c r="D76">
        <v>15.61904761904762</v>
      </c>
      <c r="E76">
        <v>1.3848590990309367E-2</v>
      </c>
      <c r="F76" t="s">
        <v>161</v>
      </c>
      <c r="G76">
        <v>30333.167083333334</v>
      </c>
      <c r="H76">
        <f t="shared" si="2"/>
        <v>420.07162437779863</v>
      </c>
      <c r="I76">
        <f>VLOOKUP(A76,'OT Dec to May'!H:N,6,FALSE)</f>
        <v>55182.600000000137</v>
      </c>
      <c r="J76">
        <f t="shared" si="3"/>
        <v>764.2012571818475</v>
      </c>
    </row>
    <row r="77" spans="1:10" x14ac:dyDescent="0.25">
      <c r="A77" t="s">
        <v>162</v>
      </c>
      <c r="B77" t="s">
        <v>34</v>
      </c>
      <c r="C77" t="s">
        <v>235</v>
      </c>
      <c r="D77">
        <v>31.88571428571429</v>
      </c>
      <c r="E77">
        <v>2.8271391850948638E-2</v>
      </c>
      <c r="F77" t="s">
        <v>161</v>
      </c>
      <c r="G77">
        <v>30333.167083333334</v>
      </c>
      <c r="H77">
        <f t="shared" si="2"/>
        <v>857.56085269321352</v>
      </c>
      <c r="I77">
        <f>VLOOKUP(A77,'OT Dec to May'!H:N,6,FALSE)</f>
        <v>55182.600000000137</v>
      </c>
      <c r="J77">
        <f t="shared" si="3"/>
        <v>1560.0889079541621</v>
      </c>
    </row>
    <row r="78" spans="1:10" x14ac:dyDescent="0.25">
      <c r="A78" t="s">
        <v>162</v>
      </c>
      <c r="B78" t="s">
        <v>232</v>
      </c>
      <c r="C78" t="s">
        <v>233</v>
      </c>
      <c r="D78">
        <v>6.0952380952380949</v>
      </c>
      <c r="E78">
        <v>5.4043281913402404E-3</v>
      </c>
      <c r="F78" t="s">
        <v>161</v>
      </c>
      <c r="G78">
        <v>30333.167083333334</v>
      </c>
      <c r="H78">
        <f t="shared" si="2"/>
        <v>163.93039000109215</v>
      </c>
      <c r="I78">
        <f>VLOOKUP(A78,'OT Dec to May'!H:N,6,FALSE)</f>
        <v>55182.600000000137</v>
      </c>
      <c r="J78">
        <f t="shared" si="3"/>
        <v>298.22488085145267</v>
      </c>
    </row>
    <row r="79" spans="1:10" x14ac:dyDescent="0.25">
      <c r="A79" t="s">
        <v>162</v>
      </c>
      <c r="B79" t="s">
        <v>80</v>
      </c>
      <c r="C79" t="s">
        <v>233</v>
      </c>
      <c r="D79">
        <v>6.1428571428571423</v>
      </c>
      <c r="E79">
        <v>5.4465495053350856E-3</v>
      </c>
      <c r="F79" t="s">
        <v>161</v>
      </c>
      <c r="G79">
        <v>30333.167083333334</v>
      </c>
      <c r="H79">
        <f t="shared" si="2"/>
        <v>165.21109617297566</v>
      </c>
      <c r="I79">
        <f>VLOOKUP(A79,'OT Dec to May'!H:N,6,FALSE)</f>
        <v>55182.600000000137</v>
      </c>
      <c r="J79">
        <f t="shared" si="3"/>
        <v>300.55476273310467</v>
      </c>
    </row>
    <row r="80" spans="1:10" x14ac:dyDescent="0.25">
      <c r="A80" t="s">
        <v>162</v>
      </c>
      <c r="B80" t="s">
        <v>80</v>
      </c>
      <c r="C80" t="s">
        <v>235</v>
      </c>
      <c r="D80">
        <v>9.3333333333333321</v>
      </c>
      <c r="E80">
        <v>8.2753775429897421E-3</v>
      </c>
      <c r="F80" t="s">
        <v>161</v>
      </c>
      <c r="G80">
        <v>30333.167083333334</v>
      </c>
      <c r="H80">
        <f t="shared" si="2"/>
        <v>251.01840968917233</v>
      </c>
      <c r="I80">
        <f>VLOOKUP(A80,'OT Dec to May'!H:N,6,FALSE)</f>
        <v>55182.600000000137</v>
      </c>
      <c r="J80">
        <f t="shared" si="3"/>
        <v>456.65684880378689</v>
      </c>
    </row>
    <row r="81" spans="1:10" x14ac:dyDescent="0.25">
      <c r="A81" t="s">
        <v>162</v>
      </c>
      <c r="B81" t="s">
        <v>8</v>
      </c>
      <c r="C81" t="s">
        <v>233</v>
      </c>
      <c r="D81">
        <v>431.84761904761899</v>
      </c>
      <c r="E81">
        <v>0.38289665235645598</v>
      </c>
      <c r="F81" t="s">
        <v>161</v>
      </c>
      <c r="G81">
        <v>30333.167083333334</v>
      </c>
      <c r="H81">
        <f t="shared" si="2"/>
        <v>11614.468131577378</v>
      </c>
      <c r="I81">
        <f>VLOOKUP(A81,'OT Dec to May'!H:N,6,FALSE)</f>
        <v>55182.600000000137</v>
      </c>
      <c r="J81">
        <f t="shared" si="3"/>
        <v>21129.232808325422</v>
      </c>
    </row>
    <row r="82" spans="1:10" x14ac:dyDescent="0.25">
      <c r="A82" t="s">
        <v>162</v>
      </c>
      <c r="B82" t="s">
        <v>8</v>
      </c>
      <c r="C82" t="s">
        <v>235</v>
      </c>
      <c r="D82">
        <v>626.91999999999996</v>
      </c>
      <c r="E82">
        <v>0.55585710956262102</v>
      </c>
      <c r="F82" t="s">
        <v>161</v>
      </c>
      <c r="G82">
        <v>30333.167083333334</v>
      </c>
      <c r="H82">
        <f t="shared" si="2"/>
        <v>16860.906578821705</v>
      </c>
      <c r="I82">
        <f>VLOOKUP(A82,'OT Dec to May'!H:N,6,FALSE)</f>
        <v>55182.600000000137</v>
      </c>
      <c r="J82">
        <f t="shared" si="3"/>
        <v>30673.640534150367</v>
      </c>
    </row>
    <row r="83" spans="1:10" x14ac:dyDescent="0.25">
      <c r="A83" t="s">
        <v>179</v>
      </c>
      <c r="B83" t="s">
        <v>8</v>
      </c>
      <c r="C83" t="s">
        <v>233</v>
      </c>
      <c r="D83">
        <v>106.35303030303029</v>
      </c>
      <c r="E83">
        <v>9.8452728361673708E-2</v>
      </c>
      <c r="F83" t="s">
        <v>39</v>
      </c>
      <c r="G83">
        <v>30333.167083333334</v>
      </c>
      <c r="H83">
        <f t="shared" si="2"/>
        <v>2986.3830592046788</v>
      </c>
      <c r="I83">
        <f>VLOOKUP(A83,'OT Dec to May'!H:N,6,FALSE)</f>
        <v>48321.359999999673</v>
      </c>
      <c r="J83">
        <f t="shared" si="3"/>
        <v>4757.3697301466136</v>
      </c>
    </row>
    <row r="84" spans="1:10" x14ac:dyDescent="0.25">
      <c r="A84" t="s">
        <v>179</v>
      </c>
      <c r="B84" t="s">
        <v>8</v>
      </c>
      <c r="C84" t="s">
        <v>235</v>
      </c>
      <c r="D84">
        <v>45.34</v>
      </c>
      <c r="E84">
        <v>4.1971974763666882E-2</v>
      </c>
      <c r="F84" t="s">
        <v>39</v>
      </c>
      <c r="G84">
        <v>30333.167083333334</v>
      </c>
      <c r="H84">
        <f t="shared" si="2"/>
        <v>1273.1429233237577</v>
      </c>
      <c r="I84">
        <f>VLOOKUP(A84,'OT Dec to May'!H:N,6,FALSE)</f>
        <v>48321.359999999673</v>
      </c>
      <c r="J84">
        <f t="shared" si="3"/>
        <v>2028.1429024660486</v>
      </c>
    </row>
    <row r="85" spans="1:10" x14ac:dyDescent="0.25">
      <c r="A85" t="s">
        <v>179</v>
      </c>
      <c r="B85" t="s">
        <v>8</v>
      </c>
      <c r="C85" t="s">
        <v>236</v>
      </c>
      <c r="D85">
        <v>420.43333333333328</v>
      </c>
      <c r="E85">
        <v>0.38920196860324235</v>
      </c>
      <c r="F85" t="s">
        <v>39</v>
      </c>
      <c r="G85">
        <v>30333.167083333334</v>
      </c>
      <c r="H85">
        <f t="shared" si="2"/>
        <v>11805.728342804405</v>
      </c>
      <c r="I85">
        <f>VLOOKUP(A85,'OT Dec to May'!H:N,6,FALSE)</f>
        <v>48321.359999999673</v>
      </c>
      <c r="J85">
        <f t="shared" si="3"/>
        <v>18806.768437585844</v>
      </c>
    </row>
    <row r="86" spans="1:10" x14ac:dyDescent="0.25">
      <c r="A86" t="s">
        <v>179</v>
      </c>
      <c r="B86" t="s">
        <v>8</v>
      </c>
      <c r="C86" t="s">
        <v>237</v>
      </c>
      <c r="D86">
        <v>337.90587709745404</v>
      </c>
      <c r="E86">
        <v>0.31280496131515356</v>
      </c>
      <c r="F86" t="s">
        <v>39</v>
      </c>
      <c r="G86">
        <v>30333.167083333334</v>
      </c>
      <c r="H86">
        <f t="shared" si="2"/>
        <v>9488.3651560681737</v>
      </c>
      <c r="I86">
        <f>VLOOKUP(A86,'OT Dec to May'!H:N,6,FALSE)</f>
        <v>48321.359999999673</v>
      </c>
      <c r="J86">
        <f t="shared" si="3"/>
        <v>15115.161145495507</v>
      </c>
    </row>
    <row r="87" spans="1:10" x14ac:dyDescent="0.25">
      <c r="A87" t="s">
        <v>179</v>
      </c>
      <c r="B87" t="s">
        <v>8</v>
      </c>
      <c r="C87" t="s">
        <v>242</v>
      </c>
      <c r="D87">
        <v>30.43333333333333</v>
      </c>
      <c r="E87">
        <v>2.8172631200726259E-2</v>
      </c>
      <c r="F87" t="s">
        <v>39</v>
      </c>
      <c r="G87">
        <v>30333.167083333334</v>
      </c>
      <c r="H87">
        <f t="shared" si="2"/>
        <v>854.56512938875937</v>
      </c>
      <c r="I87">
        <f>VLOOKUP(A87,'OT Dec to May'!H:N,6,FALSE)</f>
        <v>48321.359999999673</v>
      </c>
      <c r="J87">
        <f t="shared" si="3"/>
        <v>1361.3398543975165</v>
      </c>
    </row>
    <row r="88" spans="1:10" x14ac:dyDescent="0.25">
      <c r="A88" t="s">
        <v>179</v>
      </c>
      <c r="B88" t="s">
        <v>12</v>
      </c>
      <c r="C88" t="s">
        <v>233</v>
      </c>
      <c r="D88">
        <v>68.84571428571428</v>
      </c>
      <c r="E88">
        <v>6.3731596439934271E-2</v>
      </c>
      <c r="F88" t="s">
        <v>39</v>
      </c>
      <c r="G88">
        <v>30333.167083333334</v>
      </c>
      <c r="H88">
        <f t="shared" si="2"/>
        <v>1933.1811633000982</v>
      </c>
      <c r="I88">
        <f>VLOOKUP(A88,'OT Dec to May'!H:N,6,FALSE)</f>
        <v>48321.359999999673</v>
      </c>
      <c r="J88">
        <f t="shared" si="3"/>
        <v>3079.5974149487615</v>
      </c>
    </row>
    <row r="89" spans="1:10" x14ac:dyDescent="0.25">
      <c r="A89" t="s">
        <v>179</v>
      </c>
      <c r="B89" t="s">
        <v>12</v>
      </c>
      <c r="C89" t="s">
        <v>236</v>
      </c>
      <c r="D89">
        <v>70.933333333333337</v>
      </c>
      <c r="E89">
        <v>6.5664139315602943E-2</v>
      </c>
      <c r="F89" t="s">
        <v>39</v>
      </c>
      <c r="G89">
        <v>30333.167083333334</v>
      </c>
      <c r="H89">
        <f t="shared" si="2"/>
        <v>1991.8013092434614</v>
      </c>
      <c r="I89">
        <f>VLOOKUP(A89,'OT Dec to May'!H:N,6,FALSE)</f>
        <v>48321.359999999673</v>
      </c>
      <c r="J89">
        <f t="shared" si="3"/>
        <v>3172.9805149593822</v>
      </c>
    </row>
    <row r="90" spans="1:10" x14ac:dyDescent="0.25">
      <c r="A90" t="s">
        <v>186</v>
      </c>
      <c r="B90" t="s">
        <v>238</v>
      </c>
      <c r="C90" t="s">
        <v>233</v>
      </c>
      <c r="D90">
        <v>4.8571428571428568</v>
      </c>
      <c r="E90">
        <v>6.616562596003712E-3</v>
      </c>
      <c r="F90" t="s">
        <v>43</v>
      </c>
      <c r="G90">
        <v>43097.350416666668</v>
      </c>
      <c r="H90">
        <f t="shared" si="2"/>
        <v>285.15631675378165</v>
      </c>
      <c r="I90">
        <f>VLOOKUP(A90,'OT Dec to May'!H:N,6,FALSE)</f>
        <v>8063.0999999999894</v>
      </c>
      <c r="J90">
        <f t="shared" si="3"/>
        <v>53.35000586783746</v>
      </c>
    </row>
    <row r="91" spans="1:10" x14ac:dyDescent="0.25">
      <c r="A91" t="s">
        <v>186</v>
      </c>
      <c r="B91" t="s">
        <v>238</v>
      </c>
      <c r="C91" t="s">
        <v>236</v>
      </c>
      <c r="D91">
        <v>668.33333333333337</v>
      </c>
      <c r="E91">
        <v>0.91042603955796186</v>
      </c>
      <c r="F91" t="s">
        <v>43</v>
      </c>
      <c r="G91">
        <v>43097.350416666668</v>
      </c>
      <c r="H91">
        <f t="shared" si="2"/>
        <v>39236.950055287511</v>
      </c>
      <c r="I91">
        <f>VLOOKUP(A91,'OT Dec to May'!H:N,6,FALSE)</f>
        <v>8063.0999999999894</v>
      </c>
      <c r="J91">
        <f t="shared" si="3"/>
        <v>7340.8561995597929</v>
      </c>
    </row>
    <row r="92" spans="1:10" x14ac:dyDescent="0.25">
      <c r="A92" t="s">
        <v>186</v>
      </c>
      <c r="B92" t="s">
        <v>238</v>
      </c>
      <c r="C92" t="s">
        <v>237</v>
      </c>
      <c r="D92">
        <v>55.198076085366452</v>
      </c>
      <c r="E92">
        <v>7.5192667034841731E-2</v>
      </c>
      <c r="F92" t="s">
        <v>43</v>
      </c>
      <c r="G92">
        <v>43097.350416666668</v>
      </c>
      <c r="H92">
        <f t="shared" si="2"/>
        <v>3240.6047199643144</v>
      </c>
      <c r="I92">
        <f>VLOOKUP(A92,'OT Dec to May'!H:N,6,FALSE)</f>
        <v>8063.0999999999894</v>
      </c>
      <c r="J92">
        <f t="shared" si="3"/>
        <v>606.28599356863162</v>
      </c>
    </row>
    <row r="93" spans="1:10" x14ac:dyDescent="0.25">
      <c r="A93" t="s">
        <v>186</v>
      </c>
      <c r="B93" t="s">
        <v>238</v>
      </c>
      <c r="C93" t="s">
        <v>242</v>
      </c>
      <c r="D93">
        <v>5.7</v>
      </c>
      <c r="E93">
        <v>7.7647308111925923E-3</v>
      </c>
      <c r="F93" t="s">
        <v>43</v>
      </c>
      <c r="G93">
        <v>43097.350416666668</v>
      </c>
      <c r="H93">
        <f t="shared" si="2"/>
        <v>334.63932466105558</v>
      </c>
      <c r="I93">
        <f>VLOOKUP(A93,'OT Dec to May'!H:N,6,FALSE)</f>
        <v>8063.0999999999894</v>
      </c>
      <c r="J93">
        <f t="shared" si="3"/>
        <v>62.607801003726912</v>
      </c>
    </row>
    <row r="94" spans="1:10" x14ac:dyDescent="0.25">
      <c r="A94" t="s">
        <v>180</v>
      </c>
      <c r="B94" t="s">
        <v>8</v>
      </c>
      <c r="C94" t="s">
        <v>233</v>
      </c>
      <c r="D94">
        <v>92.349783549783552</v>
      </c>
      <c r="E94">
        <v>0.13371982259159532</v>
      </c>
      <c r="F94">
        <v>20136</v>
      </c>
      <c r="G94">
        <v>74987.760000000009</v>
      </c>
      <c r="H94">
        <f t="shared" si="2"/>
        <v>10027.34996374113</v>
      </c>
      <c r="I94">
        <f>VLOOKUP(A94,'OT Dec to May'!H:N,6,FALSE)</f>
        <v>16394.400000000089</v>
      </c>
      <c r="J94">
        <f t="shared" si="3"/>
        <v>2192.2562594956621</v>
      </c>
    </row>
    <row r="95" spans="1:10" x14ac:dyDescent="0.25">
      <c r="A95" t="s">
        <v>180</v>
      </c>
      <c r="B95" t="s">
        <v>8</v>
      </c>
      <c r="C95" t="s">
        <v>235</v>
      </c>
      <c r="D95">
        <v>50.74666666666667</v>
      </c>
      <c r="E95">
        <v>7.3479709458370415E-2</v>
      </c>
      <c r="F95">
        <v>20136</v>
      </c>
      <c r="G95">
        <v>74987.760000000009</v>
      </c>
      <c r="H95">
        <f t="shared" si="2"/>
        <v>5510.078817734011</v>
      </c>
      <c r="I95">
        <f>VLOOKUP(A95,'OT Dec to May'!H:N,6,FALSE)</f>
        <v>16394.400000000089</v>
      </c>
      <c r="J95">
        <f t="shared" si="3"/>
        <v>1204.6557487443145</v>
      </c>
    </row>
    <row r="96" spans="1:10" x14ac:dyDescent="0.25">
      <c r="A96" t="s">
        <v>180</v>
      </c>
      <c r="B96" t="s">
        <v>8</v>
      </c>
      <c r="C96" t="s">
        <v>236</v>
      </c>
      <c r="D96">
        <v>350.06666666666672</v>
      </c>
      <c r="E96">
        <v>0.50688643505767617</v>
      </c>
      <c r="F96">
        <v>20136</v>
      </c>
      <c r="G96">
        <v>74987.760000000009</v>
      </c>
      <c r="H96">
        <f t="shared" si="2"/>
        <v>38010.278339360608</v>
      </c>
      <c r="I96">
        <f>VLOOKUP(A96,'OT Dec to May'!H:N,6,FALSE)</f>
        <v>16394.400000000089</v>
      </c>
      <c r="J96">
        <f t="shared" si="3"/>
        <v>8310.0989709096102</v>
      </c>
    </row>
    <row r="97" spans="1:10" x14ac:dyDescent="0.25">
      <c r="A97" t="s">
        <v>180</v>
      </c>
      <c r="B97" t="s">
        <v>8</v>
      </c>
      <c r="C97" t="s">
        <v>237</v>
      </c>
      <c r="D97">
        <v>154.72504299205181</v>
      </c>
      <c r="E97">
        <v>0.22403739894225902</v>
      </c>
      <c r="F97">
        <v>20136</v>
      </c>
      <c r="G97">
        <v>74987.760000000009</v>
      </c>
      <c r="H97">
        <f t="shared" si="2"/>
        <v>16800.062702906376</v>
      </c>
      <c r="I97">
        <f>VLOOKUP(A97,'OT Dec to May'!H:N,6,FALSE)</f>
        <v>16394.400000000089</v>
      </c>
      <c r="J97">
        <f t="shared" si="3"/>
        <v>3672.9587332189913</v>
      </c>
    </row>
    <row r="98" spans="1:10" x14ac:dyDescent="0.25">
      <c r="A98" t="s">
        <v>180</v>
      </c>
      <c r="B98" t="s">
        <v>8</v>
      </c>
      <c r="C98" t="s">
        <v>242</v>
      </c>
      <c r="D98">
        <v>42.733333333333327</v>
      </c>
      <c r="E98">
        <v>6.187663395009909E-2</v>
      </c>
      <c r="F98">
        <v>20136</v>
      </c>
      <c r="G98">
        <v>74987.760000000009</v>
      </c>
      <c r="H98">
        <f t="shared" si="2"/>
        <v>4639.9901762578829</v>
      </c>
      <c r="I98">
        <f>VLOOKUP(A98,'OT Dec to May'!H:N,6,FALSE)</f>
        <v>16394.400000000089</v>
      </c>
      <c r="J98">
        <f t="shared" si="3"/>
        <v>1014.4302876315101</v>
      </c>
    </row>
    <row r="99" spans="1:10" x14ac:dyDescent="0.25">
      <c r="A99" t="s">
        <v>205</v>
      </c>
      <c r="B99" t="s">
        <v>232</v>
      </c>
      <c r="C99" t="s">
        <v>233</v>
      </c>
      <c r="D99">
        <v>92.009523809523799</v>
      </c>
      <c r="E99">
        <v>0.25585221149909532</v>
      </c>
      <c r="F99" t="s">
        <v>46</v>
      </c>
      <c r="G99">
        <v>30333.167083333334</v>
      </c>
      <c r="H99">
        <f t="shared" si="2"/>
        <v>7760.8078800423964</v>
      </c>
      <c r="I99">
        <f>VLOOKUP(A99,'OT Dec to May'!H:N,6,FALSE)</f>
        <v>0</v>
      </c>
      <c r="J99">
        <f t="shared" si="3"/>
        <v>0</v>
      </c>
    </row>
    <row r="100" spans="1:10" x14ac:dyDescent="0.25">
      <c r="A100" t="s">
        <v>205</v>
      </c>
      <c r="B100" t="s">
        <v>232</v>
      </c>
      <c r="C100" t="s">
        <v>235</v>
      </c>
      <c r="D100">
        <v>62.152380952380952</v>
      </c>
      <c r="E100">
        <v>0.17282802321116822</v>
      </c>
      <c r="F100" t="s">
        <v>46</v>
      </c>
      <c r="G100">
        <v>30333.167083333334</v>
      </c>
      <c r="H100">
        <f t="shared" si="2"/>
        <v>5242.4213047465773</v>
      </c>
      <c r="I100">
        <f>VLOOKUP(A100,'OT Dec to May'!H:N,6,FALSE)</f>
        <v>0</v>
      </c>
      <c r="J100">
        <f t="shared" si="3"/>
        <v>0</v>
      </c>
    </row>
    <row r="101" spans="1:10" x14ac:dyDescent="0.25">
      <c r="A101" t="s">
        <v>205</v>
      </c>
      <c r="B101" t="s">
        <v>232</v>
      </c>
      <c r="C101" t="s">
        <v>236</v>
      </c>
      <c r="D101">
        <v>93.916666666666657</v>
      </c>
      <c r="E101">
        <v>0.26115543118160162</v>
      </c>
      <c r="F101" t="s">
        <v>46</v>
      </c>
      <c r="G101">
        <v>30333.167083333334</v>
      </c>
      <c r="H101">
        <f t="shared" si="2"/>
        <v>7921.6713287514822</v>
      </c>
      <c r="I101">
        <f>VLOOKUP(A101,'OT Dec to May'!H:N,6,FALSE)</f>
        <v>0</v>
      </c>
      <c r="J101">
        <f t="shared" si="3"/>
        <v>0</v>
      </c>
    </row>
    <row r="102" spans="1:10" x14ac:dyDescent="0.25">
      <c r="A102" t="s">
        <v>205</v>
      </c>
      <c r="B102" t="s">
        <v>232</v>
      </c>
      <c r="C102" t="s">
        <v>237</v>
      </c>
      <c r="D102">
        <v>110.54123904881099</v>
      </c>
      <c r="E102">
        <v>0.30738361966786942</v>
      </c>
      <c r="F102" t="s">
        <v>46</v>
      </c>
      <c r="G102">
        <v>30333.167083333334</v>
      </c>
      <c r="H102">
        <f t="shared" si="2"/>
        <v>9323.9186940652689</v>
      </c>
      <c r="I102">
        <f>VLOOKUP(A102,'OT Dec to May'!H:N,6,FALSE)</f>
        <v>0</v>
      </c>
      <c r="J102">
        <f t="shared" si="3"/>
        <v>0</v>
      </c>
    </row>
    <row r="103" spans="1:10" x14ac:dyDescent="0.25">
      <c r="A103" t="s">
        <v>205</v>
      </c>
      <c r="B103" t="s">
        <v>232</v>
      </c>
      <c r="C103" t="s">
        <v>241</v>
      </c>
      <c r="D103">
        <v>1</v>
      </c>
      <c r="E103">
        <v>2.7807144402655012E-3</v>
      </c>
      <c r="F103" t="s">
        <v>46</v>
      </c>
      <c r="G103">
        <v>30333.167083333334</v>
      </c>
      <c r="H103">
        <f t="shared" si="2"/>
        <v>84.347875727611182</v>
      </c>
      <c r="I103">
        <f>VLOOKUP(A103,'OT Dec to May'!H:N,6,FALSE)</f>
        <v>0</v>
      </c>
      <c r="J103">
        <f t="shared" si="3"/>
        <v>0</v>
      </c>
    </row>
    <row r="104" spans="1:10" x14ac:dyDescent="0.25">
      <c r="A104" t="s">
        <v>155</v>
      </c>
      <c r="B104" t="s">
        <v>8</v>
      </c>
      <c r="C104" t="s">
        <v>233</v>
      </c>
      <c r="D104">
        <v>3.413333333333334</v>
      </c>
      <c r="E104">
        <v>2.3271100445190081E-3</v>
      </c>
      <c r="F104" t="s">
        <v>48</v>
      </c>
      <c r="G104">
        <v>63431.958749999998</v>
      </c>
      <c r="H104">
        <f t="shared" si="2"/>
        <v>147.61314835064039</v>
      </c>
      <c r="I104">
        <f>VLOOKUP(A104,'OT Dec to May'!H:N,6,FALSE)</f>
        <v>100981.79999999766</v>
      </c>
      <c r="J104">
        <f t="shared" si="3"/>
        <v>234.99576109360413</v>
      </c>
    </row>
    <row r="105" spans="1:10" x14ac:dyDescent="0.25">
      <c r="A105" t="s">
        <v>155</v>
      </c>
      <c r="B105" t="s">
        <v>8</v>
      </c>
      <c r="C105" t="s">
        <v>236</v>
      </c>
      <c r="D105">
        <v>614.50666666666666</v>
      </c>
      <c r="E105">
        <v>0.4189525302023126</v>
      </c>
      <c r="F105" t="s">
        <v>48</v>
      </c>
      <c r="G105">
        <v>63431.958749999998</v>
      </c>
      <c r="H105">
        <f t="shared" si="2"/>
        <v>26574.979614001222</v>
      </c>
      <c r="I105">
        <f>VLOOKUP(A105,'OT Dec to May'!H:N,6,FALSE)</f>
        <v>100981.79999999766</v>
      </c>
      <c r="J105">
        <f t="shared" si="3"/>
        <v>42306.58061438291</v>
      </c>
    </row>
    <row r="106" spans="1:10" x14ac:dyDescent="0.25">
      <c r="A106" t="s">
        <v>155</v>
      </c>
      <c r="B106" t="s">
        <v>8</v>
      </c>
      <c r="C106" t="s">
        <v>237</v>
      </c>
      <c r="D106">
        <v>733.72919786096259</v>
      </c>
      <c r="E106">
        <v>0.5002349373923205</v>
      </c>
      <c r="F106" t="s">
        <v>48</v>
      </c>
      <c r="G106">
        <v>63431.958749999998</v>
      </c>
      <c r="H106">
        <f t="shared" si="2"/>
        <v>31730.881913978505</v>
      </c>
      <c r="I106">
        <f>VLOOKUP(A106,'OT Dec to May'!H:N,6,FALSE)</f>
        <v>100981.79999999766</v>
      </c>
      <c r="J106">
        <f t="shared" si="3"/>
        <v>50514.624400762659</v>
      </c>
    </row>
    <row r="107" spans="1:10" x14ac:dyDescent="0.25">
      <c r="A107" t="s">
        <v>155</v>
      </c>
      <c r="B107" t="s">
        <v>8</v>
      </c>
      <c r="C107" t="s">
        <v>242</v>
      </c>
      <c r="D107">
        <v>115.12</v>
      </c>
      <c r="E107">
        <v>7.8485422360848101E-2</v>
      </c>
      <c r="F107" t="s">
        <v>48</v>
      </c>
      <c r="G107">
        <v>63431.958749999998</v>
      </c>
      <c r="H107">
        <f t="shared" si="2"/>
        <v>4978.4840736696442</v>
      </c>
      <c r="I107">
        <f>VLOOKUP(A107,'OT Dec to May'!H:N,6,FALSE)</f>
        <v>100981.79999999766</v>
      </c>
      <c r="J107">
        <f t="shared" si="3"/>
        <v>7925.5992237585069</v>
      </c>
    </row>
    <row r="108" spans="1:10" x14ac:dyDescent="0.25">
      <c r="A108" t="s">
        <v>172</v>
      </c>
      <c r="B108" t="s">
        <v>34</v>
      </c>
      <c r="C108" t="s">
        <v>241</v>
      </c>
      <c r="D108">
        <v>3.6</v>
      </c>
      <c r="E108">
        <v>1.2707349735589379E-2</v>
      </c>
      <c r="F108" t="s">
        <v>50</v>
      </c>
      <c r="G108">
        <v>89033.041249999995</v>
      </c>
      <c r="H108">
        <f t="shared" si="2"/>
        <v>1131.3739931869056</v>
      </c>
      <c r="I108">
        <f>VLOOKUP(A108,'OT Dec to May'!H:N,6,FALSE)</f>
        <v>0</v>
      </c>
      <c r="J108">
        <f t="shared" si="3"/>
        <v>0</v>
      </c>
    </row>
    <row r="109" spans="1:10" x14ac:dyDescent="0.25">
      <c r="A109" t="s">
        <v>172</v>
      </c>
      <c r="B109" t="s">
        <v>232</v>
      </c>
      <c r="C109" t="s">
        <v>241</v>
      </c>
      <c r="D109">
        <v>11</v>
      </c>
      <c r="E109">
        <v>3.8828013080967547E-2</v>
      </c>
      <c r="F109" t="s">
        <v>50</v>
      </c>
      <c r="G109">
        <v>89033.041249999995</v>
      </c>
      <c r="H109">
        <f t="shared" si="2"/>
        <v>3456.9760902933231</v>
      </c>
      <c r="I109">
        <f>VLOOKUP(A109,'OT Dec to May'!H:N,6,FALSE)</f>
        <v>0</v>
      </c>
      <c r="J109">
        <f t="shared" si="3"/>
        <v>0</v>
      </c>
    </row>
    <row r="110" spans="1:10" x14ac:dyDescent="0.25">
      <c r="A110" t="s">
        <v>172</v>
      </c>
      <c r="B110" t="s">
        <v>8</v>
      </c>
      <c r="C110" t="s">
        <v>239</v>
      </c>
      <c r="D110">
        <v>178.6184615384615</v>
      </c>
      <c r="E110">
        <v>0.63049090555615284</v>
      </c>
      <c r="F110" t="s">
        <v>50</v>
      </c>
      <c r="G110">
        <v>89033.041249999995</v>
      </c>
      <c r="H110">
        <f t="shared" si="2"/>
        <v>56134.522802130807</v>
      </c>
      <c r="I110">
        <f>VLOOKUP(A110,'OT Dec to May'!H:N,6,FALSE)</f>
        <v>0</v>
      </c>
      <c r="J110">
        <f t="shared" si="3"/>
        <v>0</v>
      </c>
    </row>
    <row r="111" spans="1:10" x14ac:dyDescent="0.25">
      <c r="A111" t="s">
        <v>172</v>
      </c>
      <c r="B111" t="s">
        <v>8</v>
      </c>
      <c r="C111" t="s">
        <v>240</v>
      </c>
      <c r="D111">
        <v>85.238153846153836</v>
      </c>
      <c r="E111">
        <v>0.30087528659418045</v>
      </c>
      <c r="F111" t="s">
        <v>50</v>
      </c>
      <c r="G111">
        <v>89033.041249999995</v>
      </c>
      <c r="H111">
        <f t="shared" si="2"/>
        <v>26787.841802445237</v>
      </c>
      <c r="I111">
        <f>VLOOKUP(A111,'OT Dec to May'!H:N,6,FALSE)</f>
        <v>0</v>
      </c>
      <c r="J111">
        <f t="shared" si="3"/>
        <v>0</v>
      </c>
    </row>
    <row r="112" spans="1:10" x14ac:dyDescent="0.25">
      <c r="A112" t="s">
        <v>172</v>
      </c>
      <c r="B112" t="s">
        <v>8</v>
      </c>
      <c r="C112" t="s">
        <v>241</v>
      </c>
      <c r="D112">
        <v>4.8439999999999994</v>
      </c>
      <c r="E112">
        <v>1.7098445033109706E-2</v>
      </c>
      <c r="F112" t="s">
        <v>50</v>
      </c>
      <c r="G112">
        <v>89033.041249999995</v>
      </c>
      <c r="H112">
        <f t="shared" si="2"/>
        <v>1522.3265619437141</v>
      </c>
      <c r="I112">
        <f>VLOOKUP(A112,'OT Dec to May'!H:N,6,FALSE)</f>
        <v>0</v>
      </c>
      <c r="J112">
        <f t="shared" si="3"/>
        <v>0</v>
      </c>
    </row>
    <row r="113" spans="1:10" x14ac:dyDescent="0.25">
      <c r="A113" t="s">
        <v>211</v>
      </c>
      <c r="B113" t="s">
        <v>34</v>
      </c>
      <c r="C113" t="s">
        <v>233</v>
      </c>
      <c r="D113">
        <v>550.95238095238096</v>
      </c>
      <c r="E113">
        <v>0.56827103552822444</v>
      </c>
      <c r="F113" t="s">
        <v>52</v>
      </c>
      <c r="G113">
        <v>43097.350416666668</v>
      </c>
      <c r="H113">
        <f t="shared" si="2"/>
        <v>24490.975949801923</v>
      </c>
      <c r="I113">
        <f>VLOOKUP(A113,'OT Dec to May'!H:N,6,FALSE)</f>
        <v>54549.899999999943</v>
      </c>
      <c r="J113">
        <f t="shared" si="3"/>
        <v>30999.12816096106</v>
      </c>
    </row>
    <row r="114" spans="1:10" x14ac:dyDescent="0.25">
      <c r="A114" t="s">
        <v>211</v>
      </c>
      <c r="B114" t="s">
        <v>34</v>
      </c>
      <c r="C114" t="s">
        <v>234</v>
      </c>
      <c r="D114">
        <v>14.4</v>
      </c>
      <c r="E114">
        <v>1.4852650055638296E-2</v>
      </c>
      <c r="F114" t="s">
        <v>52</v>
      </c>
      <c r="G114">
        <v>43097.350416666668</v>
      </c>
      <c r="H114">
        <f t="shared" si="2"/>
        <v>640.10986406396739</v>
      </c>
      <c r="I114">
        <f>VLOOKUP(A114,'OT Dec to May'!H:N,6,FALSE)</f>
        <v>54549.899999999943</v>
      </c>
      <c r="J114">
        <f t="shared" si="3"/>
        <v>810.21057527006269</v>
      </c>
    </row>
    <row r="115" spans="1:10" x14ac:dyDescent="0.25">
      <c r="A115" t="s">
        <v>211</v>
      </c>
      <c r="B115" t="s">
        <v>34</v>
      </c>
      <c r="C115" t="s">
        <v>235</v>
      </c>
      <c r="D115">
        <v>50.5</v>
      </c>
      <c r="E115">
        <v>5.2087418597898186E-2</v>
      </c>
      <c r="F115" t="s">
        <v>52</v>
      </c>
      <c r="G115">
        <v>43097.350416666668</v>
      </c>
      <c r="H115">
        <f t="shared" si="2"/>
        <v>2244.8297316132184</v>
      </c>
      <c r="I115">
        <f>VLOOKUP(A115,'OT Dec to May'!H:N,6,FALSE)</f>
        <v>54549.899999999943</v>
      </c>
      <c r="J115">
        <f t="shared" si="3"/>
        <v>2841.3634757734831</v>
      </c>
    </row>
    <row r="116" spans="1:10" x14ac:dyDescent="0.25">
      <c r="A116" t="s">
        <v>211</v>
      </c>
      <c r="B116" t="s">
        <v>34</v>
      </c>
      <c r="C116" t="s">
        <v>236</v>
      </c>
      <c r="D116">
        <v>253.83333333333329</v>
      </c>
      <c r="E116">
        <v>0.26181233836501294</v>
      </c>
      <c r="F116" t="s">
        <v>52</v>
      </c>
      <c r="G116">
        <v>43097.350416666668</v>
      </c>
      <c r="H116">
        <f t="shared" si="2"/>
        <v>11283.418089923865</v>
      </c>
      <c r="I116">
        <f>VLOOKUP(A116,'OT Dec to May'!H:N,6,FALSE)</f>
        <v>54549.899999999943</v>
      </c>
      <c r="J116">
        <f t="shared" si="3"/>
        <v>14281.836876577605</v>
      </c>
    </row>
    <row r="117" spans="1:10" x14ac:dyDescent="0.25">
      <c r="A117" t="s">
        <v>211</v>
      </c>
      <c r="B117" t="s">
        <v>34</v>
      </c>
      <c r="C117" t="s">
        <v>237</v>
      </c>
      <c r="D117">
        <v>95.838239086737218</v>
      </c>
      <c r="E117">
        <v>9.8850821326659982E-2</v>
      </c>
      <c r="F117" t="s">
        <v>52</v>
      </c>
      <c r="G117">
        <v>43097.350416666668</v>
      </c>
      <c r="H117">
        <f t="shared" si="2"/>
        <v>4260.2084856903721</v>
      </c>
      <c r="I117">
        <f>VLOOKUP(A117,'OT Dec to May'!H:N,6,FALSE)</f>
        <v>54549.899999999943</v>
      </c>
      <c r="J117">
        <f t="shared" si="3"/>
        <v>5392.3024182871641</v>
      </c>
    </row>
    <row r="118" spans="1:10" x14ac:dyDescent="0.25">
      <c r="A118" t="s">
        <v>211</v>
      </c>
      <c r="B118" t="s">
        <v>34</v>
      </c>
      <c r="C118" t="s">
        <v>242</v>
      </c>
      <c r="D118">
        <v>4</v>
      </c>
      <c r="E118">
        <v>4.1257361265661929E-3</v>
      </c>
      <c r="F118" t="s">
        <v>52</v>
      </c>
      <c r="G118">
        <v>43097.350416666668</v>
      </c>
      <c r="H118">
        <f t="shared" si="2"/>
        <v>177.80829557332424</v>
      </c>
      <c r="I118">
        <f>VLOOKUP(A118,'OT Dec to May'!H:N,6,FALSE)</f>
        <v>54549.899999999943</v>
      </c>
      <c r="J118">
        <f t="shared" si="3"/>
        <v>225.05849313057294</v>
      </c>
    </row>
    <row r="119" spans="1:10" x14ac:dyDescent="0.25">
      <c r="A119" t="s">
        <v>223</v>
      </c>
      <c r="B119" t="s">
        <v>34</v>
      </c>
      <c r="C119" t="s">
        <v>233</v>
      </c>
      <c r="D119">
        <v>2.666666666666667</v>
      </c>
      <c r="E119">
        <v>3.5026339807535268E-3</v>
      </c>
      <c r="F119" t="s">
        <v>137</v>
      </c>
      <c r="G119">
        <v>30333.167083333334</v>
      </c>
      <c r="H119">
        <f t="shared" si="2"/>
        <v>106.24598176995768</v>
      </c>
      <c r="I119">
        <f>VLOOKUP(A119,'OT Dec to May'!H:N,6,FALSE)</f>
        <v>27707.400000000041</v>
      </c>
      <c r="J119">
        <f t="shared" si="3"/>
        <v>97.048880758330412</v>
      </c>
    </row>
    <row r="120" spans="1:10" x14ac:dyDescent="0.25">
      <c r="A120" t="s">
        <v>223</v>
      </c>
      <c r="B120" t="s">
        <v>34</v>
      </c>
      <c r="C120" t="s">
        <v>235</v>
      </c>
      <c r="D120">
        <v>13.142857142857141</v>
      </c>
      <c r="E120">
        <v>1.7262981762285232E-2</v>
      </c>
      <c r="F120" t="s">
        <v>137</v>
      </c>
      <c r="G120">
        <v>30333.167083333334</v>
      </c>
      <c r="H120">
        <f t="shared" si="2"/>
        <v>523.64091015193401</v>
      </c>
      <c r="I120">
        <f>VLOOKUP(A120,'OT Dec to May'!H:N,6,FALSE)</f>
        <v>27707.400000000041</v>
      </c>
      <c r="J120">
        <f t="shared" si="3"/>
        <v>478.31234088034256</v>
      </c>
    </row>
    <row r="121" spans="1:10" x14ac:dyDescent="0.25">
      <c r="A121" t="s">
        <v>223</v>
      </c>
      <c r="B121" t="s">
        <v>232</v>
      </c>
      <c r="C121" t="s">
        <v>233</v>
      </c>
      <c r="D121">
        <v>2.666666666666667</v>
      </c>
      <c r="E121">
        <v>3.5026339807535268E-3</v>
      </c>
      <c r="F121" t="s">
        <v>137</v>
      </c>
      <c r="G121">
        <v>30333.167083333334</v>
      </c>
      <c r="H121">
        <f t="shared" si="2"/>
        <v>106.24598176995768</v>
      </c>
      <c r="I121">
        <f>VLOOKUP(A121,'OT Dec to May'!H:N,6,FALSE)</f>
        <v>27707.400000000041</v>
      </c>
      <c r="J121">
        <f t="shared" si="3"/>
        <v>97.048880758330412</v>
      </c>
    </row>
    <row r="122" spans="1:10" x14ac:dyDescent="0.25">
      <c r="A122" t="s">
        <v>223</v>
      </c>
      <c r="B122" t="s">
        <v>80</v>
      </c>
      <c r="C122" t="s">
        <v>233</v>
      </c>
      <c r="D122">
        <v>7.6190476190476186</v>
      </c>
      <c r="E122">
        <v>1.0007525659295788E-2</v>
      </c>
      <c r="F122" t="s">
        <v>137</v>
      </c>
      <c r="G122">
        <v>30333.167083333334</v>
      </c>
      <c r="H122">
        <f t="shared" si="2"/>
        <v>303.5599479141647</v>
      </c>
      <c r="I122">
        <f>VLOOKUP(A122,'OT Dec to May'!H:N,6,FALSE)</f>
        <v>27707.400000000041</v>
      </c>
      <c r="J122">
        <f t="shared" si="3"/>
        <v>277.28251645237253</v>
      </c>
    </row>
    <row r="123" spans="1:10" x14ac:dyDescent="0.25">
      <c r="A123" t="s">
        <v>223</v>
      </c>
      <c r="B123" t="s">
        <v>80</v>
      </c>
      <c r="C123" t="s">
        <v>235</v>
      </c>
      <c r="D123">
        <v>2.933333333333334</v>
      </c>
      <c r="E123">
        <v>3.8528973788288798E-3</v>
      </c>
      <c r="F123" t="s">
        <v>137</v>
      </c>
      <c r="G123">
        <v>30333.167083333334</v>
      </c>
      <c r="H123">
        <f t="shared" si="2"/>
        <v>116.87057994695346</v>
      </c>
      <c r="I123">
        <f>VLOOKUP(A123,'OT Dec to May'!H:N,6,FALSE)</f>
        <v>27707.400000000041</v>
      </c>
      <c r="J123">
        <f t="shared" si="3"/>
        <v>106.75376883416347</v>
      </c>
    </row>
    <row r="124" spans="1:10" x14ac:dyDescent="0.25">
      <c r="A124" t="s">
        <v>223</v>
      </c>
      <c r="B124" t="s">
        <v>8</v>
      </c>
      <c r="C124" t="s">
        <v>233</v>
      </c>
      <c r="D124">
        <v>271.72571428571428</v>
      </c>
      <c r="E124">
        <v>0.356908395113125</v>
      </c>
      <c r="F124" t="s">
        <v>137</v>
      </c>
      <c r="G124">
        <v>30333.167083333334</v>
      </c>
      <c r="H124">
        <f t="shared" si="2"/>
        <v>10826.161982410771</v>
      </c>
      <c r="I124">
        <f>VLOOKUP(A124,'OT Dec to May'!H:N,6,FALSE)</f>
        <v>27707.400000000041</v>
      </c>
      <c r="J124">
        <f t="shared" si="3"/>
        <v>9889.003666757415</v>
      </c>
    </row>
    <row r="125" spans="1:10" x14ac:dyDescent="0.25">
      <c r="A125" t="s">
        <v>223</v>
      </c>
      <c r="B125" t="s">
        <v>8</v>
      </c>
      <c r="C125" t="s">
        <v>235</v>
      </c>
      <c r="D125">
        <v>150.0952380952381</v>
      </c>
      <c r="E125">
        <v>0.19714825548812706</v>
      </c>
      <c r="F125" t="s">
        <v>137</v>
      </c>
      <c r="G125">
        <v>30333.167083333334</v>
      </c>
      <c r="H125">
        <f t="shared" si="2"/>
        <v>5980.1309739090457</v>
      </c>
      <c r="I125">
        <f>VLOOKUP(A125,'OT Dec to May'!H:N,6,FALSE)</f>
        <v>27707.400000000041</v>
      </c>
      <c r="J125">
        <f t="shared" si="3"/>
        <v>5462.4655741117404</v>
      </c>
    </row>
    <row r="126" spans="1:10" x14ac:dyDescent="0.25">
      <c r="A126" t="s">
        <v>223</v>
      </c>
      <c r="B126" t="s">
        <v>12</v>
      </c>
      <c r="C126" t="s">
        <v>233</v>
      </c>
      <c r="D126">
        <v>232.50895238095239</v>
      </c>
      <c r="E126">
        <v>0.30539765903959776</v>
      </c>
      <c r="F126" t="s">
        <v>137</v>
      </c>
      <c r="G126">
        <v>30333.167083333334</v>
      </c>
      <c r="H126">
        <f t="shared" si="2"/>
        <v>9263.6782185069842</v>
      </c>
      <c r="I126">
        <f>VLOOKUP(A126,'OT Dec to May'!H:N,6,FALSE)</f>
        <v>27707.400000000041</v>
      </c>
      <c r="J126">
        <f t="shared" si="3"/>
        <v>8461.7750980737637</v>
      </c>
    </row>
    <row r="127" spans="1:10" x14ac:dyDescent="0.25">
      <c r="A127" t="s">
        <v>223</v>
      </c>
      <c r="B127" t="s">
        <v>12</v>
      </c>
      <c r="C127" t="s">
        <v>235</v>
      </c>
      <c r="D127">
        <v>77.973333333333329</v>
      </c>
      <c r="E127">
        <v>0.1024170175972331</v>
      </c>
      <c r="F127" t="s">
        <v>137</v>
      </c>
      <c r="G127">
        <v>30333.167083333334</v>
      </c>
      <c r="H127">
        <f t="shared" si="2"/>
        <v>3106.6325069535619</v>
      </c>
      <c r="I127">
        <f>VLOOKUP(A127,'OT Dec to May'!H:N,6,FALSE)</f>
        <v>27707.400000000041</v>
      </c>
      <c r="J127">
        <f t="shared" si="3"/>
        <v>2837.7092733735803</v>
      </c>
    </row>
    <row r="128" spans="1:10" x14ac:dyDescent="0.25">
      <c r="A128" t="s">
        <v>195</v>
      </c>
      <c r="B128" t="s">
        <v>12</v>
      </c>
      <c r="C128" t="s">
        <v>233</v>
      </c>
      <c r="D128">
        <v>276.97980952380948</v>
      </c>
      <c r="E128">
        <v>0.73930979503725158</v>
      </c>
      <c r="F128" t="s">
        <v>56</v>
      </c>
      <c r="G128">
        <v>38622.373333333329</v>
      </c>
      <c r="H128">
        <f t="shared" si="2"/>
        <v>28553.898912918874</v>
      </c>
      <c r="I128">
        <f>VLOOKUP(A128,'OT Dec to May'!H:N,6,FALSE)</f>
        <v>0</v>
      </c>
      <c r="J128">
        <f t="shared" si="3"/>
        <v>0</v>
      </c>
    </row>
    <row r="129" spans="1:10" x14ac:dyDescent="0.25">
      <c r="A129" t="s">
        <v>195</v>
      </c>
      <c r="B129" t="s">
        <v>12</v>
      </c>
      <c r="C129" t="s">
        <v>236</v>
      </c>
      <c r="D129">
        <v>97.666666666666671</v>
      </c>
      <c r="E129">
        <v>0.26069020496274842</v>
      </c>
      <c r="F129" t="s">
        <v>56</v>
      </c>
      <c r="G129">
        <v>38622.373333333329</v>
      </c>
      <c r="H129">
        <f t="shared" si="2"/>
        <v>10068.474420414454</v>
      </c>
      <c r="I129">
        <f>VLOOKUP(A129,'OT Dec to May'!H:N,6,FALSE)</f>
        <v>0</v>
      </c>
      <c r="J129">
        <f t="shared" si="3"/>
        <v>0</v>
      </c>
    </row>
    <row r="130" spans="1:10" x14ac:dyDescent="0.25">
      <c r="A130" t="s">
        <v>196</v>
      </c>
      <c r="B130" t="s">
        <v>12</v>
      </c>
      <c r="C130" t="s">
        <v>233</v>
      </c>
      <c r="D130">
        <v>178.14780952380951</v>
      </c>
      <c r="E130">
        <v>0.37123835161655366</v>
      </c>
      <c r="F130" t="s">
        <v>58</v>
      </c>
      <c r="G130">
        <v>38622.373333333329</v>
      </c>
      <c r="H130">
        <f t="shared" si="2"/>
        <v>14338.106211785804</v>
      </c>
      <c r="I130">
        <f>VLOOKUP(A130,'OT Dec to May'!H:N,6,FALSE)</f>
        <v>1234.8</v>
      </c>
      <c r="J130">
        <f t="shared" si="3"/>
        <v>458.40511657612046</v>
      </c>
    </row>
    <row r="131" spans="1:10" x14ac:dyDescent="0.25">
      <c r="A131" t="s">
        <v>196</v>
      </c>
      <c r="B131" t="s">
        <v>12</v>
      </c>
      <c r="C131" t="s">
        <v>236</v>
      </c>
      <c r="D131">
        <v>301.72666666666669</v>
      </c>
      <c r="E131">
        <v>0.62876164838344628</v>
      </c>
      <c r="F131" t="s">
        <v>58</v>
      </c>
      <c r="G131">
        <v>38622.373333333329</v>
      </c>
      <c r="H131">
        <f t="shared" ref="H131:H194" si="4">G131*E131</f>
        <v>24284.267121547524</v>
      </c>
      <c r="I131">
        <f>VLOOKUP(A131,'OT Dec to May'!H:N,6,FALSE)</f>
        <v>1234.8</v>
      </c>
      <c r="J131">
        <f t="shared" ref="J131:J194" si="5">I131*E131</f>
        <v>776.39488342387949</v>
      </c>
    </row>
    <row r="132" spans="1:10" x14ac:dyDescent="0.25">
      <c r="A132" t="s">
        <v>174</v>
      </c>
      <c r="B132" t="s">
        <v>8</v>
      </c>
      <c r="C132" t="s">
        <v>239</v>
      </c>
      <c r="D132">
        <v>130.93538461538461</v>
      </c>
      <c r="E132">
        <v>0.52959346477134395</v>
      </c>
      <c r="F132" t="s">
        <v>62</v>
      </c>
      <c r="G132">
        <v>30333.167083333334</v>
      </c>
      <c r="H132">
        <f t="shared" si="4"/>
        <v>16064.247053150582</v>
      </c>
      <c r="I132">
        <f>VLOOKUP(A132,'OT Dec to May'!H:N,6,FALSE)</f>
        <v>0</v>
      </c>
      <c r="J132">
        <f t="shared" si="5"/>
        <v>0</v>
      </c>
    </row>
    <row r="133" spans="1:10" x14ac:dyDescent="0.25">
      <c r="A133" t="s">
        <v>174</v>
      </c>
      <c r="B133" t="s">
        <v>8</v>
      </c>
      <c r="C133" t="s">
        <v>240</v>
      </c>
      <c r="D133">
        <v>112.4061538461539</v>
      </c>
      <c r="E133">
        <v>0.45464841037333154</v>
      </c>
      <c r="F133" t="s">
        <v>62</v>
      </c>
      <c r="G133">
        <v>30333.167083333334</v>
      </c>
      <c r="H133">
        <f t="shared" si="4"/>
        <v>13790.926196026165</v>
      </c>
      <c r="I133">
        <f>VLOOKUP(A133,'OT Dec to May'!H:N,6,FALSE)</f>
        <v>0</v>
      </c>
      <c r="J133">
        <f t="shared" si="5"/>
        <v>0</v>
      </c>
    </row>
    <row r="134" spans="1:10" x14ac:dyDescent="0.25">
      <c r="A134" t="s">
        <v>174</v>
      </c>
      <c r="B134" t="s">
        <v>8</v>
      </c>
      <c r="C134" t="s">
        <v>241</v>
      </c>
      <c r="D134">
        <v>3.8960000000000008</v>
      </c>
      <c r="E134">
        <v>1.5758124855324435E-2</v>
      </c>
      <c r="F134" t="s">
        <v>62</v>
      </c>
      <c r="G134">
        <v>30333.167083333334</v>
      </c>
      <c r="H134">
        <f t="shared" si="4"/>
        <v>477.993834156584</v>
      </c>
      <c r="I134">
        <f>VLOOKUP(A134,'OT Dec to May'!H:N,6,FALSE)</f>
        <v>0</v>
      </c>
      <c r="J134">
        <f t="shared" si="5"/>
        <v>0</v>
      </c>
    </row>
    <row r="135" spans="1:10" x14ac:dyDescent="0.25">
      <c r="A135" t="s">
        <v>204</v>
      </c>
      <c r="B135" t="s">
        <v>232</v>
      </c>
      <c r="C135" t="s">
        <v>233</v>
      </c>
      <c r="D135">
        <v>132.1904761904762</v>
      </c>
      <c r="E135">
        <v>0.32804972621236933</v>
      </c>
      <c r="F135" t="s">
        <v>64</v>
      </c>
      <c r="G135">
        <v>38622.373333333329</v>
      </c>
      <c r="H135">
        <f t="shared" si="4"/>
        <v>12670.058997671913</v>
      </c>
      <c r="I135">
        <f>VLOOKUP(A135,'OT Dec to May'!H:N,6,FALSE)</f>
        <v>0</v>
      </c>
      <c r="J135">
        <f t="shared" si="5"/>
        <v>0</v>
      </c>
    </row>
    <row r="136" spans="1:10" x14ac:dyDescent="0.25">
      <c r="A136" t="s">
        <v>204</v>
      </c>
      <c r="B136" t="s">
        <v>232</v>
      </c>
      <c r="C136" t="s">
        <v>234</v>
      </c>
      <c r="D136">
        <v>2.4</v>
      </c>
      <c r="E136">
        <v>5.9559460378614589E-3</v>
      </c>
      <c r="F136" t="s">
        <v>64</v>
      </c>
      <c r="G136">
        <v>38622.373333333329</v>
      </c>
      <c r="H136">
        <f t="shared" si="4"/>
        <v>230.03277142747271</v>
      </c>
      <c r="I136">
        <f>VLOOKUP(A136,'OT Dec to May'!H:N,6,FALSE)</f>
        <v>0</v>
      </c>
      <c r="J136">
        <f t="shared" si="5"/>
        <v>0</v>
      </c>
    </row>
    <row r="137" spans="1:10" x14ac:dyDescent="0.25">
      <c r="A137" t="s">
        <v>204</v>
      </c>
      <c r="B137" t="s">
        <v>232</v>
      </c>
      <c r="C137" t="s">
        <v>235</v>
      </c>
      <c r="D137">
        <v>15.866666666666671</v>
      </c>
      <c r="E137">
        <v>3.9375421028084105E-2</v>
      </c>
      <c r="F137" t="s">
        <v>64</v>
      </c>
      <c r="G137">
        <v>38622.373333333329</v>
      </c>
      <c r="H137">
        <f t="shared" si="4"/>
        <v>1520.7722111038479</v>
      </c>
      <c r="I137">
        <f>VLOOKUP(A137,'OT Dec to May'!H:N,6,FALSE)</f>
        <v>0</v>
      </c>
      <c r="J137">
        <f t="shared" si="5"/>
        <v>0</v>
      </c>
    </row>
    <row r="138" spans="1:10" x14ac:dyDescent="0.25">
      <c r="A138" t="s">
        <v>204</v>
      </c>
      <c r="B138" t="s">
        <v>232</v>
      </c>
      <c r="C138" t="s">
        <v>236</v>
      </c>
      <c r="D138">
        <v>107.5833333333333</v>
      </c>
      <c r="E138">
        <v>0.26698355329441464</v>
      </c>
      <c r="F138" t="s">
        <v>64</v>
      </c>
      <c r="G138">
        <v>38622.373333333329</v>
      </c>
      <c r="H138">
        <f t="shared" si="4"/>
        <v>10311.538469196777</v>
      </c>
      <c r="I138">
        <f>VLOOKUP(A138,'OT Dec to May'!H:N,6,FALSE)</f>
        <v>0</v>
      </c>
      <c r="J138">
        <f t="shared" si="5"/>
        <v>0</v>
      </c>
    </row>
    <row r="139" spans="1:10" x14ac:dyDescent="0.25">
      <c r="A139" t="s">
        <v>204</v>
      </c>
      <c r="B139" t="s">
        <v>232</v>
      </c>
      <c r="C139" t="s">
        <v>237</v>
      </c>
      <c r="D139">
        <v>144.9181780255623</v>
      </c>
      <c r="E139">
        <v>0.3596353534272706</v>
      </c>
      <c r="F139" t="s">
        <v>64</v>
      </c>
      <c r="G139">
        <v>38622.373333333329</v>
      </c>
      <c r="H139">
        <f t="shared" si="4"/>
        <v>13889.970883933323</v>
      </c>
      <c r="I139">
        <f>VLOOKUP(A139,'OT Dec to May'!H:N,6,FALSE)</f>
        <v>0</v>
      </c>
      <c r="J139">
        <f t="shared" si="5"/>
        <v>0</v>
      </c>
    </row>
    <row r="140" spans="1:10" x14ac:dyDescent="0.25">
      <c r="A140" t="s">
        <v>184</v>
      </c>
      <c r="B140" t="s">
        <v>238</v>
      </c>
      <c r="C140" t="s">
        <v>233</v>
      </c>
      <c r="D140">
        <v>9.6690476190476193</v>
      </c>
      <c r="E140">
        <v>1.2975028562654313E-2</v>
      </c>
      <c r="F140" t="s">
        <v>66</v>
      </c>
      <c r="G140">
        <v>43097.350416666668</v>
      </c>
      <c r="H140">
        <f t="shared" si="4"/>
        <v>559.18935263097183</v>
      </c>
      <c r="I140">
        <f>VLOOKUP(A140,'OT Dec to May'!H:N,6,FALSE)</f>
        <v>7330.5000000000018</v>
      </c>
      <c r="J140">
        <f t="shared" si="5"/>
        <v>95.113446878537474</v>
      </c>
    </row>
    <row r="141" spans="1:10" x14ac:dyDescent="0.25">
      <c r="A141" t="s">
        <v>184</v>
      </c>
      <c r="B141" t="s">
        <v>238</v>
      </c>
      <c r="C141" t="s">
        <v>236</v>
      </c>
      <c r="D141">
        <v>707.94999999999993</v>
      </c>
      <c r="E141">
        <v>0.95000788421351157</v>
      </c>
      <c r="F141" t="s">
        <v>66</v>
      </c>
      <c r="G141">
        <v>43097.350416666668</v>
      </c>
      <c r="H141">
        <f t="shared" si="4"/>
        <v>40942.822684545805</v>
      </c>
      <c r="I141">
        <f>VLOOKUP(A141,'OT Dec to May'!H:N,6,FALSE)</f>
        <v>7330.5000000000018</v>
      </c>
      <c r="J141">
        <f t="shared" si="5"/>
        <v>6964.0327952271482</v>
      </c>
    </row>
    <row r="142" spans="1:10" x14ac:dyDescent="0.25">
      <c r="A142" t="s">
        <v>184</v>
      </c>
      <c r="B142" t="s">
        <v>238</v>
      </c>
      <c r="C142" t="s">
        <v>237</v>
      </c>
      <c r="D142">
        <v>25.085294117647059</v>
      </c>
      <c r="E142">
        <v>3.3662302690274079E-2</v>
      </c>
      <c r="F142" t="s">
        <v>66</v>
      </c>
      <c r="G142">
        <v>43097.350416666668</v>
      </c>
      <c r="H142">
        <f t="shared" si="4"/>
        <v>1450.756054874643</v>
      </c>
      <c r="I142">
        <f>VLOOKUP(A142,'OT Dec to May'!H:N,6,FALSE)</f>
        <v>7330.5000000000018</v>
      </c>
      <c r="J142">
        <f t="shared" si="5"/>
        <v>246.76150987105419</v>
      </c>
    </row>
    <row r="143" spans="1:10" x14ac:dyDescent="0.25">
      <c r="A143" t="s">
        <v>184</v>
      </c>
      <c r="B143" t="s">
        <v>238</v>
      </c>
      <c r="C143" t="s">
        <v>242</v>
      </c>
      <c r="D143">
        <v>2.5</v>
      </c>
      <c r="E143">
        <v>3.3547845335599675E-3</v>
      </c>
      <c r="F143" t="s">
        <v>66</v>
      </c>
      <c r="G143">
        <v>43097.350416666668</v>
      </c>
      <c r="H143">
        <f t="shared" si="4"/>
        <v>144.58232461524756</v>
      </c>
      <c r="I143">
        <f>VLOOKUP(A143,'OT Dec to May'!H:N,6,FALSE)</f>
        <v>7330.5000000000018</v>
      </c>
      <c r="J143">
        <f t="shared" si="5"/>
        <v>24.592248023261348</v>
      </c>
    </row>
    <row r="144" spans="1:10" x14ac:dyDescent="0.25">
      <c r="A144" t="s">
        <v>212</v>
      </c>
      <c r="B144" t="s">
        <v>34</v>
      </c>
      <c r="C144" t="s">
        <v>233</v>
      </c>
      <c r="D144">
        <v>226.33333333333329</v>
      </c>
      <c r="E144">
        <v>0.27799946739832765</v>
      </c>
      <c r="F144" t="s">
        <v>54</v>
      </c>
      <c r="G144">
        <v>43097.350416666668</v>
      </c>
      <c r="H144">
        <f t="shared" si="4"/>
        <v>11981.040462112427</v>
      </c>
      <c r="I144">
        <f>VLOOKUP(A144,'OT Dec to May'!H:N,6,FALSE)</f>
        <v>33461.099999999977</v>
      </c>
      <c r="J144">
        <f t="shared" si="5"/>
        <v>9302.1679785621745</v>
      </c>
    </row>
    <row r="145" spans="1:10" x14ac:dyDescent="0.25">
      <c r="A145" t="s">
        <v>212</v>
      </c>
      <c r="B145" t="s">
        <v>34</v>
      </c>
      <c r="C145" t="s">
        <v>234</v>
      </c>
      <c r="D145">
        <v>13.6</v>
      </c>
      <c r="E145">
        <v>1.6704533534391414E-2</v>
      </c>
      <c r="F145" t="s">
        <v>54</v>
      </c>
      <c r="G145">
        <v>43097.350416666668</v>
      </c>
      <c r="H145">
        <f t="shared" si="4"/>
        <v>719.92113527862614</v>
      </c>
      <c r="I145">
        <f>VLOOKUP(A145,'OT Dec to May'!H:N,6,FALSE)</f>
        <v>33461.099999999977</v>
      </c>
      <c r="J145">
        <f t="shared" si="5"/>
        <v>558.95206704762415</v>
      </c>
    </row>
    <row r="146" spans="1:10" x14ac:dyDescent="0.25">
      <c r="A146" t="s">
        <v>212</v>
      </c>
      <c r="B146" t="s">
        <v>34</v>
      </c>
      <c r="C146" t="s">
        <v>235</v>
      </c>
      <c r="D146">
        <v>13.46666666666667</v>
      </c>
      <c r="E146">
        <v>1.6540763597779739E-2</v>
      </c>
      <c r="F146" t="s">
        <v>54</v>
      </c>
      <c r="G146">
        <v>43097.350416666668</v>
      </c>
      <c r="H146">
        <f t="shared" si="4"/>
        <v>712.86308493275749</v>
      </c>
      <c r="I146">
        <f>VLOOKUP(A146,'OT Dec to May'!H:N,6,FALSE)</f>
        <v>33461.099999999977</v>
      </c>
      <c r="J146">
        <f t="shared" si="5"/>
        <v>553.47214482166726</v>
      </c>
    </row>
    <row r="147" spans="1:10" x14ac:dyDescent="0.25">
      <c r="A147" t="s">
        <v>212</v>
      </c>
      <c r="B147" t="s">
        <v>34</v>
      </c>
      <c r="C147" t="s">
        <v>236</v>
      </c>
      <c r="D147">
        <v>354.33333333333331</v>
      </c>
      <c r="E147">
        <v>0.43521860654554101</v>
      </c>
      <c r="F147" t="s">
        <v>54</v>
      </c>
      <c r="G147">
        <v>43097.350416666668</v>
      </c>
      <c r="H147">
        <f t="shared" si="4"/>
        <v>18756.768794146559</v>
      </c>
      <c r="I147">
        <f>VLOOKUP(A147,'OT Dec to May'!H:N,6,FALSE)</f>
        <v>33461.099999999977</v>
      </c>
      <c r="J147">
        <f t="shared" si="5"/>
        <v>14562.893315480993</v>
      </c>
    </row>
    <row r="148" spans="1:10" x14ac:dyDescent="0.25">
      <c r="A148" t="s">
        <v>212</v>
      </c>
      <c r="B148" t="s">
        <v>34</v>
      </c>
      <c r="C148" t="s">
        <v>237</v>
      </c>
      <c r="D148">
        <v>200.8169074980089</v>
      </c>
      <c r="E148">
        <v>0.24665829158626973</v>
      </c>
      <c r="F148" t="s">
        <v>54</v>
      </c>
      <c r="G148">
        <v>43097.350416666668</v>
      </c>
      <c r="H148">
        <f t="shared" si="4"/>
        <v>10630.31882566981</v>
      </c>
      <c r="I148">
        <f>VLOOKUP(A148,'OT Dec to May'!H:N,6,FALSE)</f>
        <v>33461.099999999977</v>
      </c>
      <c r="J148">
        <f t="shared" si="5"/>
        <v>8253.4577605973245</v>
      </c>
    </row>
    <row r="149" spans="1:10" x14ac:dyDescent="0.25">
      <c r="A149" t="s">
        <v>212</v>
      </c>
      <c r="B149" t="s">
        <v>34</v>
      </c>
      <c r="C149" t="s">
        <v>241</v>
      </c>
      <c r="D149">
        <v>1.6</v>
      </c>
      <c r="E149">
        <v>1.9652392393401663E-3</v>
      </c>
      <c r="F149" t="s">
        <v>54</v>
      </c>
      <c r="G149">
        <v>43097.350416666668</v>
      </c>
      <c r="H149">
        <f t="shared" si="4"/>
        <v>84.696604150426609</v>
      </c>
      <c r="I149">
        <f>VLOOKUP(A149,'OT Dec to May'!H:N,6,FALSE)</f>
        <v>33461.099999999977</v>
      </c>
      <c r="J149">
        <f t="shared" si="5"/>
        <v>65.75906671148519</v>
      </c>
    </row>
    <row r="150" spans="1:10" x14ac:dyDescent="0.25">
      <c r="A150" t="s">
        <v>212</v>
      </c>
      <c r="B150" t="s">
        <v>34</v>
      </c>
      <c r="C150" t="s">
        <v>242</v>
      </c>
      <c r="D150">
        <v>4</v>
      </c>
      <c r="E150">
        <v>4.9130980983504158E-3</v>
      </c>
      <c r="F150" t="s">
        <v>54</v>
      </c>
      <c r="G150">
        <v>43097.350416666668</v>
      </c>
      <c r="H150">
        <f t="shared" si="4"/>
        <v>211.74151037606651</v>
      </c>
      <c r="I150">
        <f>VLOOKUP(A150,'OT Dec to May'!H:N,6,FALSE)</f>
        <v>33461.099999999977</v>
      </c>
      <c r="J150">
        <f t="shared" si="5"/>
        <v>164.39766677871299</v>
      </c>
    </row>
    <row r="151" spans="1:10" x14ac:dyDescent="0.25">
      <c r="A151" t="s">
        <v>202</v>
      </c>
      <c r="B151" t="s">
        <v>232</v>
      </c>
      <c r="C151" t="s">
        <v>233</v>
      </c>
      <c r="D151">
        <v>154.7428571428571</v>
      </c>
      <c r="E151">
        <v>0.36383075516126406</v>
      </c>
      <c r="F151" t="s">
        <v>68</v>
      </c>
      <c r="G151">
        <v>89033.041249999995</v>
      </c>
      <c r="H151">
        <f t="shared" si="4"/>
        <v>32392.958632291473</v>
      </c>
      <c r="I151">
        <f>VLOOKUP(A151,'OT Dec to May'!H:N,6,FALSE)</f>
        <v>0</v>
      </c>
      <c r="J151">
        <f t="shared" si="5"/>
        <v>0</v>
      </c>
    </row>
    <row r="152" spans="1:10" x14ac:dyDescent="0.25">
      <c r="A152" t="s">
        <v>202</v>
      </c>
      <c r="B152" t="s">
        <v>232</v>
      </c>
      <c r="C152" t="s">
        <v>235</v>
      </c>
      <c r="D152">
        <v>10.93333333333333</v>
      </c>
      <c r="E152">
        <v>2.5706407368607281E-2</v>
      </c>
      <c r="F152" t="s">
        <v>68</v>
      </c>
      <c r="G152">
        <v>89033.041249999995</v>
      </c>
      <c r="H152">
        <f t="shared" si="4"/>
        <v>2288.7196276385157</v>
      </c>
      <c r="I152">
        <f>VLOOKUP(A152,'OT Dec to May'!H:N,6,FALSE)</f>
        <v>0</v>
      </c>
      <c r="J152">
        <f t="shared" si="5"/>
        <v>0</v>
      </c>
    </row>
    <row r="153" spans="1:10" x14ac:dyDescent="0.25">
      <c r="A153" t="s">
        <v>202</v>
      </c>
      <c r="B153" t="s">
        <v>232</v>
      </c>
      <c r="C153" t="s">
        <v>236</v>
      </c>
      <c r="D153">
        <v>137.41666666666671</v>
      </c>
      <c r="E153">
        <v>0.32309348895452311</v>
      </c>
      <c r="F153" t="s">
        <v>68</v>
      </c>
      <c r="G153">
        <v>89033.041249999995</v>
      </c>
      <c r="H153">
        <f t="shared" si="4"/>
        <v>28765.995929694473</v>
      </c>
      <c r="I153">
        <f>VLOOKUP(A153,'OT Dec to May'!H:N,6,FALSE)</f>
        <v>0</v>
      </c>
      <c r="J153">
        <f t="shared" si="5"/>
        <v>0</v>
      </c>
    </row>
    <row r="154" spans="1:10" x14ac:dyDescent="0.25">
      <c r="A154" t="s">
        <v>202</v>
      </c>
      <c r="B154" t="s">
        <v>232</v>
      </c>
      <c r="C154" t="s">
        <v>237</v>
      </c>
      <c r="D154">
        <v>122.2226362498578</v>
      </c>
      <c r="E154">
        <v>0.28736934851560547</v>
      </c>
      <c r="F154" t="s">
        <v>68</v>
      </c>
      <c r="G154">
        <v>89033.041249999995</v>
      </c>
      <c r="H154">
        <f t="shared" si="4"/>
        <v>25585.367060375527</v>
      </c>
      <c r="I154">
        <f>VLOOKUP(A154,'OT Dec to May'!H:N,6,FALSE)</f>
        <v>0</v>
      </c>
      <c r="J154">
        <f t="shared" si="5"/>
        <v>0</v>
      </c>
    </row>
    <row r="155" spans="1:10" x14ac:dyDescent="0.25">
      <c r="A155" t="s">
        <v>175</v>
      </c>
      <c r="B155" t="s">
        <v>8</v>
      </c>
      <c r="C155" t="s">
        <v>239</v>
      </c>
      <c r="D155">
        <v>99.866666666666674</v>
      </c>
      <c r="E155">
        <v>0.65560723625561212</v>
      </c>
      <c r="F155" t="s">
        <v>72</v>
      </c>
      <c r="G155">
        <v>38622.373333333329</v>
      </c>
      <c r="H155">
        <f t="shared" si="4"/>
        <v>25321.107438699117</v>
      </c>
      <c r="I155">
        <f>VLOOKUP(A155,'OT Dec to May'!H:N,6,FALSE)</f>
        <v>0</v>
      </c>
      <c r="J155">
        <f t="shared" si="5"/>
        <v>0</v>
      </c>
    </row>
    <row r="156" spans="1:10" x14ac:dyDescent="0.25">
      <c r="A156" t="s">
        <v>175</v>
      </c>
      <c r="B156" t="s">
        <v>8</v>
      </c>
      <c r="C156" t="s">
        <v>240</v>
      </c>
      <c r="D156">
        <v>49.772307692307692</v>
      </c>
      <c r="E156">
        <v>0.32674651289937706</v>
      </c>
      <c r="F156" t="s">
        <v>72</v>
      </c>
      <c r="G156">
        <v>38622.373333333329</v>
      </c>
      <c r="H156">
        <f t="shared" si="4"/>
        <v>12619.725806564555</v>
      </c>
      <c r="I156">
        <f>VLOOKUP(A156,'OT Dec to May'!H:N,6,FALSE)</f>
        <v>0</v>
      </c>
      <c r="J156">
        <f t="shared" si="5"/>
        <v>0</v>
      </c>
    </row>
    <row r="157" spans="1:10" x14ac:dyDescent="0.25">
      <c r="A157" t="s">
        <v>175</v>
      </c>
      <c r="B157" t="s">
        <v>8</v>
      </c>
      <c r="C157" t="s">
        <v>241</v>
      </c>
      <c r="D157">
        <v>2.6880000000000011</v>
      </c>
      <c r="E157">
        <v>1.7646250845010876E-2</v>
      </c>
      <c r="F157" t="s">
        <v>72</v>
      </c>
      <c r="G157">
        <v>38622.373333333329</v>
      </c>
      <c r="H157">
        <f t="shared" si="4"/>
        <v>681.54008806965874</v>
      </c>
      <c r="I157">
        <f>VLOOKUP(A157,'OT Dec to May'!H:N,6,FALSE)</f>
        <v>0</v>
      </c>
      <c r="J157">
        <f t="shared" si="5"/>
        <v>0</v>
      </c>
    </row>
    <row r="158" spans="1:10" x14ac:dyDescent="0.25">
      <c r="A158" t="s">
        <v>189</v>
      </c>
      <c r="B158" t="s">
        <v>12</v>
      </c>
      <c r="C158" t="s">
        <v>233</v>
      </c>
      <c r="D158">
        <v>461.48076190476195</v>
      </c>
      <c r="E158">
        <v>0.4044543583433643</v>
      </c>
      <c r="F158" t="s">
        <v>81</v>
      </c>
      <c r="G158">
        <v>38622.373333333329</v>
      </c>
      <c r="H158">
        <f t="shared" si="4"/>
        <v>15620.987224231196</v>
      </c>
      <c r="I158">
        <f>VLOOKUP(A158,'OT Dec to May'!H:N,6,FALSE)</f>
        <v>52389.179999999687</v>
      </c>
      <c r="J158">
        <f t="shared" si="5"/>
        <v>21189.032181034887</v>
      </c>
    </row>
    <row r="159" spans="1:10" x14ac:dyDescent="0.25">
      <c r="A159" t="s">
        <v>189</v>
      </c>
      <c r="B159" t="s">
        <v>12</v>
      </c>
      <c r="C159" t="s">
        <v>236</v>
      </c>
      <c r="D159">
        <v>60.693333333333335</v>
      </c>
      <c r="E159">
        <v>5.3193296916067938E-2</v>
      </c>
      <c r="F159" t="s">
        <v>81</v>
      </c>
      <c r="G159">
        <v>38622.373333333329</v>
      </c>
      <c r="H159">
        <f t="shared" si="4"/>
        <v>2054.4513723232244</v>
      </c>
      <c r="I159">
        <f>VLOOKUP(A159,'OT Dec to May'!H:N,6,FALSE)</f>
        <v>52389.179999999687</v>
      </c>
      <c r="J159">
        <f t="shared" si="5"/>
        <v>2786.7532069293115</v>
      </c>
    </row>
    <row r="160" spans="1:10" x14ac:dyDescent="0.25">
      <c r="A160" t="s">
        <v>189</v>
      </c>
      <c r="B160" t="s">
        <v>12</v>
      </c>
      <c r="C160" t="s">
        <v>237</v>
      </c>
      <c r="D160">
        <v>618.82179808093451</v>
      </c>
      <c r="E160">
        <v>0.5423523447405677</v>
      </c>
      <c r="F160" t="s">
        <v>81</v>
      </c>
      <c r="G160">
        <v>38622.373333333329</v>
      </c>
      <c r="H160">
        <f t="shared" si="4"/>
        <v>20946.934736778905</v>
      </c>
      <c r="I160">
        <f>VLOOKUP(A160,'OT Dec to May'!H:N,6,FALSE)</f>
        <v>52389.179999999687</v>
      </c>
      <c r="J160">
        <f t="shared" si="5"/>
        <v>28413.394612035485</v>
      </c>
    </row>
    <row r="161" spans="1:10" x14ac:dyDescent="0.25">
      <c r="A161" t="s">
        <v>208</v>
      </c>
      <c r="B161" t="s">
        <v>80</v>
      </c>
      <c r="C161" t="s">
        <v>233</v>
      </c>
      <c r="D161">
        <v>119.3142857142857</v>
      </c>
      <c r="E161">
        <v>0.21550838066470654</v>
      </c>
      <c r="F161" t="s">
        <v>78</v>
      </c>
      <c r="G161">
        <v>30333.167083333334</v>
      </c>
      <c r="H161">
        <f t="shared" si="4"/>
        <v>6537.0517185611461</v>
      </c>
      <c r="I161">
        <f>VLOOKUP(A161,'OT Dec to May'!H:N,6,FALSE)</f>
        <v>8323.2000000000062</v>
      </c>
      <c r="J161">
        <f t="shared" si="5"/>
        <v>1793.7193539484867</v>
      </c>
    </row>
    <row r="162" spans="1:10" x14ac:dyDescent="0.25">
      <c r="A162" t="s">
        <v>208</v>
      </c>
      <c r="B162" t="s">
        <v>80</v>
      </c>
      <c r="C162" t="s">
        <v>235</v>
      </c>
      <c r="D162">
        <v>24.266666666666669</v>
      </c>
      <c r="E162">
        <v>4.3831046769929147E-2</v>
      </c>
      <c r="F162" t="s">
        <v>78</v>
      </c>
      <c r="G162">
        <v>30333.167083333334</v>
      </c>
      <c r="H162">
        <f t="shared" si="4"/>
        <v>1329.5344651096586</v>
      </c>
      <c r="I162">
        <f>VLOOKUP(A162,'OT Dec to May'!H:N,6,FALSE)</f>
        <v>8323.2000000000062</v>
      </c>
      <c r="J162">
        <f t="shared" si="5"/>
        <v>364.81456847547457</v>
      </c>
    </row>
    <row r="163" spans="1:10" x14ac:dyDescent="0.25">
      <c r="A163" t="s">
        <v>208</v>
      </c>
      <c r="B163" t="s">
        <v>80</v>
      </c>
      <c r="C163" t="s">
        <v>243</v>
      </c>
      <c r="D163">
        <v>0.33333333333333331</v>
      </c>
      <c r="E163">
        <v>6.0207481826825737E-4</v>
      </c>
      <c r="F163" t="s">
        <v>78</v>
      </c>
      <c r="G163">
        <v>30333.167083333334</v>
      </c>
      <c r="H163">
        <f t="shared" si="4"/>
        <v>18.262836059198605</v>
      </c>
      <c r="I163">
        <f>VLOOKUP(A163,'OT Dec to May'!H:N,6,FALSE)</f>
        <v>8323.2000000000062</v>
      </c>
      <c r="J163">
        <f t="shared" si="5"/>
        <v>5.0111891274103639</v>
      </c>
    </row>
    <row r="164" spans="1:10" x14ac:dyDescent="0.25">
      <c r="A164" t="s">
        <v>208</v>
      </c>
      <c r="B164" t="s">
        <v>80</v>
      </c>
      <c r="C164" t="s">
        <v>236</v>
      </c>
      <c r="D164">
        <v>200.83333333333329</v>
      </c>
      <c r="E164">
        <v>0.36275007800662501</v>
      </c>
      <c r="F164" t="s">
        <v>78</v>
      </c>
      <c r="G164">
        <v>30333.167083333334</v>
      </c>
      <c r="H164">
        <f t="shared" si="4"/>
        <v>11003.358725667156</v>
      </c>
      <c r="I164">
        <f>VLOOKUP(A164,'OT Dec to May'!H:N,6,FALSE)</f>
        <v>8323.2000000000062</v>
      </c>
      <c r="J164">
        <f t="shared" si="5"/>
        <v>3019.2414492647436</v>
      </c>
    </row>
    <row r="165" spans="1:10" x14ac:dyDescent="0.25">
      <c r="A165" t="s">
        <v>208</v>
      </c>
      <c r="B165" t="s">
        <v>80</v>
      </c>
      <c r="C165" t="s">
        <v>237</v>
      </c>
      <c r="D165">
        <v>208.8934289073463</v>
      </c>
      <c r="E165">
        <v>0.37730841974047102</v>
      </c>
      <c r="F165" t="s">
        <v>78</v>
      </c>
      <c r="G165">
        <v>30333.167083333334</v>
      </c>
      <c r="H165">
        <f t="shared" si="4"/>
        <v>11444.959337936172</v>
      </c>
      <c r="I165">
        <f>VLOOKUP(A165,'OT Dec to May'!H:N,6,FALSE)</f>
        <v>8323.2000000000062</v>
      </c>
      <c r="J165">
        <f t="shared" si="5"/>
        <v>3140.4134391838907</v>
      </c>
    </row>
    <row r="166" spans="1:10" x14ac:dyDescent="0.25">
      <c r="A166" t="s">
        <v>165</v>
      </c>
      <c r="B166" t="s">
        <v>8</v>
      </c>
      <c r="C166" t="s">
        <v>233</v>
      </c>
      <c r="D166">
        <v>395.64809523809521</v>
      </c>
      <c r="E166">
        <v>0.47096238075884678</v>
      </c>
      <c r="F166" t="s">
        <v>76</v>
      </c>
      <c r="G166">
        <v>30333.167083333334</v>
      </c>
      <c r="H166">
        <f t="shared" si="4"/>
        <v>14285.780585522551</v>
      </c>
      <c r="I166">
        <f>VLOOKUP(A166,'OT Dec to May'!H:N,6,FALSE)</f>
        <v>30492.899999999951</v>
      </c>
      <c r="J166">
        <f t="shared" si="5"/>
        <v>14361.008780241416</v>
      </c>
    </row>
    <row r="167" spans="1:10" x14ac:dyDescent="0.25">
      <c r="A167" t="s">
        <v>165</v>
      </c>
      <c r="B167" t="s">
        <v>8</v>
      </c>
      <c r="C167" t="s">
        <v>235</v>
      </c>
      <c r="D167">
        <v>444.43619047619052</v>
      </c>
      <c r="E167">
        <v>0.52903761924115333</v>
      </c>
      <c r="F167" t="s">
        <v>76</v>
      </c>
      <c r="G167">
        <v>30333.167083333334</v>
      </c>
      <c r="H167">
        <f t="shared" si="4"/>
        <v>16047.386497810785</v>
      </c>
      <c r="I167">
        <f>VLOOKUP(A167,'OT Dec to May'!H:N,6,FALSE)</f>
        <v>30492.899999999951</v>
      </c>
      <c r="J167">
        <f t="shared" si="5"/>
        <v>16131.891219758538</v>
      </c>
    </row>
    <row r="168" spans="1:10" x14ac:dyDescent="0.25">
      <c r="A168" t="s">
        <v>144</v>
      </c>
      <c r="B168" t="s">
        <v>8</v>
      </c>
      <c r="C168" t="s">
        <v>239</v>
      </c>
      <c r="D168">
        <v>2.6461538461538461</v>
      </c>
      <c r="E168">
        <v>1</v>
      </c>
      <c r="F168" t="s">
        <v>85</v>
      </c>
      <c r="G168">
        <v>91463.676666666666</v>
      </c>
      <c r="H168">
        <f t="shared" si="4"/>
        <v>91463.676666666666</v>
      </c>
      <c r="I168">
        <f>VLOOKUP(A168,'OT Dec to May'!H:N,6,FALSE)</f>
        <v>0</v>
      </c>
      <c r="J168">
        <f t="shared" si="5"/>
        <v>0</v>
      </c>
    </row>
    <row r="169" spans="1:10" x14ac:dyDescent="0.25">
      <c r="A169" t="s">
        <v>198</v>
      </c>
      <c r="B169" t="s">
        <v>8</v>
      </c>
      <c r="C169" t="s">
        <v>236</v>
      </c>
      <c r="D169">
        <v>57.6</v>
      </c>
      <c r="E169">
        <v>0.13976970353015564</v>
      </c>
      <c r="F169" t="s">
        <v>83</v>
      </c>
      <c r="G169">
        <v>63431.958749999998</v>
      </c>
      <c r="H169">
        <f t="shared" si="4"/>
        <v>8865.8660688245618</v>
      </c>
      <c r="I169">
        <f>VLOOKUP(A169,'OT Dec to May'!H:N,6,FALSE)</f>
        <v>0</v>
      </c>
      <c r="J169">
        <f t="shared" si="5"/>
        <v>0</v>
      </c>
    </row>
    <row r="170" spans="1:10" x14ac:dyDescent="0.25">
      <c r="A170" t="s">
        <v>198</v>
      </c>
      <c r="B170" t="s">
        <v>12</v>
      </c>
      <c r="C170" t="s">
        <v>233</v>
      </c>
      <c r="D170">
        <v>137.3531428571429</v>
      </c>
      <c r="E170">
        <v>0.33329527875135379</v>
      </c>
      <c r="F170" t="s">
        <v>83</v>
      </c>
      <c r="G170">
        <v>63431.958749999998</v>
      </c>
      <c r="H170">
        <f t="shared" si="4"/>
        <v>21141.572373325624</v>
      </c>
      <c r="I170">
        <f>VLOOKUP(A170,'OT Dec to May'!H:N,6,FALSE)</f>
        <v>0</v>
      </c>
      <c r="J170">
        <f t="shared" si="5"/>
        <v>0</v>
      </c>
    </row>
    <row r="171" spans="1:10" x14ac:dyDescent="0.25">
      <c r="A171" t="s">
        <v>198</v>
      </c>
      <c r="B171" t="s">
        <v>12</v>
      </c>
      <c r="C171" t="s">
        <v>236</v>
      </c>
      <c r="D171">
        <v>217.15333333333331</v>
      </c>
      <c r="E171">
        <v>0.52693501771849061</v>
      </c>
      <c r="F171" t="s">
        <v>83</v>
      </c>
      <c r="G171">
        <v>63431.958749999998</v>
      </c>
      <c r="H171">
        <f t="shared" si="4"/>
        <v>33424.520307849816</v>
      </c>
      <c r="I171">
        <f>VLOOKUP(A171,'OT Dec to May'!H:N,6,FALSE)</f>
        <v>0</v>
      </c>
      <c r="J171">
        <f t="shared" si="5"/>
        <v>0</v>
      </c>
    </row>
    <row r="172" spans="1:10" x14ac:dyDescent="0.25">
      <c r="A172" t="s">
        <v>192</v>
      </c>
      <c r="B172" t="s">
        <v>8</v>
      </c>
      <c r="C172" t="s">
        <v>239</v>
      </c>
      <c r="D172">
        <v>8.073846153846155</v>
      </c>
      <c r="E172">
        <v>6.8261042992664028E-2</v>
      </c>
      <c r="F172" t="s">
        <v>88</v>
      </c>
      <c r="G172">
        <v>38622.373333333329</v>
      </c>
      <c r="H172">
        <f t="shared" si="4"/>
        <v>2636.4034865853869</v>
      </c>
      <c r="I172">
        <f>VLOOKUP(A172,'OT Dec to May'!H:N,6,FALSE)</f>
        <v>0</v>
      </c>
      <c r="J172">
        <f t="shared" si="5"/>
        <v>0</v>
      </c>
    </row>
    <row r="173" spans="1:10" x14ac:dyDescent="0.25">
      <c r="A173" t="s">
        <v>192</v>
      </c>
      <c r="B173" t="s">
        <v>8</v>
      </c>
      <c r="C173" t="s">
        <v>240</v>
      </c>
      <c r="D173">
        <v>37.907692307692301</v>
      </c>
      <c r="E173">
        <v>0.32049392136799565</v>
      </c>
      <c r="F173" t="s">
        <v>88</v>
      </c>
      <c r="G173">
        <v>38622.373333333329</v>
      </c>
      <c r="H173">
        <f t="shared" si="4"/>
        <v>12378.235882138704</v>
      </c>
      <c r="I173">
        <f>VLOOKUP(A173,'OT Dec to May'!H:N,6,FALSE)</f>
        <v>0</v>
      </c>
      <c r="J173">
        <f t="shared" si="5"/>
        <v>0</v>
      </c>
    </row>
    <row r="174" spans="1:10" x14ac:dyDescent="0.25">
      <c r="A174" t="s">
        <v>192</v>
      </c>
      <c r="B174" t="s">
        <v>12</v>
      </c>
      <c r="C174" t="s">
        <v>239</v>
      </c>
      <c r="D174">
        <v>64.697435897435895</v>
      </c>
      <c r="E174">
        <v>0.5469901666637762</v>
      </c>
      <c r="F174" t="s">
        <v>88</v>
      </c>
      <c r="G174">
        <v>38622.373333333329</v>
      </c>
      <c r="H174">
        <f t="shared" si="4"/>
        <v>21126.058426550582</v>
      </c>
      <c r="I174">
        <f>VLOOKUP(A174,'OT Dec to May'!H:N,6,FALSE)</f>
        <v>0</v>
      </c>
      <c r="J174">
        <f t="shared" si="5"/>
        <v>0</v>
      </c>
    </row>
    <row r="175" spans="1:10" x14ac:dyDescent="0.25">
      <c r="A175" t="s">
        <v>192</v>
      </c>
      <c r="B175" t="s">
        <v>12</v>
      </c>
      <c r="C175" t="s">
        <v>241</v>
      </c>
      <c r="D175">
        <v>7.6000000000000014</v>
      </c>
      <c r="E175">
        <v>6.4254868975564094E-2</v>
      </c>
      <c r="F175" t="s">
        <v>88</v>
      </c>
      <c r="G175">
        <v>38622.373333333329</v>
      </c>
      <c r="H175">
        <f t="shared" si="4"/>
        <v>2481.6755380586537</v>
      </c>
      <c r="I175">
        <f>VLOOKUP(A175,'OT Dec to May'!H:N,6,FALSE)</f>
        <v>0</v>
      </c>
      <c r="J175">
        <f t="shared" si="5"/>
        <v>0</v>
      </c>
    </row>
    <row r="176" spans="1:10" x14ac:dyDescent="0.25">
      <c r="A176" t="s">
        <v>215</v>
      </c>
      <c r="B176" t="s">
        <v>92</v>
      </c>
      <c r="C176" t="s">
        <v>233</v>
      </c>
      <c r="D176">
        <v>51.761904761904759</v>
      </c>
      <c r="E176">
        <v>0.18755944140119696</v>
      </c>
      <c r="F176" t="s">
        <v>90</v>
      </c>
      <c r="G176">
        <v>43097.350416666668</v>
      </c>
      <c r="H176">
        <f t="shared" si="4"/>
        <v>8083.3149700216436</v>
      </c>
      <c r="I176">
        <f>VLOOKUP(A176,'OT Dec to May'!H:N,6,FALSE)</f>
        <v>0</v>
      </c>
      <c r="J176">
        <f t="shared" si="5"/>
        <v>0</v>
      </c>
    </row>
    <row r="177" spans="1:10" x14ac:dyDescent="0.25">
      <c r="A177" t="s">
        <v>215</v>
      </c>
      <c r="B177" t="s">
        <v>92</v>
      </c>
      <c r="C177" t="s">
        <v>236</v>
      </c>
      <c r="D177">
        <v>102.8333333333333</v>
      </c>
      <c r="E177">
        <v>0.37261693993181666</v>
      </c>
      <c r="F177" t="s">
        <v>90</v>
      </c>
      <c r="G177">
        <v>43097.350416666668</v>
      </c>
      <c r="H177">
        <f t="shared" si="4"/>
        <v>16058.802831427538</v>
      </c>
      <c r="I177">
        <f>VLOOKUP(A177,'OT Dec to May'!H:N,6,FALSE)</f>
        <v>0</v>
      </c>
      <c r="J177">
        <f t="shared" si="5"/>
        <v>0</v>
      </c>
    </row>
    <row r="178" spans="1:10" x14ac:dyDescent="0.25">
      <c r="A178" t="s">
        <v>215</v>
      </c>
      <c r="B178" t="s">
        <v>92</v>
      </c>
      <c r="C178" t="s">
        <v>237</v>
      </c>
      <c r="D178">
        <v>121.38076383357991</v>
      </c>
      <c r="E178">
        <v>0.43982361866698627</v>
      </c>
      <c r="F178" t="s">
        <v>90</v>
      </c>
      <c r="G178">
        <v>43097.350416666668</v>
      </c>
      <c r="H178">
        <f t="shared" si="4"/>
        <v>18955.232615217483</v>
      </c>
      <c r="I178">
        <f>VLOOKUP(A178,'OT Dec to May'!H:N,6,FALSE)</f>
        <v>0</v>
      </c>
      <c r="J178">
        <f t="shared" si="5"/>
        <v>0</v>
      </c>
    </row>
    <row r="179" spans="1:10" x14ac:dyDescent="0.25">
      <c r="A179" t="s">
        <v>157</v>
      </c>
      <c r="B179" t="s">
        <v>8</v>
      </c>
      <c r="C179" t="s">
        <v>233</v>
      </c>
      <c r="D179">
        <v>2.56</v>
      </c>
      <c r="E179">
        <v>3.580751593217045E-3</v>
      </c>
      <c r="F179" t="s">
        <v>95</v>
      </c>
      <c r="G179">
        <v>38622.373333333329</v>
      </c>
      <c r="H179">
        <f t="shared" si="4"/>
        <v>138.29712484715682</v>
      </c>
      <c r="I179">
        <f>VLOOKUP(A179,'OT Dec to May'!H:N,6,FALSE)</f>
        <v>25855.5600000001</v>
      </c>
      <c r="J179">
        <f t="shared" si="5"/>
        <v>92.582337663519255</v>
      </c>
    </row>
    <row r="180" spans="1:10" x14ac:dyDescent="0.25">
      <c r="A180" t="s">
        <v>157</v>
      </c>
      <c r="B180" t="s">
        <v>8</v>
      </c>
      <c r="C180" t="s">
        <v>234</v>
      </c>
      <c r="D180">
        <v>6.9333333333333336</v>
      </c>
      <c r="E180">
        <v>9.6978688982961633E-3</v>
      </c>
      <c r="F180" t="s">
        <v>95</v>
      </c>
      <c r="G180">
        <v>38622.373333333329</v>
      </c>
      <c r="H180">
        <f t="shared" si="4"/>
        <v>374.55471312771641</v>
      </c>
      <c r="I180">
        <f>VLOOKUP(A180,'OT Dec to May'!H:N,6,FALSE)</f>
        <v>25855.5600000001</v>
      </c>
      <c r="J180">
        <f t="shared" si="5"/>
        <v>250.74383117203132</v>
      </c>
    </row>
    <row r="181" spans="1:10" x14ac:dyDescent="0.25">
      <c r="A181" t="s">
        <v>157</v>
      </c>
      <c r="B181" t="s">
        <v>8</v>
      </c>
      <c r="C181" t="s">
        <v>236</v>
      </c>
      <c r="D181">
        <v>456.89333333333332</v>
      </c>
      <c r="E181">
        <v>0.63907091064983579</v>
      </c>
      <c r="F181" t="s">
        <v>95</v>
      </c>
      <c r="G181">
        <v>38622.373333333329</v>
      </c>
      <c r="H181">
        <f t="shared" si="4"/>
        <v>24682.435297591266</v>
      </c>
      <c r="I181">
        <f>VLOOKUP(A181,'OT Dec to May'!H:N,6,FALSE)</f>
        <v>25855.5600000001</v>
      </c>
      <c r="J181">
        <f t="shared" si="5"/>
        <v>16523.536274561531</v>
      </c>
    </row>
    <row r="182" spans="1:10" x14ac:dyDescent="0.25">
      <c r="A182" t="s">
        <v>157</v>
      </c>
      <c r="B182" t="s">
        <v>8</v>
      </c>
      <c r="C182" t="s">
        <v>237</v>
      </c>
      <c r="D182">
        <v>209.0270374331551</v>
      </c>
      <c r="E182">
        <v>0.29237261613836291</v>
      </c>
      <c r="F182" t="s">
        <v>95</v>
      </c>
      <c r="G182">
        <v>38622.373333333329</v>
      </c>
      <c r="H182">
        <f t="shared" si="4"/>
        <v>11292.124332939209</v>
      </c>
      <c r="I182">
        <f>VLOOKUP(A182,'OT Dec to May'!H:N,6,FALSE)</f>
        <v>25855.5600000001</v>
      </c>
      <c r="J182">
        <f t="shared" si="5"/>
        <v>7559.4577189224392</v>
      </c>
    </row>
    <row r="183" spans="1:10" x14ac:dyDescent="0.25">
      <c r="A183" t="s">
        <v>157</v>
      </c>
      <c r="B183" t="s">
        <v>8</v>
      </c>
      <c r="C183" t="s">
        <v>242</v>
      </c>
      <c r="D183">
        <v>39.520000000000003</v>
      </c>
      <c r="E183">
        <v>5.5277852720288137E-2</v>
      </c>
      <c r="F183" t="s">
        <v>95</v>
      </c>
      <c r="G183">
        <v>38622.373333333329</v>
      </c>
      <c r="H183">
        <f t="shared" si="4"/>
        <v>2134.9618648279838</v>
      </c>
      <c r="I183">
        <f>VLOOKUP(A183,'OT Dec to May'!H:N,6,FALSE)</f>
        <v>25855.5600000001</v>
      </c>
      <c r="J183">
        <f t="shared" si="5"/>
        <v>1429.2398376805786</v>
      </c>
    </row>
    <row r="184" spans="1:10" x14ac:dyDescent="0.25">
      <c r="A184" t="s">
        <v>194</v>
      </c>
      <c r="B184" t="s">
        <v>12</v>
      </c>
      <c r="C184" t="s">
        <v>233</v>
      </c>
      <c r="D184">
        <v>194.6986666666667</v>
      </c>
      <c r="E184">
        <v>0.41104111424501899</v>
      </c>
      <c r="F184" t="s">
        <v>97</v>
      </c>
      <c r="G184">
        <v>43097.350416666668</v>
      </c>
      <c r="H184">
        <f t="shared" si="4"/>
        <v>17714.7829362747</v>
      </c>
      <c r="I184">
        <f>VLOOKUP(A184,'OT Dec to May'!H:N,6,FALSE)</f>
        <v>3613.68</v>
      </c>
      <c r="J184">
        <f t="shared" si="5"/>
        <v>1485.3710537249401</v>
      </c>
    </row>
    <row r="185" spans="1:10" x14ac:dyDescent="0.25">
      <c r="A185" t="s">
        <v>194</v>
      </c>
      <c r="B185" t="s">
        <v>12</v>
      </c>
      <c r="C185" t="s">
        <v>236</v>
      </c>
      <c r="D185">
        <v>278.97333333333341</v>
      </c>
      <c r="E185">
        <v>0.5889588857549809</v>
      </c>
      <c r="F185" t="s">
        <v>97</v>
      </c>
      <c r="G185">
        <v>43097.350416666668</v>
      </c>
      <c r="H185">
        <f t="shared" si="4"/>
        <v>25382.567480391961</v>
      </c>
      <c r="I185">
        <f>VLOOKUP(A185,'OT Dec to May'!H:N,6,FALSE)</f>
        <v>3613.68</v>
      </c>
      <c r="J185">
        <f t="shared" si="5"/>
        <v>2128.3089462750595</v>
      </c>
    </row>
    <row r="186" spans="1:10" x14ac:dyDescent="0.25">
      <c r="A186" t="s">
        <v>220</v>
      </c>
      <c r="B186" t="s">
        <v>8</v>
      </c>
      <c r="C186" t="s">
        <v>233</v>
      </c>
      <c r="D186">
        <v>418.36190476190478</v>
      </c>
      <c r="E186">
        <v>0.43926805190898816</v>
      </c>
      <c r="F186" t="s">
        <v>139</v>
      </c>
      <c r="G186">
        <v>30333.167083333334</v>
      </c>
      <c r="H186">
        <f t="shared" si="4"/>
        <v>13324.391212925677</v>
      </c>
      <c r="I186">
        <f>VLOOKUP(A186,'OT Dec to May'!H:N,6,FALSE)</f>
        <v>34701.30000000009</v>
      </c>
      <c r="J186">
        <f t="shared" si="5"/>
        <v>15243.172449709411</v>
      </c>
    </row>
    <row r="187" spans="1:10" x14ac:dyDescent="0.25">
      <c r="A187" t="s">
        <v>220</v>
      </c>
      <c r="B187" t="s">
        <v>8</v>
      </c>
      <c r="C187" t="s">
        <v>235</v>
      </c>
      <c r="D187">
        <v>2.1333333333333329</v>
      </c>
      <c r="E187">
        <v>2.2399390736571965E-3</v>
      </c>
      <c r="F187" t="s">
        <v>139</v>
      </c>
      <c r="G187">
        <v>30333.167083333334</v>
      </c>
      <c r="H187">
        <f t="shared" si="4"/>
        <v>67.944446177730626</v>
      </c>
      <c r="I187">
        <f>VLOOKUP(A187,'OT Dec to May'!H:N,6,FALSE)</f>
        <v>34701.30000000009</v>
      </c>
      <c r="J187">
        <f t="shared" si="5"/>
        <v>77.728797776700674</v>
      </c>
    </row>
    <row r="188" spans="1:10" x14ac:dyDescent="0.25">
      <c r="A188" t="s">
        <v>220</v>
      </c>
      <c r="B188" t="s">
        <v>12</v>
      </c>
      <c r="C188" t="s">
        <v>233</v>
      </c>
      <c r="D188">
        <v>369.89257142857139</v>
      </c>
      <c r="E188">
        <v>0.38837663615549656</v>
      </c>
      <c r="F188" t="s">
        <v>139</v>
      </c>
      <c r="G188">
        <v>30333.167083333334</v>
      </c>
      <c r="H188">
        <f t="shared" si="4"/>
        <v>11780.693395767636</v>
      </c>
      <c r="I188">
        <f>VLOOKUP(A188,'OT Dec to May'!H:N,6,FALSE)</f>
        <v>34701.30000000009</v>
      </c>
      <c r="J188">
        <f t="shared" si="5"/>
        <v>13477.174164222768</v>
      </c>
    </row>
    <row r="189" spans="1:10" x14ac:dyDescent="0.25">
      <c r="A189" t="s">
        <v>220</v>
      </c>
      <c r="B189" t="s">
        <v>12</v>
      </c>
      <c r="C189" t="s">
        <v>235</v>
      </c>
      <c r="D189">
        <v>162.0190476190476</v>
      </c>
      <c r="E189">
        <v>0.17011537286185816</v>
      </c>
      <c r="F189" t="s">
        <v>139</v>
      </c>
      <c r="G189">
        <v>30333.167083333334</v>
      </c>
      <c r="H189">
        <f t="shared" si="4"/>
        <v>5160.1380284622928</v>
      </c>
      <c r="I189">
        <f>VLOOKUP(A189,'OT Dec to May'!H:N,6,FALSE)</f>
        <v>34701.30000000009</v>
      </c>
      <c r="J189">
        <f t="shared" si="5"/>
        <v>5903.2245882912139</v>
      </c>
    </row>
    <row r="190" spans="1:10" x14ac:dyDescent="0.25">
      <c r="A190" t="s">
        <v>177</v>
      </c>
      <c r="B190" t="s">
        <v>8</v>
      </c>
      <c r="C190" t="s">
        <v>239</v>
      </c>
      <c r="D190">
        <v>88.631794871794881</v>
      </c>
      <c r="E190">
        <v>0.59112680468928491</v>
      </c>
      <c r="F190" t="s">
        <v>99</v>
      </c>
      <c r="G190">
        <v>91463.676666666666</v>
      </c>
      <c r="H190">
        <f t="shared" si="4"/>
        <v>54066.630933100569</v>
      </c>
      <c r="I190">
        <f>VLOOKUP(A190,'OT Dec to May'!H:N,6,FALSE)</f>
        <v>0</v>
      </c>
      <c r="J190">
        <f t="shared" si="5"/>
        <v>0</v>
      </c>
    </row>
    <row r="191" spans="1:10" x14ac:dyDescent="0.25">
      <c r="A191" t="s">
        <v>177</v>
      </c>
      <c r="B191" t="s">
        <v>8</v>
      </c>
      <c r="C191" t="s">
        <v>240</v>
      </c>
      <c r="D191">
        <v>59.697230769230771</v>
      </c>
      <c r="E191">
        <v>0.39814869285293103</v>
      </c>
      <c r="F191" t="s">
        <v>99</v>
      </c>
      <c r="G191">
        <v>91463.676666666666</v>
      </c>
      <c r="H191">
        <f t="shared" si="4"/>
        <v>36416.143308356463</v>
      </c>
      <c r="I191">
        <f>VLOOKUP(A191,'OT Dec to May'!H:N,6,FALSE)</f>
        <v>0</v>
      </c>
      <c r="J191">
        <f t="shared" si="5"/>
        <v>0</v>
      </c>
    </row>
    <row r="192" spans="1:10" x14ac:dyDescent="0.25">
      <c r="A192" t="s">
        <v>177</v>
      </c>
      <c r="B192" t="s">
        <v>8</v>
      </c>
      <c r="C192" t="s">
        <v>241</v>
      </c>
      <c r="D192">
        <v>1.6080000000000001</v>
      </c>
      <c r="E192">
        <v>1.0724502457783985E-2</v>
      </c>
      <c r="F192" t="s">
        <v>99</v>
      </c>
      <c r="G192">
        <v>91463.676666666666</v>
      </c>
      <c r="H192">
        <f t="shared" si="4"/>
        <v>980.90242520962636</v>
      </c>
      <c r="I192">
        <f>VLOOKUP(A192,'OT Dec to May'!H:N,6,FALSE)</f>
        <v>0</v>
      </c>
      <c r="J192">
        <f t="shared" si="5"/>
        <v>0</v>
      </c>
    </row>
    <row r="193" spans="1:10" x14ac:dyDescent="0.25">
      <c r="A193" t="s">
        <v>182</v>
      </c>
      <c r="B193" t="s">
        <v>238</v>
      </c>
      <c r="C193" t="s">
        <v>234</v>
      </c>
      <c r="D193">
        <v>4</v>
      </c>
      <c r="E193">
        <v>4.2161478462511429E-3</v>
      </c>
      <c r="F193" t="s">
        <v>101</v>
      </c>
      <c r="G193">
        <v>43097.350416666668</v>
      </c>
      <c r="H193">
        <f t="shared" si="4"/>
        <v>181.70480113835995</v>
      </c>
      <c r="I193">
        <f>VLOOKUP(A193,'OT Dec to May'!H:N,6,FALSE)</f>
        <v>16768.79999999997</v>
      </c>
      <c r="J193">
        <f t="shared" si="5"/>
        <v>70.699740004216039</v>
      </c>
    </row>
    <row r="194" spans="1:10" x14ac:dyDescent="0.25">
      <c r="A194" t="s">
        <v>182</v>
      </c>
      <c r="B194" t="s">
        <v>238</v>
      </c>
      <c r="C194" t="s">
        <v>235</v>
      </c>
      <c r="D194">
        <v>77.466666666666669</v>
      </c>
      <c r="E194">
        <v>8.1652729955730474E-2</v>
      </c>
      <c r="F194" t="s">
        <v>101</v>
      </c>
      <c r="G194">
        <v>43097.350416666668</v>
      </c>
      <c r="H194">
        <f t="shared" si="4"/>
        <v>3519.0163153795716</v>
      </c>
      <c r="I194">
        <f>VLOOKUP(A194,'OT Dec to May'!H:N,6,FALSE)</f>
        <v>16768.79999999997</v>
      </c>
      <c r="J194">
        <f t="shared" si="5"/>
        <v>1369.2182980816508</v>
      </c>
    </row>
    <row r="195" spans="1:10" x14ac:dyDescent="0.25">
      <c r="A195" t="s">
        <v>182</v>
      </c>
      <c r="B195" t="s">
        <v>238</v>
      </c>
      <c r="C195" t="s">
        <v>236</v>
      </c>
      <c r="D195">
        <v>425.33333333333331</v>
      </c>
      <c r="E195">
        <v>0.44831705431803814</v>
      </c>
      <c r="F195" t="s">
        <v>101</v>
      </c>
      <c r="G195">
        <v>43097.350416666668</v>
      </c>
      <c r="H195">
        <f t="shared" ref="H195:H258" si="6">G195*E195</f>
        <v>19321.277187712276</v>
      </c>
      <c r="I195">
        <f>VLOOKUP(A195,'OT Dec to May'!H:N,6,FALSE)</f>
        <v>16768.79999999997</v>
      </c>
      <c r="J195">
        <f t="shared" ref="J195:J258" si="7">I195*E195</f>
        <v>7517.7390204483045</v>
      </c>
    </row>
    <row r="196" spans="1:10" x14ac:dyDescent="0.25">
      <c r="A196" t="s">
        <v>182</v>
      </c>
      <c r="B196" t="s">
        <v>12</v>
      </c>
      <c r="C196" t="s">
        <v>234</v>
      </c>
      <c r="D196">
        <v>116.26666666666669</v>
      </c>
      <c r="E196">
        <v>0.12254936406436658</v>
      </c>
      <c r="F196" t="s">
        <v>101</v>
      </c>
      <c r="G196">
        <v>43097.350416666668</v>
      </c>
      <c r="H196">
        <f t="shared" si="6"/>
        <v>5281.552886421664</v>
      </c>
      <c r="I196">
        <f>VLOOKUP(A196,'OT Dec to May'!H:N,6,FALSE)</f>
        <v>16768.79999999997</v>
      </c>
      <c r="J196">
        <f t="shared" si="7"/>
        <v>2055.0057761225466</v>
      </c>
    </row>
    <row r="197" spans="1:10" x14ac:dyDescent="0.25">
      <c r="A197" t="s">
        <v>182</v>
      </c>
      <c r="B197" t="s">
        <v>12</v>
      </c>
      <c r="C197" t="s">
        <v>236</v>
      </c>
      <c r="D197">
        <v>325.66666666666657</v>
      </c>
      <c r="E197">
        <v>0.3432647038156138</v>
      </c>
      <c r="F197" t="s">
        <v>101</v>
      </c>
      <c r="G197">
        <v>43097.350416666668</v>
      </c>
      <c r="H197">
        <f t="shared" si="6"/>
        <v>14793.799226014804</v>
      </c>
      <c r="I197">
        <f>VLOOKUP(A197,'OT Dec to May'!H:N,6,FALSE)</f>
        <v>16768.79999999997</v>
      </c>
      <c r="J197">
        <f t="shared" si="7"/>
        <v>5756.1371653432543</v>
      </c>
    </row>
    <row r="198" spans="1:10" x14ac:dyDescent="0.25">
      <c r="A198" t="s">
        <v>173</v>
      </c>
      <c r="B198" t="s">
        <v>34</v>
      </c>
      <c r="C198" t="s">
        <v>241</v>
      </c>
      <c r="D198">
        <v>4.4000000000000004</v>
      </c>
      <c r="E198">
        <v>1.6629134825652828E-2</v>
      </c>
      <c r="F198" t="s">
        <v>103</v>
      </c>
      <c r="G198">
        <v>91463.676666666666</v>
      </c>
      <c r="H198">
        <f t="shared" si="6"/>
        <v>1520.9618109399166</v>
      </c>
      <c r="I198">
        <f>VLOOKUP(A198,'OT Dec to May'!H:N,6,FALSE)</f>
        <v>0</v>
      </c>
      <c r="J198">
        <f t="shared" si="7"/>
        <v>0</v>
      </c>
    </row>
    <row r="199" spans="1:10" x14ac:dyDescent="0.25">
      <c r="A199" t="s">
        <v>173</v>
      </c>
      <c r="B199" t="s">
        <v>232</v>
      </c>
      <c r="C199" t="s">
        <v>241</v>
      </c>
      <c r="D199">
        <v>4</v>
      </c>
      <c r="E199">
        <v>1.5117395296048023E-2</v>
      </c>
      <c r="F199" t="s">
        <v>103</v>
      </c>
      <c r="G199">
        <v>91463.676666666666</v>
      </c>
      <c r="H199">
        <f t="shared" si="6"/>
        <v>1382.692555399924</v>
      </c>
      <c r="I199">
        <f>VLOOKUP(A199,'OT Dec to May'!H:N,6,FALSE)</f>
        <v>0</v>
      </c>
      <c r="J199">
        <f t="shared" si="7"/>
        <v>0</v>
      </c>
    </row>
    <row r="200" spans="1:10" x14ac:dyDescent="0.25">
      <c r="A200" t="s">
        <v>173</v>
      </c>
      <c r="B200" t="s">
        <v>8</v>
      </c>
      <c r="C200" t="s">
        <v>239</v>
      </c>
      <c r="D200">
        <v>161.49230769230769</v>
      </c>
      <c r="E200">
        <v>0.61033576316390803</v>
      </c>
      <c r="F200" t="s">
        <v>103</v>
      </c>
      <c r="G200">
        <v>91463.676666666666</v>
      </c>
      <c r="H200">
        <f t="shared" si="6"/>
        <v>55823.552900126924</v>
      </c>
      <c r="I200">
        <f>VLOOKUP(A200,'OT Dec to May'!H:N,6,FALSE)</f>
        <v>0</v>
      </c>
      <c r="J200">
        <f t="shared" si="7"/>
        <v>0</v>
      </c>
    </row>
    <row r="201" spans="1:10" x14ac:dyDescent="0.25">
      <c r="A201" t="s">
        <v>173</v>
      </c>
      <c r="B201" t="s">
        <v>8</v>
      </c>
      <c r="C201" t="s">
        <v>240</v>
      </c>
      <c r="D201">
        <v>87.581538461538443</v>
      </c>
      <c r="E201">
        <v>0.33100118438977755</v>
      </c>
      <c r="F201" t="s">
        <v>103</v>
      </c>
      <c r="G201">
        <v>91463.676666666666</v>
      </c>
      <c r="H201">
        <f t="shared" si="6"/>
        <v>30274.585305310327</v>
      </c>
      <c r="I201">
        <f>VLOOKUP(A201,'OT Dec to May'!H:N,6,FALSE)</f>
        <v>0</v>
      </c>
      <c r="J201">
        <f t="shared" si="7"/>
        <v>0</v>
      </c>
    </row>
    <row r="202" spans="1:10" x14ac:dyDescent="0.25">
      <c r="A202" t="s">
        <v>173</v>
      </c>
      <c r="B202" t="s">
        <v>8</v>
      </c>
      <c r="C202" t="s">
        <v>241</v>
      </c>
      <c r="D202">
        <v>7.1219999999999999</v>
      </c>
      <c r="E202">
        <v>2.6916522324613504E-2</v>
      </c>
      <c r="F202" t="s">
        <v>103</v>
      </c>
      <c r="G202">
        <v>91463.676666666666</v>
      </c>
      <c r="H202">
        <f t="shared" si="6"/>
        <v>2461.8840948895645</v>
      </c>
      <c r="I202">
        <f>VLOOKUP(A202,'OT Dec to May'!H:N,6,FALSE)</f>
        <v>0</v>
      </c>
      <c r="J202">
        <f t="shared" si="7"/>
        <v>0</v>
      </c>
    </row>
    <row r="203" spans="1:10" x14ac:dyDescent="0.25">
      <c r="A203" t="s">
        <v>188</v>
      </c>
      <c r="B203" t="s">
        <v>12</v>
      </c>
      <c r="C203" t="s">
        <v>233</v>
      </c>
      <c r="D203">
        <v>286.9744761904762</v>
      </c>
      <c r="E203">
        <v>0.25975564689422564</v>
      </c>
      <c r="F203" t="s">
        <v>105</v>
      </c>
      <c r="G203">
        <v>30333.167083333334</v>
      </c>
      <c r="H203">
        <f t="shared" si="6"/>
        <v>7879.2114380818821</v>
      </c>
      <c r="I203">
        <f>VLOOKUP(A203,'OT Dec to May'!H:N,6,FALSE)</f>
        <v>55630.979999999465</v>
      </c>
      <c r="J203">
        <f t="shared" si="7"/>
        <v>14450.46119725959</v>
      </c>
    </row>
    <row r="204" spans="1:10" x14ac:dyDescent="0.25">
      <c r="A204" t="s">
        <v>188</v>
      </c>
      <c r="B204" t="s">
        <v>12</v>
      </c>
      <c r="C204" t="s">
        <v>235</v>
      </c>
      <c r="D204">
        <v>133.17333333333329</v>
      </c>
      <c r="E204">
        <v>0.12054216740202331</v>
      </c>
      <c r="F204" t="s">
        <v>105</v>
      </c>
      <c r="G204">
        <v>30333.167083333334</v>
      </c>
      <c r="H204">
        <f t="shared" si="6"/>
        <v>3656.42570439271</v>
      </c>
      <c r="I204">
        <f>VLOOKUP(A204,'OT Dec to May'!H:N,6,FALSE)</f>
        <v>55630.979999999465</v>
      </c>
      <c r="J204">
        <f t="shared" si="7"/>
        <v>6705.878903898546</v>
      </c>
    </row>
    <row r="205" spans="1:10" x14ac:dyDescent="0.25">
      <c r="A205" t="s">
        <v>188</v>
      </c>
      <c r="B205" t="s">
        <v>12</v>
      </c>
      <c r="C205" t="s">
        <v>236</v>
      </c>
      <c r="D205">
        <v>138.8666666666667</v>
      </c>
      <c r="E205">
        <v>0.12569550195154922</v>
      </c>
      <c r="F205" t="s">
        <v>105</v>
      </c>
      <c r="G205">
        <v>30333.167083333334</v>
      </c>
      <c r="H205">
        <f t="shared" si="6"/>
        <v>3812.7426623197935</v>
      </c>
      <c r="I205">
        <f>VLOOKUP(A205,'OT Dec to May'!H:N,6,FALSE)</f>
        <v>55630.979999999465</v>
      </c>
      <c r="J205">
        <f t="shared" si="7"/>
        <v>6992.5639551565282</v>
      </c>
    </row>
    <row r="206" spans="1:10" x14ac:dyDescent="0.25">
      <c r="A206" t="s">
        <v>188</v>
      </c>
      <c r="B206" t="s">
        <v>12</v>
      </c>
      <c r="C206" t="s">
        <v>237</v>
      </c>
      <c r="D206">
        <v>545.77180900367887</v>
      </c>
      <c r="E206">
        <v>0.49400668375220191</v>
      </c>
      <c r="F206" t="s">
        <v>105</v>
      </c>
      <c r="G206">
        <v>30333.167083333334</v>
      </c>
      <c r="H206">
        <f t="shared" si="6"/>
        <v>14984.787278538952</v>
      </c>
      <c r="I206">
        <f>VLOOKUP(A206,'OT Dec to May'!H:N,6,FALSE)</f>
        <v>55630.979999999465</v>
      </c>
      <c r="J206">
        <f t="shared" si="7"/>
        <v>27482.075943684806</v>
      </c>
    </row>
    <row r="207" spans="1:10" x14ac:dyDescent="0.25">
      <c r="A207" t="s">
        <v>200</v>
      </c>
      <c r="B207" t="s">
        <v>8</v>
      </c>
      <c r="C207" t="s">
        <v>233</v>
      </c>
      <c r="D207">
        <v>137.1657142857143</v>
      </c>
      <c r="E207">
        <v>0.24807707710552629</v>
      </c>
      <c r="F207" t="s">
        <v>199</v>
      </c>
      <c r="G207">
        <v>30333.167083333334</v>
      </c>
      <c r="H207">
        <f t="shared" si="6"/>
        <v>7524.9634293868958</v>
      </c>
      <c r="I207">
        <f>VLOOKUP(A207,'OT Dec to May'!H:N,6,FALSE)</f>
        <v>15523.19999999999</v>
      </c>
      <c r="J207">
        <f t="shared" si="7"/>
        <v>3850.9500833245033</v>
      </c>
    </row>
    <row r="208" spans="1:10" x14ac:dyDescent="0.25">
      <c r="A208" t="s">
        <v>200</v>
      </c>
      <c r="B208" t="s">
        <v>12</v>
      </c>
      <c r="C208" t="s">
        <v>233</v>
      </c>
      <c r="D208">
        <v>136.87999999999997</v>
      </c>
      <c r="E208">
        <v>0.24756033598507643</v>
      </c>
      <c r="F208" t="s">
        <v>199</v>
      </c>
      <c r="G208">
        <v>30333.167083333334</v>
      </c>
      <c r="H208">
        <f t="shared" si="6"/>
        <v>7509.2890346414606</v>
      </c>
      <c r="I208">
        <f>VLOOKUP(A208,'OT Dec to May'!H:N,6,FALSE)</f>
        <v>15523.19999999999</v>
      </c>
      <c r="J208">
        <f t="shared" si="7"/>
        <v>3842.9286075635359</v>
      </c>
    </row>
    <row r="209" spans="1:10" x14ac:dyDescent="0.25">
      <c r="A209" t="s">
        <v>200</v>
      </c>
      <c r="B209" t="s">
        <v>12</v>
      </c>
      <c r="C209" t="s">
        <v>235</v>
      </c>
      <c r="D209">
        <v>36.533333333333339</v>
      </c>
      <c r="E209">
        <v>6.6073964601510785E-2</v>
      </c>
      <c r="F209" t="s">
        <v>199</v>
      </c>
      <c r="G209">
        <v>30333.167083333334</v>
      </c>
      <c r="H209">
        <f t="shared" si="6"/>
        <v>2004.2326081158787</v>
      </c>
      <c r="I209">
        <f>VLOOKUP(A209,'OT Dec to May'!H:N,6,FALSE)</f>
        <v>15523.19999999999</v>
      </c>
      <c r="J209">
        <f t="shared" si="7"/>
        <v>1025.6793673021716</v>
      </c>
    </row>
    <row r="210" spans="1:10" x14ac:dyDescent="0.25">
      <c r="A210" t="s">
        <v>200</v>
      </c>
      <c r="B210" t="s">
        <v>12</v>
      </c>
      <c r="C210" t="s">
        <v>236</v>
      </c>
      <c r="D210">
        <v>230.81666666666666</v>
      </c>
      <c r="E210">
        <v>0.41745362033135158</v>
      </c>
      <c r="F210" t="s">
        <v>199</v>
      </c>
      <c r="G210">
        <v>30333.167083333334</v>
      </c>
      <c r="H210">
        <f t="shared" si="6"/>
        <v>12662.690415053285</v>
      </c>
      <c r="I210">
        <f>VLOOKUP(A210,'OT Dec to May'!H:N,6,FALSE)</f>
        <v>15523.19999999999</v>
      </c>
      <c r="J210">
        <f t="shared" si="7"/>
        <v>6480.2160391276329</v>
      </c>
    </row>
    <row r="211" spans="1:10" x14ac:dyDescent="0.25">
      <c r="A211" t="s">
        <v>200</v>
      </c>
      <c r="B211" t="s">
        <v>12</v>
      </c>
      <c r="C211" t="s">
        <v>237</v>
      </c>
      <c r="D211">
        <v>11.52</v>
      </c>
      <c r="E211">
        <v>2.0835001976534782E-2</v>
      </c>
      <c r="F211" t="s">
        <v>199</v>
      </c>
      <c r="G211">
        <v>30333.167083333334</v>
      </c>
      <c r="H211">
        <f t="shared" si="6"/>
        <v>631.9915961358098</v>
      </c>
      <c r="I211">
        <f>VLOOKUP(A211,'OT Dec to May'!H:N,6,FALSE)</f>
        <v>15523.19999999999</v>
      </c>
      <c r="J211">
        <f t="shared" si="7"/>
        <v>323.42590268214451</v>
      </c>
    </row>
    <row r="212" spans="1:10" x14ac:dyDescent="0.25">
      <c r="A212" t="s">
        <v>209</v>
      </c>
      <c r="B212" t="s">
        <v>80</v>
      </c>
      <c r="C212" t="s">
        <v>233</v>
      </c>
      <c r="D212">
        <v>121.81904761904759</v>
      </c>
      <c r="E212">
        <v>0.22294754224906863</v>
      </c>
      <c r="F212" t="s">
        <v>107</v>
      </c>
      <c r="G212">
        <v>32269.800000000003</v>
      </c>
      <c r="H212">
        <f t="shared" si="6"/>
        <v>7194.4725988689952</v>
      </c>
      <c r="I212">
        <f>VLOOKUP(A212,'OT Dec to May'!H:N,6,FALSE)</f>
        <v>7451.1</v>
      </c>
      <c r="J212">
        <f t="shared" si="7"/>
        <v>1661.2044320520354</v>
      </c>
    </row>
    <row r="213" spans="1:10" x14ac:dyDescent="0.25">
      <c r="A213" t="s">
        <v>209</v>
      </c>
      <c r="B213" t="s">
        <v>80</v>
      </c>
      <c r="C213" t="s">
        <v>234</v>
      </c>
      <c r="D213">
        <v>1.6</v>
      </c>
      <c r="E213">
        <v>2.9282454145761502E-3</v>
      </c>
      <c r="F213" t="s">
        <v>107</v>
      </c>
      <c r="G213">
        <v>32269.800000000003</v>
      </c>
      <c r="H213">
        <f t="shared" si="6"/>
        <v>94.493893879289459</v>
      </c>
      <c r="I213">
        <f>VLOOKUP(A213,'OT Dec to May'!H:N,6,FALSE)</f>
        <v>7451.1</v>
      </c>
      <c r="J213">
        <f t="shared" si="7"/>
        <v>21.818649408548353</v>
      </c>
    </row>
    <row r="214" spans="1:10" x14ac:dyDescent="0.25">
      <c r="A214" t="s">
        <v>209</v>
      </c>
      <c r="B214" t="s">
        <v>80</v>
      </c>
      <c r="C214" t="s">
        <v>236</v>
      </c>
      <c r="D214">
        <v>286.08333333333331</v>
      </c>
      <c r="E214">
        <v>0.52357638063749601</v>
      </c>
      <c r="F214" t="s">
        <v>107</v>
      </c>
      <c r="G214">
        <v>32269.800000000003</v>
      </c>
      <c r="H214">
        <f t="shared" si="6"/>
        <v>16895.705087895869</v>
      </c>
      <c r="I214">
        <f>VLOOKUP(A214,'OT Dec to May'!H:N,6,FALSE)</f>
        <v>7451.1</v>
      </c>
      <c r="J214">
        <f t="shared" si="7"/>
        <v>3901.2199697680467</v>
      </c>
    </row>
    <row r="215" spans="1:10" x14ac:dyDescent="0.25">
      <c r="A215" t="s">
        <v>209</v>
      </c>
      <c r="B215" t="s">
        <v>80</v>
      </c>
      <c r="C215" t="s">
        <v>237</v>
      </c>
      <c r="D215">
        <v>136.89990897713051</v>
      </c>
      <c r="E215">
        <v>0.25054783169885919</v>
      </c>
      <c r="F215" t="s">
        <v>107</v>
      </c>
      <c r="G215">
        <v>32269.800000000003</v>
      </c>
      <c r="H215">
        <f t="shared" si="6"/>
        <v>8085.1284193558467</v>
      </c>
      <c r="I215">
        <f>VLOOKUP(A215,'OT Dec to May'!H:N,6,FALSE)</f>
        <v>7451.1</v>
      </c>
      <c r="J215">
        <f t="shared" si="7"/>
        <v>1866.8569487713698</v>
      </c>
    </row>
    <row r="216" spans="1:10" x14ac:dyDescent="0.25">
      <c r="A216" t="s">
        <v>176</v>
      </c>
      <c r="B216" t="s">
        <v>34</v>
      </c>
      <c r="C216" t="s">
        <v>241</v>
      </c>
      <c r="D216">
        <v>2.2000000000000002</v>
      </c>
      <c r="E216">
        <v>7.2552875233238903E-3</v>
      </c>
      <c r="F216" t="s">
        <v>109</v>
      </c>
      <c r="G216">
        <v>91463.676666666666</v>
      </c>
      <c r="H216">
        <f t="shared" si="6"/>
        <v>663.59527215699711</v>
      </c>
      <c r="I216">
        <f>VLOOKUP(A216,'OT Dec to May'!H:N,6,FALSE)</f>
        <v>0</v>
      </c>
      <c r="J216">
        <f t="shared" si="7"/>
        <v>0</v>
      </c>
    </row>
    <row r="217" spans="1:10" x14ac:dyDescent="0.25">
      <c r="A217" t="s">
        <v>176</v>
      </c>
      <c r="B217" t="s">
        <v>232</v>
      </c>
      <c r="C217" t="s">
        <v>241</v>
      </c>
      <c r="D217">
        <v>4</v>
      </c>
      <c r="E217">
        <v>1.319143186058889E-2</v>
      </c>
      <c r="F217" t="s">
        <v>109</v>
      </c>
      <c r="G217">
        <v>91463.676666666666</v>
      </c>
      <c r="H217">
        <f t="shared" si="6"/>
        <v>1206.5368584672674</v>
      </c>
      <c r="I217">
        <f>VLOOKUP(A217,'OT Dec to May'!H:N,6,FALSE)</f>
        <v>0</v>
      </c>
      <c r="J217">
        <f t="shared" si="7"/>
        <v>0</v>
      </c>
    </row>
    <row r="218" spans="1:10" x14ac:dyDescent="0.25">
      <c r="A218" t="s">
        <v>176</v>
      </c>
      <c r="B218" t="s">
        <v>8</v>
      </c>
      <c r="C218" t="s">
        <v>239</v>
      </c>
      <c r="D218">
        <v>149.6328205128205</v>
      </c>
      <c r="E218">
        <v>0.4934677889756498</v>
      </c>
      <c r="F218" t="s">
        <v>109</v>
      </c>
      <c r="G218">
        <v>91463.676666666666</v>
      </c>
      <c r="H218">
        <f t="shared" si="6"/>
        <v>45134.378296283729</v>
      </c>
      <c r="I218">
        <f>VLOOKUP(A218,'OT Dec to May'!H:N,6,FALSE)</f>
        <v>0</v>
      </c>
      <c r="J218">
        <f t="shared" si="7"/>
        <v>0</v>
      </c>
    </row>
    <row r="219" spans="1:10" x14ac:dyDescent="0.25">
      <c r="A219" t="s">
        <v>176</v>
      </c>
      <c r="B219" t="s">
        <v>8</v>
      </c>
      <c r="C219" t="s">
        <v>240</v>
      </c>
      <c r="D219">
        <v>139.05230769230769</v>
      </c>
      <c r="E219">
        <v>0.45857476049517937</v>
      </c>
      <c r="F219" t="s">
        <v>109</v>
      </c>
      <c r="G219">
        <v>91463.676666666666</v>
      </c>
      <c r="H219">
        <f t="shared" si="6"/>
        <v>41942.933621425189</v>
      </c>
      <c r="I219">
        <f>VLOOKUP(A219,'OT Dec to May'!H:N,6,FALSE)</f>
        <v>0</v>
      </c>
      <c r="J219">
        <f t="shared" si="7"/>
        <v>0</v>
      </c>
    </row>
    <row r="220" spans="1:10" x14ac:dyDescent="0.25">
      <c r="A220" t="s">
        <v>176</v>
      </c>
      <c r="B220" t="s">
        <v>8</v>
      </c>
      <c r="C220" t="s">
        <v>241</v>
      </c>
      <c r="D220">
        <v>8.3420000000000005</v>
      </c>
      <c r="E220">
        <v>2.7510731145258132E-2</v>
      </c>
      <c r="F220" t="s">
        <v>109</v>
      </c>
      <c r="G220">
        <v>91463.676666666666</v>
      </c>
      <c r="H220">
        <f t="shared" si="6"/>
        <v>2516.2326183334862</v>
      </c>
      <c r="I220">
        <f>VLOOKUP(A220,'OT Dec to May'!H:N,6,FALSE)</f>
        <v>0</v>
      </c>
      <c r="J220">
        <f t="shared" si="7"/>
        <v>0</v>
      </c>
    </row>
    <row r="221" spans="1:10" x14ac:dyDescent="0.25">
      <c r="A221" t="s">
        <v>207</v>
      </c>
      <c r="B221" t="s">
        <v>80</v>
      </c>
      <c r="C221" t="s">
        <v>233</v>
      </c>
      <c r="D221">
        <v>85.145238095238085</v>
      </c>
      <c r="E221">
        <v>0.22059124945646291</v>
      </c>
      <c r="F221" t="s">
        <v>111</v>
      </c>
      <c r="G221">
        <v>30333.167083333334</v>
      </c>
      <c r="H221">
        <f t="shared" si="6"/>
        <v>6691.2312268841533</v>
      </c>
      <c r="I221">
        <f>VLOOKUP(A221,'OT Dec to May'!H:N,6,FALSE)</f>
        <v>0</v>
      </c>
      <c r="J221">
        <f t="shared" si="7"/>
        <v>0</v>
      </c>
    </row>
    <row r="222" spans="1:10" x14ac:dyDescent="0.25">
      <c r="A222" t="s">
        <v>207</v>
      </c>
      <c r="B222" t="s">
        <v>80</v>
      </c>
      <c r="C222" t="s">
        <v>234</v>
      </c>
      <c r="D222">
        <v>1.6</v>
      </c>
      <c r="E222">
        <v>4.1452229980913037E-3</v>
      </c>
      <c r="F222" t="s">
        <v>111</v>
      </c>
      <c r="G222">
        <v>30333.167083333334</v>
      </c>
      <c r="H222">
        <f t="shared" si="6"/>
        <v>125.73774179877945</v>
      </c>
      <c r="I222">
        <f>VLOOKUP(A222,'OT Dec to May'!H:N,6,FALSE)</f>
        <v>0</v>
      </c>
      <c r="J222">
        <f t="shared" si="7"/>
        <v>0</v>
      </c>
    </row>
    <row r="223" spans="1:10" x14ac:dyDescent="0.25">
      <c r="A223" t="s">
        <v>207</v>
      </c>
      <c r="B223" t="s">
        <v>80</v>
      </c>
      <c r="C223" t="s">
        <v>235</v>
      </c>
      <c r="D223">
        <v>20</v>
      </c>
      <c r="E223">
        <v>5.1815287476141288E-2</v>
      </c>
      <c r="F223" t="s">
        <v>111</v>
      </c>
      <c r="G223">
        <v>30333.167083333334</v>
      </c>
      <c r="H223">
        <f t="shared" si="6"/>
        <v>1571.7217724847428</v>
      </c>
      <c r="I223">
        <f>VLOOKUP(A223,'OT Dec to May'!H:N,6,FALSE)</f>
        <v>0</v>
      </c>
      <c r="J223">
        <f t="shared" si="7"/>
        <v>0</v>
      </c>
    </row>
    <row r="224" spans="1:10" x14ac:dyDescent="0.25">
      <c r="A224" t="s">
        <v>207</v>
      </c>
      <c r="B224" t="s">
        <v>80</v>
      </c>
      <c r="C224" t="s">
        <v>243</v>
      </c>
      <c r="D224">
        <v>1</v>
      </c>
      <c r="E224">
        <v>2.5907643738070645E-3</v>
      </c>
      <c r="F224" t="s">
        <v>111</v>
      </c>
      <c r="G224">
        <v>30333.167083333334</v>
      </c>
      <c r="H224">
        <f t="shared" si="6"/>
        <v>78.586088624237149</v>
      </c>
      <c r="I224">
        <f>VLOOKUP(A224,'OT Dec to May'!H:N,6,FALSE)</f>
        <v>0</v>
      </c>
      <c r="J224">
        <f t="shared" si="7"/>
        <v>0</v>
      </c>
    </row>
    <row r="225" spans="1:10" x14ac:dyDescent="0.25">
      <c r="A225" t="s">
        <v>207</v>
      </c>
      <c r="B225" t="s">
        <v>80</v>
      </c>
      <c r="C225" t="s">
        <v>236</v>
      </c>
      <c r="D225">
        <v>214.08333333333329</v>
      </c>
      <c r="E225">
        <v>0.55463947302586225</v>
      </c>
      <c r="F225" t="s">
        <v>111</v>
      </c>
      <c r="G225">
        <v>30333.167083333334</v>
      </c>
      <c r="H225">
        <f t="shared" si="6"/>
        <v>16823.971806305432</v>
      </c>
      <c r="I225">
        <f>VLOOKUP(A225,'OT Dec to May'!H:N,6,FALSE)</f>
        <v>0</v>
      </c>
      <c r="J225">
        <f t="shared" si="7"/>
        <v>0</v>
      </c>
    </row>
    <row r="226" spans="1:10" x14ac:dyDescent="0.25">
      <c r="A226" t="s">
        <v>207</v>
      </c>
      <c r="B226" t="s">
        <v>80</v>
      </c>
      <c r="C226" t="s">
        <v>237</v>
      </c>
      <c r="D226">
        <v>60.157900405810302</v>
      </c>
      <c r="E226">
        <v>0.15585494517440687</v>
      </c>
      <c r="F226" t="s">
        <v>111</v>
      </c>
      <c r="G226">
        <v>30333.167083333334</v>
      </c>
      <c r="H226">
        <f t="shared" si="6"/>
        <v>4727.5740927390398</v>
      </c>
      <c r="I226">
        <f>VLOOKUP(A226,'OT Dec to May'!H:N,6,FALSE)</f>
        <v>0</v>
      </c>
      <c r="J226">
        <f t="shared" si="7"/>
        <v>0</v>
      </c>
    </row>
    <row r="227" spans="1:10" x14ac:dyDescent="0.25">
      <c r="A227" t="s">
        <v>207</v>
      </c>
      <c r="B227" t="s">
        <v>80</v>
      </c>
      <c r="C227" t="s">
        <v>242</v>
      </c>
      <c r="D227">
        <v>4</v>
      </c>
      <c r="E227">
        <v>1.0363057495228258E-2</v>
      </c>
      <c r="F227" t="s">
        <v>111</v>
      </c>
      <c r="G227">
        <v>30333.167083333334</v>
      </c>
      <c r="H227">
        <f t="shared" si="6"/>
        <v>314.3443544969486</v>
      </c>
      <c r="I227">
        <f>VLOOKUP(A227,'OT Dec to May'!H:N,6,FALSE)</f>
        <v>0</v>
      </c>
      <c r="J227">
        <f t="shared" si="7"/>
        <v>0</v>
      </c>
    </row>
    <row r="228" spans="1:10" x14ac:dyDescent="0.25">
      <c r="A228" t="s">
        <v>166</v>
      </c>
      <c r="B228" t="s">
        <v>8</v>
      </c>
      <c r="C228" t="s">
        <v>233</v>
      </c>
      <c r="D228">
        <v>859.72809523809519</v>
      </c>
      <c r="E228">
        <v>0.71641818880931019</v>
      </c>
      <c r="F228" t="s">
        <v>113</v>
      </c>
      <c r="G228">
        <v>63431.958749999998</v>
      </c>
      <c r="H228">
        <f t="shared" si="6"/>
        <v>45443.809000301873</v>
      </c>
      <c r="I228">
        <f>VLOOKUP(A228,'OT Dec to May'!H:N,6,FALSE)</f>
        <v>54723.599999999671</v>
      </c>
      <c r="J228">
        <f t="shared" si="7"/>
        <v>39204.982397124928</v>
      </c>
    </row>
    <row r="229" spans="1:10" x14ac:dyDescent="0.25">
      <c r="A229" t="s">
        <v>166</v>
      </c>
      <c r="B229" t="s">
        <v>8</v>
      </c>
      <c r="C229" t="s">
        <v>235</v>
      </c>
      <c r="D229">
        <v>340.30857142857138</v>
      </c>
      <c r="E229">
        <v>0.28358181119068976</v>
      </c>
      <c r="F229" t="s">
        <v>113</v>
      </c>
      <c r="G229">
        <v>63431.958749999998</v>
      </c>
      <c r="H229">
        <f t="shared" si="6"/>
        <v>17988.149749698121</v>
      </c>
      <c r="I229">
        <f>VLOOKUP(A229,'OT Dec to May'!H:N,6,FALSE)</f>
        <v>54723.599999999671</v>
      </c>
      <c r="J229">
        <f t="shared" si="7"/>
        <v>15518.617602874738</v>
      </c>
    </row>
    <row r="230" spans="1:10" x14ac:dyDescent="0.25">
      <c r="A230" t="s">
        <v>164</v>
      </c>
      <c r="B230" t="s">
        <v>8</v>
      </c>
      <c r="C230" t="s">
        <v>233</v>
      </c>
      <c r="D230">
        <v>147.67238095238099</v>
      </c>
      <c r="E230">
        <v>0.49106271931491413</v>
      </c>
      <c r="F230">
        <v>19870</v>
      </c>
      <c r="G230">
        <v>53587.29</v>
      </c>
      <c r="H230">
        <f t="shared" si="6"/>
        <v>26314.720348116905</v>
      </c>
      <c r="I230">
        <f>VLOOKUP(A230,'OT Dec to May'!H:N,6,FALSE)</f>
        <v>4494.5999999999995</v>
      </c>
      <c r="J230">
        <f t="shared" si="7"/>
        <v>2207.1304982328129</v>
      </c>
    </row>
    <row r="231" spans="1:10" x14ac:dyDescent="0.25">
      <c r="A231" t="s">
        <v>164</v>
      </c>
      <c r="B231" t="s">
        <v>8</v>
      </c>
      <c r="C231" t="s">
        <v>235</v>
      </c>
      <c r="D231">
        <v>153.04761904761901</v>
      </c>
      <c r="E231">
        <v>0.50893728068508581</v>
      </c>
      <c r="F231">
        <v>19870</v>
      </c>
      <c r="G231">
        <v>53587.29</v>
      </c>
      <c r="H231">
        <f t="shared" si="6"/>
        <v>27272.569651883092</v>
      </c>
      <c r="I231">
        <f>VLOOKUP(A231,'OT Dec to May'!H:N,6,FALSE)</f>
        <v>4494.5999999999995</v>
      </c>
      <c r="J231">
        <f t="shared" si="7"/>
        <v>2287.4695017671866</v>
      </c>
    </row>
    <row r="232" spans="1:10" x14ac:dyDescent="0.25">
      <c r="A232" t="s">
        <v>185</v>
      </c>
      <c r="B232" t="s">
        <v>238</v>
      </c>
      <c r="C232" t="s">
        <v>233</v>
      </c>
      <c r="D232">
        <v>6.7523809523809506</v>
      </c>
      <c r="E232">
        <v>9.9687210645960332E-3</v>
      </c>
      <c r="F232" t="s">
        <v>115</v>
      </c>
      <c r="G232">
        <v>43097.350416666668</v>
      </c>
      <c r="H232">
        <f t="shared" si="6"/>
        <v>429.62546492690166</v>
      </c>
      <c r="I232">
        <f>VLOOKUP(A232,'OT Dec to May'!H:N,6,FALSE)</f>
        <v>5682.5999999999949</v>
      </c>
      <c r="J232">
        <f t="shared" si="7"/>
        <v>56.64825432167337</v>
      </c>
    </row>
    <row r="233" spans="1:10" x14ac:dyDescent="0.25">
      <c r="A233" t="s">
        <v>185</v>
      </c>
      <c r="B233" t="s">
        <v>238</v>
      </c>
      <c r="C233" t="s">
        <v>236</v>
      </c>
      <c r="D233">
        <v>631.7833333333333</v>
      </c>
      <c r="E233">
        <v>0.93271867622337579</v>
      </c>
      <c r="F233" t="s">
        <v>115</v>
      </c>
      <c r="G233">
        <v>43097.350416666668</v>
      </c>
      <c r="H233">
        <f t="shared" si="6"/>
        <v>40197.70362936829</v>
      </c>
      <c r="I233">
        <f>VLOOKUP(A233,'OT Dec to May'!H:N,6,FALSE)</f>
        <v>5682.5999999999949</v>
      </c>
      <c r="J233">
        <f t="shared" si="7"/>
        <v>5300.2671495069508</v>
      </c>
    </row>
    <row r="234" spans="1:10" x14ac:dyDescent="0.25">
      <c r="A234" t="s">
        <v>185</v>
      </c>
      <c r="B234" t="s">
        <v>238</v>
      </c>
      <c r="C234" t="s">
        <v>237</v>
      </c>
      <c r="D234">
        <v>38.821080896575268</v>
      </c>
      <c r="E234">
        <v>5.7312602712028281E-2</v>
      </c>
      <c r="F234" t="s">
        <v>115</v>
      </c>
      <c r="G234">
        <v>43097.350416666668</v>
      </c>
      <c r="H234">
        <f t="shared" si="6"/>
        <v>2470.0213223714832</v>
      </c>
      <c r="I234">
        <f>VLOOKUP(A234,'OT Dec to May'!H:N,6,FALSE)</f>
        <v>5682.5999999999949</v>
      </c>
      <c r="J234">
        <f t="shared" si="7"/>
        <v>325.6845961713716</v>
      </c>
    </row>
    <row r="235" spans="1:10" x14ac:dyDescent="0.25">
      <c r="A235" t="s">
        <v>159</v>
      </c>
      <c r="B235" t="s">
        <v>8</v>
      </c>
      <c r="C235" t="s">
        <v>236</v>
      </c>
      <c r="D235">
        <v>59.2</v>
      </c>
      <c r="E235">
        <v>0.14141668302801877</v>
      </c>
      <c r="F235" t="s">
        <v>117</v>
      </c>
      <c r="G235">
        <v>38622.373333333329</v>
      </c>
      <c r="H235">
        <f t="shared" si="6"/>
        <v>5461.8479274698038</v>
      </c>
      <c r="I235">
        <f>VLOOKUP(A235,'OT Dec to May'!H:N,6,FALSE)</f>
        <v>0</v>
      </c>
      <c r="J235">
        <f t="shared" si="7"/>
        <v>0</v>
      </c>
    </row>
    <row r="236" spans="1:10" x14ac:dyDescent="0.25">
      <c r="A236" t="s">
        <v>159</v>
      </c>
      <c r="B236" t="s">
        <v>12</v>
      </c>
      <c r="C236" t="s">
        <v>233</v>
      </c>
      <c r="D236">
        <v>134.9577142857143</v>
      </c>
      <c r="E236">
        <v>0.32238635647514829</v>
      </c>
      <c r="F236" t="s">
        <v>117</v>
      </c>
      <c r="G236">
        <v>38622.373333333329</v>
      </c>
      <c r="H236">
        <f t="shared" si="6"/>
        <v>12451.32621735626</v>
      </c>
      <c r="I236">
        <f>VLOOKUP(A236,'OT Dec to May'!H:N,6,FALSE)</f>
        <v>0</v>
      </c>
      <c r="J236">
        <f t="shared" si="7"/>
        <v>0</v>
      </c>
    </row>
    <row r="237" spans="1:10" x14ac:dyDescent="0.25">
      <c r="A237" t="s">
        <v>159</v>
      </c>
      <c r="B237" t="s">
        <v>12</v>
      </c>
      <c r="C237" t="s">
        <v>236</v>
      </c>
      <c r="D237">
        <v>224.46333333333331</v>
      </c>
      <c r="E237">
        <v>0.53619696049683296</v>
      </c>
      <c r="F237" t="s">
        <v>117</v>
      </c>
      <c r="G237">
        <v>38622.373333333329</v>
      </c>
      <c r="H237">
        <f t="shared" si="6"/>
        <v>20709.199188507268</v>
      </c>
      <c r="I237">
        <f>VLOOKUP(A237,'OT Dec to May'!H:N,6,FALSE)</f>
        <v>0</v>
      </c>
      <c r="J237">
        <f t="shared" si="7"/>
        <v>0</v>
      </c>
    </row>
    <row r="238" spans="1:10" x14ac:dyDescent="0.25">
      <c r="A238" t="s">
        <v>145</v>
      </c>
      <c r="B238" t="s">
        <v>34</v>
      </c>
      <c r="C238" t="s">
        <v>233</v>
      </c>
      <c r="D238">
        <v>6.4285714285714288</v>
      </c>
      <c r="E238">
        <v>9.98139763226461E-3</v>
      </c>
      <c r="F238" t="s">
        <v>119</v>
      </c>
      <c r="G238">
        <v>91463.676666666666</v>
      </c>
      <c r="H238">
        <f t="shared" si="6"/>
        <v>912.9353257188825</v>
      </c>
      <c r="I238">
        <f>VLOOKUP(A238,'OT Dec to May'!H:N,6,FALSE)</f>
        <v>32638.499999999938</v>
      </c>
      <c r="J238">
        <f t="shared" si="7"/>
        <v>325.77784662066784</v>
      </c>
    </row>
    <row r="239" spans="1:10" x14ac:dyDescent="0.25">
      <c r="A239" t="s">
        <v>145</v>
      </c>
      <c r="B239" t="s">
        <v>34</v>
      </c>
      <c r="C239" t="s">
        <v>235</v>
      </c>
      <c r="D239">
        <v>38.666666666666657</v>
      </c>
      <c r="E239">
        <v>6.003625835110267E-2</v>
      </c>
      <c r="F239" t="s">
        <v>119</v>
      </c>
      <c r="G239">
        <v>91463.676666666666</v>
      </c>
      <c r="H239">
        <f t="shared" si="6"/>
        <v>5491.1369221017212</v>
      </c>
      <c r="I239">
        <f>VLOOKUP(A239,'OT Dec to May'!H:N,6,FALSE)</f>
        <v>32638.499999999938</v>
      </c>
      <c r="J239">
        <f t="shared" si="7"/>
        <v>1959.4934181924607</v>
      </c>
    </row>
    <row r="240" spans="1:10" x14ac:dyDescent="0.25">
      <c r="A240" t="s">
        <v>145</v>
      </c>
      <c r="B240" t="s">
        <v>80</v>
      </c>
      <c r="C240" t="s">
        <v>233</v>
      </c>
      <c r="D240">
        <v>2.666666666666667</v>
      </c>
      <c r="E240">
        <v>4.1404316104208753E-3</v>
      </c>
      <c r="F240" t="s">
        <v>119</v>
      </c>
      <c r="G240">
        <v>91463.676666666666</v>
      </c>
      <c r="H240">
        <f t="shared" si="6"/>
        <v>378.69909807598088</v>
      </c>
      <c r="I240">
        <f>VLOOKUP(A240,'OT Dec to May'!H:N,6,FALSE)</f>
        <v>32638.499999999938</v>
      </c>
      <c r="J240">
        <f t="shared" si="7"/>
        <v>135.13747711672147</v>
      </c>
    </row>
    <row r="241" spans="1:10" x14ac:dyDescent="0.25">
      <c r="A241" t="s">
        <v>145</v>
      </c>
      <c r="B241" t="s">
        <v>80</v>
      </c>
      <c r="C241" t="s">
        <v>235</v>
      </c>
      <c r="D241">
        <v>6.6666666666666661</v>
      </c>
      <c r="E241">
        <v>1.0351079026052186E-2</v>
      </c>
      <c r="F241" t="s">
        <v>119</v>
      </c>
      <c r="G241">
        <v>91463.676666666666</v>
      </c>
      <c r="H241">
        <f t="shared" si="6"/>
        <v>946.74774518995196</v>
      </c>
      <c r="I241">
        <f>VLOOKUP(A241,'OT Dec to May'!H:N,6,FALSE)</f>
        <v>32638.499999999938</v>
      </c>
      <c r="J241">
        <f t="shared" si="7"/>
        <v>337.84369279180362</v>
      </c>
    </row>
    <row r="242" spans="1:10" x14ac:dyDescent="0.25">
      <c r="A242" t="s">
        <v>145</v>
      </c>
      <c r="B242" t="s">
        <v>8</v>
      </c>
      <c r="C242" t="s">
        <v>233</v>
      </c>
      <c r="D242">
        <v>446.6</v>
      </c>
      <c r="E242">
        <v>0.69341878395523604</v>
      </c>
      <c r="F242" t="s">
        <v>119</v>
      </c>
      <c r="G242">
        <v>91463.676666666666</v>
      </c>
      <c r="H242">
        <f t="shared" si="6"/>
        <v>63422.631450274894</v>
      </c>
      <c r="I242">
        <f>VLOOKUP(A242,'OT Dec to May'!H:N,6,FALSE)</f>
        <v>32638.499999999938</v>
      </c>
      <c r="J242">
        <f t="shared" si="7"/>
        <v>22632.148980122929</v>
      </c>
    </row>
    <row r="243" spans="1:10" x14ac:dyDescent="0.25">
      <c r="A243" t="s">
        <v>145</v>
      </c>
      <c r="B243" t="s">
        <v>8</v>
      </c>
      <c r="C243" t="s">
        <v>235</v>
      </c>
      <c r="D243">
        <v>90.826666666666654</v>
      </c>
      <c r="E243">
        <v>0.14102310065093498</v>
      </c>
      <c r="F243" t="s">
        <v>119</v>
      </c>
      <c r="G243">
        <v>91463.676666666666</v>
      </c>
      <c r="H243">
        <f t="shared" si="6"/>
        <v>12898.491280467906</v>
      </c>
      <c r="I243">
        <f>VLOOKUP(A243,'OT Dec to May'!H:N,6,FALSE)</f>
        <v>32638.499999999938</v>
      </c>
      <c r="J243">
        <f t="shared" si="7"/>
        <v>4602.7824705955327</v>
      </c>
    </row>
    <row r="244" spans="1:10" x14ac:dyDescent="0.25">
      <c r="A244" t="s">
        <v>145</v>
      </c>
      <c r="B244" t="s">
        <v>8</v>
      </c>
      <c r="C244" t="s">
        <v>236</v>
      </c>
      <c r="D244">
        <v>52.2</v>
      </c>
      <c r="E244">
        <v>8.1048948773988633E-2</v>
      </c>
      <c r="F244" t="s">
        <v>119</v>
      </c>
      <c r="G244">
        <v>91463.676666666666</v>
      </c>
      <c r="H244">
        <f t="shared" si="6"/>
        <v>7413.0348448373261</v>
      </c>
      <c r="I244">
        <f>VLOOKUP(A244,'OT Dec to May'!H:N,6,FALSE)</f>
        <v>32638.499999999938</v>
      </c>
      <c r="J244">
        <f t="shared" si="7"/>
        <v>2645.3161145598228</v>
      </c>
    </row>
    <row r="245" spans="1:10" x14ac:dyDescent="0.25">
      <c r="A245" t="s">
        <v>163</v>
      </c>
      <c r="B245" t="s">
        <v>8</v>
      </c>
      <c r="C245" t="s">
        <v>233</v>
      </c>
      <c r="D245">
        <v>345.28428571428572</v>
      </c>
      <c r="E245">
        <v>0.61237938795589764</v>
      </c>
      <c r="F245">
        <v>8960</v>
      </c>
      <c r="G245">
        <v>66689.58</v>
      </c>
      <c r="H245">
        <f t="shared" si="6"/>
        <v>40839.324183435871</v>
      </c>
      <c r="I245">
        <f>VLOOKUP(A245,'OT Dec to May'!H:N,6,FALSE)</f>
        <v>18432.900000000049</v>
      </c>
      <c r="J245">
        <f t="shared" si="7"/>
        <v>11287.928020252295</v>
      </c>
    </row>
    <row r="246" spans="1:10" x14ac:dyDescent="0.25">
      <c r="A246" t="s">
        <v>163</v>
      </c>
      <c r="B246" t="s">
        <v>8</v>
      </c>
      <c r="C246" t="s">
        <v>235</v>
      </c>
      <c r="D246">
        <v>218.55619047619049</v>
      </c>
      <c r="E246">
        <v>0.38762061204410231</v>
      </c>
      <c r="F246">
        <v>8960</v>
      </c>
      <c r="G246">
        <v>66689.58</v>
      </c>
      <c r="H246">
        <f t="shared" si="6"/>
        <v>25850.255816564124</v>
      </c>
      <c r="I246">
        <f>VLOOKUP(A246,'OT Dec to May'!H:N,6,FALSE)</f>
        <v>18432.900000000049</v>
      </c>
      <c r="J246">
        <f t="shared" si="7"/>
        <v>7144.9719797477519</v>
      </c>
    </row>
    <row r="247" spans="1:10" x14ac:dyDescent="0.25">
      <c r="A247" t="s">
        <v>183</v>
      </c>
      <c r="B247" t="s">
        <v>238</v>
      </c>
      <c r="C247" t="s">
        <v>233</v>
      </c>
      <c r="D247">
        <v>3</v>
      </c>
      <c r="E247">
        <v>6.5836955836327659E-3</v>
      </c>
      <c r="F247" t="s">
        <v>121</v>
      </c>
      <c r="G247">
        <v>43097.350416666668</v>
      </c>
      <c r="H247">
        <f t="shared" si="6"/>
        <v>283.7398356044821</v>
      </c>
      <c r="I247">
        <f>VLOOKUP(A247,'OT Dec to May'!H:N,6,FALSE)</f>
        <v>0</v>
      </c>
      <c r="J247">
        <f t="shared" si="7"/>
        <v>0</v>
      </c>
    </row>
    <row r="248" spans="1:10" x14ac:dyDescent="0.25">
      <c r="A248" t="s">
        <v>183</v>
      </c>
      <c r="B248" t="s">
        <v>238</v>
      </c>
      <c r="C248" t="s">
        <v>236</v>
      </c>
      <c r="D248">
        <v>415.65</v>
      </c>
      <c r="E248">
        <v>0.91217102311231957</v>
      </c>
      <c r="F248" t="s">
        <v>121</v>
      </c>
      <c r="G248">
        <v>43097.350416666668</v>
      </c>
      <c r="H248">
        <f t="shared" si="6"/>
        <v>39312.154223000987</v>
      </c>
      <c r="I248">
        <f>VLOOKUP(A248,'OT Dec to May'!H:N,6,FALSE)</f>
        <v>0</v>
      </c>
      <c r="J248">
        <f t="shared" si="7"/>
        <v>0</v>
      </c>
    </row>
    <row r="249" spans="1:10" x14ac:dyDescent="0.25">
      <c r="A249" t="s">
        <v>183</v>
      </c>
      <c r="B249" t="s">
        <v>238</v>
      </c>
      <c r="C249" t="s">
        <v>237</v>
      </c>
      <c r="D249">
        <v>37.021129062843713</v>
      </c>
      <c r="E249">
        <v>8.1245281304047595E-2</v>
      </c>
      <c r="F249" t="s">
        <v>121</v>
      </c>
      <c r="G249">
        <v>43097.350416666668</v>
      </c>
      <c r="H249">
        <f t="shared" si="6"/>
        <v>3501.4563580611962</v>
      </c>
      <c r="I249">
        <f>VLOOKUP(A249,'OT Dec to May'!H:N,6,FALSE)</f>
        <v>0</v>
      </c>
      <c r="J249">
        <f t="shared" si="7"/>
        <v>0</v>
      </c>
    </row>
    <row r="250" spans="1:10" x14ac:dyDescent="0.25">
      <c r="A250" t="s">
        <v>150</v>
      </c>
      <c r="B250" t="s">
        <v>8</v>
      </c>
      <c r="C250" t="s">
        <v>233</v>
      </c>
      <c r="D250">
        <v>309.71428571428572</v>
      </c>
      <c r="E250">
        <v>0.59389522461000521</v>
      </c>
      <c r="F250">
        <v>7711</v>
      </c>
      <c r="G250">
        <v>63788.76</v>
      </c>
      <c r="H250">
        <f t="shared" si="6"/>
        <v>37883.83994779372</v>
      </c>
      <c r="I250">
        <f>VLOOKUP(A250,'OT Dec to May'!H:N,6,FALSE)</f>
        <v>9217.7999999999993</v>
      </c>
      <c r="J250">
        <f t="shared" si="7"/>
        <v>5474.4074014101052</v>
      </c>
    </row>
    <row r="251" spans="1:10" x14ac:dyDescent="0.25">
      <c r="A251" t="s">
        <v>150</v>
      </c>
      <c r="B251" t="s">
        <v>8</v>
      </c>
      <c r="C251" t="s">
        <v>235</v>
      </c>
      <c r="D251">
        <v>205.98222222222219</v>
      </c>
      <c r="E251">
        <v>0.39498293677414326</v>
      </c>
      <c r="F251">
        <v>7711</v>
      </c>
      <c r="G251">
        <v>63788.76</v>
      </c>
      <c r="H251">
        <f t="shared" si="6"/>
        <v>25195.471757980999</v>
      </c>
      <c r="I251">
        <f>VLOOKUP(A251,'OT Dec to May'!H:N,6,FALSE)</f>
        <v>9217.7999999999993</v>
      </c>
      <c r="J251">
        <f t="shared" si="7"/>
        <v>3640.8737145966975</v>
      </c>
    </row>
    <row r="252" spans="1:10" x14ac:dyDescent="0.25">
      <c r="A252" t="s">
        <v>150</v>
      </c>
      <c r="B252" t="s">
        <v>8</v>
      </c>
      <c r="C252" t="s">
        <v>236</v>
      </c>
      <c r="D252">
        <v>5.8000000000000007</v>
      </c>
      <c r="E252">
        <v>1.1121838615851575E-2</v>
      </c>
      <c r="F252">
        <v>7711</v>
      </c>
      <c r="G252">
        <v>63788.76</v>
      </c>
      <c r="H252">
        <f t="shared" si="6"/>
        <v>709.44829422528835</v>
      </c>
      <c r="I252">
        <f>VLOOKUP(A252,'OT Dec to May'!H:N,6,FALSE)</f>
        <v>9217.7999999999993</v>
      </c>
      <c r="J252">
        <f t="shared" si="7"/>
        <v>102.51888399319664</v>
      </c>
    </row>
    <row r="253" spans="1:10" x14ac:dyDescent="0.25">
      <c r="A253" t="s">
        <v>168</v>
      </c>
      <c r="B253" t="s">
        <v>34</v>
      </c>
      <c r="C253" t="s">
        <v>233</v>
      </c>
      <c r="D253">
        <v>57.857142857142847</v>
      </c>
      <c r="E253">
        <v>6.4349859860305184E-2</v>
      </c>
      <c r="F253" t="s">
        <v>17</v>
      </c>
      <c r="G253">
        <v>91463.676666666666</v>
      </c>
      <c r="H253">
        <f t="shared" si="6"/>
        <v>5885.6747758082647</v>
      </c>
      <c r="I253">
        <f>VLOOKUP(A253,'OT Dec to May'!H:N,6,FALSE)</f>
        <v>42735.600000000028</v>
      </c>
      <c r="J253">
        <f t="shared" si="7"/>
        <v>2750.0298710460602</v>
      </c>
    </row>
    <row r="254" spans="1:10" x14ac:dyDescent="0.25">
      <c r="A254" t="s">
        <v>168</v>
      </c>
      <c r="B254" t="s">
        <v>34</v>
      </c>
      <c r="C254" t="s">
        <v>235</v>
      </c>
      <c r="D254">
        <v>74.361904761904768</v>
      </c>
      <c r="E254">
        <v>8.2706782845969218E-2</v>
      </c>
      <c r="F254" t="s">
        <v>17</v>
      </c>
      <c r="G254">
        <v>91463.676666666666</v>
      </c>
      <c r="H254">
        <f t="shared" si="6"/>
        <v>7564.666444363942</v>
      </c>
      <c r="I254">
        <f>VLOOKUP(A254,'OT Dec to May'!H:N,6,FALSE)</f>
        <v>42735.600000000028</v>
      </c>
      <c r="J254">
        <f t="shared" si="7"/>
        <v>3534.5239889922045</v>
      </c>
    </row>
    <row r="255" spans="1:10" x14ac:dyDescent="0.25">
      <c r="A255" t="s">
        <v>168</v>
      </c>
      <c r="B255" t="s">
        <v>232</v>
      </c>
      <c r="C255" t="s">
        <v>233</v>
      </c>
      <c r="D255">
        <v>12.571428571428569</v>
      </c>
      <c r="E255">
        <v>1.3982191772115694E-2</v>
      </c>
      <c r="F255" t="s">
        <v>17</v>
      </c>
      <c r="G255">
        <v>91463.676666666666</v>
      </c>
      <c r="H255">
        <f t="shared" si="6"/>
        <v>1278.8626673361168</v>
      </c>
      <c r="I255">
        <f>VLOOKUP(A255,'OT Dec to May'!H:N,6,FALSE)</f>
        <v>42735.600000000028</v>
      </c>
      <c r="J255">
        <f t="shared" si="7"/>
        <v>597.53735469642788</v>
      </c>
    </row>
    <row r="256" spans="1:10" x14ac:dyDescent="0.25">
      <c r="A256" t="s">
        <v>168</v>
      </c>
      <c r="B256" t="s">
        <v>232</v>
      </c>
      <c r="C256" t="s">
        <v>235</v>
      </c>
      <c r="D256">
        <v>2.933333333333334</v>
      </c>
      <c r="E256">
        <v>3.2625114134936634E-3</v>
      </c>
      <c r="F256" t="s">
        <v>17</v>
      </c>
      <c r="G256">
        <v>91463.676666666666</v>
      </c>
      <c r="H256">
        <f t="shared" si="6"/>
        <v>298.40128904509407</v>
      </c>
      <c r="I256">
        <f>VLOOKUP(A256,'OT Dec to May'!H:N,6,FALSE)</f>
        <v>42735.600000000028</v>
      </c>
      <c r="J256">
        <f t="shared" si="7"/>
        <v>139.42538276249988</v>
      </c>
    </row>
    <row r="257" spans="1:10" x14ac:dyDescent="0.25">
      <c r="A257" t="s">
        <v>168</v>
      </c>
      <c r="B257" t="s">
        <v>80</v>
      </c>
      <c r="C257" t="s">
        <v>233</v>
      </c>
      <c r="D257">
        <v>47.761904761904759</v>
      </c>
      <c r="E257">
        <v>5.3121736164515314E-2</v>
      </c>
      <c r="F257" t="s">
        <v>17</v>
      </c>
      <c r="G257">
        <v>91463.676666666666</v>
      </c>
      <c r="H257">
        <f t="shared" si="6"/>
        <v>4858.7093005232018</v>
      </c>
      <c r="I257">
        <f>VLOOKUP(A257,'OT Dec to May'!H:N,6,FALSE)</f>
        <v>42735.600000000028</v>
      </c>
      <c r="J257">
        <f t="shared" si="7"/>
        <v>2270.1892680322621</v>
      </c>
    </row>
    <row r="258" spans="1:10" x14ac:dyDescent="0.25">
      <c r="A258" t="s">
        <v>168</v>
      </c>
      <c r="B258" t="s">
        <v>80</v>
      </c>
      <c r="C258" t="s">
        <v>235</v>
      </c>
      <c r="D258">
        <v>130.93333333333331</v>
      </c>
      <c r="E258">
        <v>0.14562664582048981</v>
      </c>
      <c r="F258" t="s">
        <v>17</v>
      </c>
      <c r="G258">
        <v>91463.676666666666</v>
      </c>
      <c r="H258">
        <f t="shared" si="6"/>
        <v>13319.548447376465</v>
      </c>
      <c r="I258">
        <f>VLOOKUP(A258,'OT Dec to May'!H:N,6,FALSE)</f>
        <v>42735.600000000028</v>
      </c>
      <c r="J258">
        <f t="shared" si="7"/>
        <v>6223.4420851261284</v>
      </c>
    </row>
    <row r="259" spans="1:10" x14ac:dyDescent="0.25">
      <c r="A259" t="s">
        <v>168</v>
      </c>
      <c r="B259" t="s">
        <v>8</v>
      </c>
      <c r="C259" t="s">
        <v>233</v>
      </c>
      <c r="D259">
        <v>487.75047619047621</v>
      </c>
      <c r="E259">
        <v>0.54248573710513548</v>
      </c>
      <c r="F259" t="s">
        <v>17</v>
      </c>
      <c r="G259">
        <v>91463.676666666666</v>
      </c>
      <c r="H259">
        <f t="shared" ref="H259:H286" si="8">G259*E259</f>
        <v>49617.74005486245</v>
      </c>
      <c r="I259">
        <f>VLOOKUP(A259,'OT Dec to May'!H:N,6,FALSE)</f>
        <v>42735.600000000028</v>
      </c>
      <c r="J259">
        <f t="shared" ref="J259:J286" si="9">I259*E259</f>
        <v>23183.453466630242</v>
      </c>
    </row>
    <row r="260" spans="1:10" x14ac:dyDescent="0.25">
      <c r="A260" t="s">
        <v>168</v>
      </c>
      <c r="B260" t="s">
        <v>8</v>
      </c>
      <c r="C260" t="s">
        <v>235</v>
      </c>
      <c r="D260">
        <v>84.933333333333337</v>
      </c>
      <c r="E260">
        <v>9.4464535017975595E-2</v>
      </c>
      <c r="F260" t="s">
        <v>17</v>
      </c>
      <c r="G260">
        <v>91463.676666666666</v>
      </c>
      <c r="H260">
        <f t="shared" si="8"/>
        <v>8640.0736873511305</v>
      </c>
      <c r="I260">
        <f>VLOOKUP(A260,'OT Dec to May'!H:N,6,FALSE)</f>
        <v>42735.600000000028</v>
      </c>
      <c r="J260">
        <f t="shared" si="9"/>
        <v>4036.9985827142004</v>
      </c>
    </row>
    <row r="261" spans="1:10" x14ac:dyDescent="0.25">
      <c r="A261" t="s">
        <v>219</v>
      </c>
      <c r="B261" t="s">
        <v>8</v>
      </c>
      <c r="C261" t="s">
        <v>233</v>
      </c>
      <c r="D261">
        <v>50.213333333333331</v>
      </c>
      <c r="E261">
        <v>0.10833861383830171</v>
      </c>
      <c r="F261" t="s">
        <v>37</v>
      </c>
      <c r="G261">
        <v>63431.958749999998</v>
      </c>
      <c r="H261">
        <f t="shared" si="8"/>
        <v>6872.1304840233324</v>
      </c>
      <c r="I261">
        <f>VLOOKUP(A261,'OT Dec to May'!H:N,6,FALSE)</f>
        <v>5364.9000000000042</v>
      </c>
      <c r="J261">
        <f t="shared" si="9"/>
        <v>581.22582938110531</v>
      </c>
    </row>
    <row r="262" spans="1:10" x14ac:dyDescent="0.25">
      <c r="A262" t="s">
        <v>219</v>
      </c>
      <c r="B262" t="s">
        <v>8</v>
      </c>
      <c r="C262" t="s">
        <v>237</v>
      </c>
      <c r="D262">
        <v>65.849481548905828</v>
      </c>
      <c r="E262">
        <v>0.14207464590372973</v>
      </c>
      <c r="F262" t="s">
        <v>37</v>
      </c>
      <c r="G262">
        <v>63431.958749999998</v>
      </c>
      <c r="H262">
        <f t="shared" si="8"/>
        <v>9012.07307838624</v>
      </c>
      <c r="I262">
        <f>VLOOKUP(A262,'OT Dec to May'!H:N,6,FALSE)</f>
        <v>5364.9000000000042</v>
      </c>
      <c r="J262">
        <f t="shared" si="9"/>
        <v>762.21626780892018</v>
      </c>
    </row>
    <row r="263" spans="1:10" x14ac:dyDescent="0.25">
      <c r="A263" t="s">
        <v>219</v>
      </c>
      <c r="B263" t="s">
        <v>12</v>
      </c>
      <c r="C263" t="s">
        <v>233</v>
      </c>
      <c r="D263">
        <v>204.06095238095239</v>
      </c>
      <c r="E263">
        <v>0.44027510726519004</v>
      </c>
      <c r="F263" t="s">
        <v>37</v>
      </c>
      <c r="G263">
        <v>63431.958749999998</v>
      </c>
      <c r="H263">
        <f t="shared" si="8"/>
        <v>27927.51244269736</v>
      </c>
      <c r="I263">
        <f>VLOOKUP(A263,'OT Dec to May'!H:N,6,FALSE)</f>
        <v>5364.9000000000042</v>
      </c>
      <c r="J263">
        <f t="shared" si="9"/>
        <v>2362.0319229670199</v>
      </c>
    </row>
    <row r="264" spans="1:10" x14ac:dyDescent="0.25">
      <c r="A264" t="s">
        <v>219</v>
      </c>
      <c r="B264" t="s">
        <v>12</v>
      </c>
      <c r="C264" t="s">
        <v>236</v>
      </c>
      <c r="D264">
        <v>59.3</v>
      </c>
      <c r="E264">
        <v>0.12794370287993809</v>
      </c>
      <c r="F264" t="s">
        <v>37</v>
      </c>
      <c r="G264">
        <v>63431.958749999998</v>
      </c>
      <c r="H264">
        <f t="shared" si="8"/>
        <v>8115.719683402489</v>
      </c>
      <c r="I264">
        <f>VLOOKUP(A264,'OT Dec to May'!H:N,6,FALSE)</f>
        <v>5364.9000000000042</v>
      </c>
      <c r="J264">
        <f t="shared" si="9"/>
        <v>686.40517158058037</v>
      </c>
    </row>
    <row r="265" spans="1:10" x14ac:dyDescent="0.25">
      <c r="A265" t="s">
        <v>219</v>
      </c>
      <c r="B265" t="s">
        <v>12</v>
      </c>
      <c r="C265" t="s">
        <v>237</v>
      </c>
      <c r="D265">
        <v>84.061333333333323</v>
      </c>
      <c r="E265">
        <v>0.18136793011284039</v>
      </c>
      <c r="F265" t="s">
        <v>37</v>
      </c>
      <c r="G265">
        <v>63431.958749999998</v>
      </c>
      <c r="H265">
        <f t="shared" si="8"/>
        <v>11504.523061490574</v>
      </c>
      <c r="I265">
        <f>VLOOKUP(A265,'OT Dec to May'!H:N,6,FALSE)</f>
        <v>5364.9000000000042</v>
      </c>
      <c r="J265">
        <f t="shared" si="9"/>
        <v>973.02080826237818</v>
      </c>
    </row>
    <row r="266" spans="1:10" x14ac:dyDescent="0.25">
      <c r="A266" t="s">
        <v>167</v>
      </c>
      <c r="B266" t="s">
        <v>12</v>
      </c>
      <c r="C266" t="s">
        <v>233</v>
      </c>
      <c r="D266">
        <v>746.20952380952383</v>
      </c>
      <c r="E266">
        <v>1</v>
      </c>
      <c r="F266" t="s">
        <v>60</v>
      </c>
      <c r="G266">
        <v>38622.373333333329</v>
      </c>
      <c r="H266">
        <f t="shared" si="8"/>
        <v>38622.373333333329</v>
      </c>
      <c r="I266">
        <f>VLOOKUP(A266,'OT Dec to May'!H:N,6,FALSE)</f>
        <v>23407.560000000049</v>
      </c>
      <c r="J266">
        <f t="shared" si="9"/>
        <v>23407.560000000049</v>
      </c>
    </row>
    <row r="267" spans="1:10" x14ac:dyDescent="0.25">
      <c r="A267" t="s">
        <v>147</v>
      </c>
      <c r="B267" t="s">
        <v>8</v>
      </c>
      <c r="C267" t="s">
        <v>233</v>
      </c>
      <c r="D267">
        <v>333.66666666666669</v>
      </c>
      <c r="E267">
        <v>0.69988253719655447</v>
      </c>
      <c r="F267" t="s">
        <v>70</v>
      </c>
      <c r="G267">
        <v>89033.041249999995</v>
      </c>
      <c r="H267">
        <f t="shared" si="8"/>
        <v>62312.670804375492</v>
      </c>
      <c r="I267">
        <f>VLOOKUP(A267,'OT Dec to May'!H:N,6,FALSE)</f>
        <v>7163.9999999999654</v>
      </c>
      <c r="J267">
        <f t="shared" si="9"/>
        <v>5013.9584964760916</v>
      </c>
    </row>
    <row r="268" spans="1:10" x14ac:dyDescent="0.25">
      <c r="A268" t="s">
        <v>147</v>
      </c>
      <c r="B268" t="s">
        <v>8</v>
      </c>
      <c r="C268" t="s">
        <v>235</v>
      </c>
      <c r="D268">
        <v>10.4</v>
      </c>
      <c r="E268">
        <v>2.1814520639892605E-2</v>
      </c>
      <c r="F268" t="s">
        <v>70</v>
      </c>
      <c r="G268">
        <v>89033.041249999995</v>
      </c>
      <c r="H268">
        <f t="shared" si="8"/>
        <v>1942.2131159805344</v>
      </c>
      <c r="I268">
        <f>VLOOKUP(A268,'OT Dec to May'!H:N,6,FALSE)</f>
        <v>7163.9999999999654</v>
      </c>
      <c r="J268">
        <f t="shared" si="9"/>
        <v>156.27922586418987</v>
      </c>
    </row>
    <row r="269" spans="1:10" x14ac:dyDescent="0.25">
      <c r="A269" t="s">
        <v>147</v>
      </c>
      <c r="B269" t="s">
        <v>8</v>
      </c>
      <c r="C269" t="s">
        <v>237</v>
      </c>
      <c r="D269">
        <v>132.68</v>
      </c>
      <c r="E269">
        <v>0.278302942163553</v>
      </c>
      <c r="F269" t="s">
        <v>70</v>
      </c>
      <c r="G269">
        <v>89033.041249999995</v>
      </c>
      <c r="H269">
        <f t="shared" si="8"/>
        <v>24778.157329643978</v>
      </c>
      <c r="I269">
        <f>VLOOKUP(A269,'OT Dec to May'!H:N,6,FALSE)</f>
        <v>7163.9999999999654</v>
      </c>
      <c r="J269">
        <f t="shared" si="9"/>
        <v>1993.7622776596841</v>
      </c>
    </row>
    <row r="270" spans="1:10" x14ac:dyDescent="0.25">
      <c r="A270" t="s">
        <v>148</v>
      </c>
      <c r="B270" t="s">
        <v>34</v>
      </c>
      <c r="C270" t="s">
        <v>235</v>
      </c>
      <c r="D270">
        <v>1.333333333333333</v>
      </c>
      <c r="E270">
        <v>1.0895704191186443E-3</v>
      </c>
      <c r="F270" t="s">
        <v>74</v>
      </c>
      <c r="G270">
        <v>91463.676666666666</v>
      </c>
      <c r="H270">
        <f t="shared" si="8"/>
        <v>99.656116519832167</v>
      </c>
      <c r="I270">
        <f>VLOOKUP(A270,'OT Dec to May'!H:N,6,FALSE)</f>
        <v>73607.399999999878</v>
      </c>
      <c r="J270">
        <f t="shared" si="9"/>
        <v>80.20044566823357</v>
      </c>
    </row>
    <row r="271" spans="1:10" x14ac:dyDescent="0.25">
      <c r="A271" t="s">
        <v>148</v>
      </c>
      <c r="B271" t="s">
        <v>80</v>
      </c>
      <c r="C271" t="s">
        <v>235</v>
      </c>
      <c r="D271">
        <v>1.333333333333333</v>
      </c>
      <c r="E271">
        <v>1.0895704191186443E-3</v>
      </c>
      <c r="F271" t="s">
        <v>74</v>
      </c>
      <c r="G271">
        <v>91463.676666666666</v>
      </c>
      <c r="H271">
        <f t="shared" si="8"/>
        <v>99.656116519832167</v>
      </c>
      <c r="I271">
        <f>VLOOKUP(A271,'OT Dec to May'!H:N,6,FALSE)</f>
        <v>73607.399999999878</v>
      </c>
      <c r="J271">
        <f t="shared" si="9"/>
        <v>80.20044566823357</v>
      </c>
    </row>
    <row r="272" spans="1:10" x14ac:dyDescent="0.25">
      <c r="A272" t="s">
        <v>148</v>
      </c>
      <c r="B272" t="s">
        <v>8</v>
      </c>
      <c r="C272" t="s">
        <v>233</v>
      </c>
      <c r="D272">
        <v>243.3180952380952</v>
      </c>
      <c r="E272">
        <v>0.19883414925579126</v>
      </c>
      <c r="F272" t="s">
        <v>74</v>
      </c>
      <c r="G272">
        <v>91463.676666666666</v>
      </c>
      <c r="H272">
        <f t="shared" si="8"/>
        <v>18186.102337823431</v>
      </c>
      <c r="I272">
        <f>VLOOKUP(A272,'OT Dec to May'!H:N,6,FALSE)</f>
        <v>73607.399999999878</v>
      </c>
      <c r="J272">
        <f t="shared" si="9"/>
        <v>14635.664757930706</v>
      </c>
    </row>
    <row r="273" spans="1:10" x14ac:dyDescent="0.25">
      <c r="A273" t="s">
        <v>148</v>
      </c>
      <c r="B273" t="s">
        <v>8</v>
      </c>
      <c r="C273" t="s">
        <v>235</v>
      </c>
      <c r="D273">
        <v>313.13777777777773</v>
      </c>
      <c r="E273">
        <v>0.25588924483141073</v>
      </c>
      <c r="F273" t="s">
        <v>74</v>
      </c>
      <c r="G273">
        <v>91463.676666666666</v>
      </c>
      <c r="H273">
        <f t="shared" si="8"/>
        <v>23404.571151737655</v>
      </c>
      <c r="I273">
        <f>VLOOKUP(A273,'OT Dec to May'!H:N,6,FALSE)</f>
        <v>73607.399999999878</v>
      </c>
      <c r="J273">
        <f t="shared" si="9"/>
        <v>18835.342000003551</v>
      </c>
    </row>
    <row r="274" spans="1:10" x14ac:dyDescent="0.25">
      <c r="A274" t="s">
        <v>148</v>
      </c>
      <c r="B274" t="s">
        <v>8</v>
      </c>
      <c r="C274" t="s">
        <v>236</v>
      </c>
      <c r="D274">
        <v>209.4666666666667</v>
      </c>
      <c r="E274">
        <v>0.1711715128435391</v>
      </c>
      <c r="F274" t="s">
        <v>74</v>
      </c>
      <c r="G274">
        <v>91463.676666666666</v>
      </c>
      <c r="H274">
        <f t="shared" si="8"/>
        <v>15655.975905265641</v>
      </c>
      <c r="I274">
        <f>VLOOKUP(A274,'OT Dec to May'!H:N,6,FALSE)</f>
        <v>73607.399999999878</v>
      </c>
      <c r="J274">
        <f t="shared" si="9"/>
        <v>12599.490014479499</v>
      </c>
    </row>
    <row r="275" spans="1:10" x14ac:dyDescent="0.25">
      <c r="A275" t="s">
        <v>148</v>
      </c>
      <c r="B275" t="s">
        <v>8</v>
      </c>
      <c r="C275" t="s">
        <v>237</v>
      </c>
      <c r="D275">
        <v>455.13466678225132</v>
      </c>
      <c r="E275">
        <v>0.37192595223102165</v>
      </c>
      <c r="F275" t="s">
        <v>74</v>
      </c>
      <c r="G275">
        <v>91463.676666666666</v>
      </c>
      <c r="H275">
        <f t="shared" si="8"/>
        <v>34017.715038800277</v>
      </c>
      <c r="I275">
        <f>VLOOKUP(A275,'OT Dec to May'!H:N,6,FALSE)</f>
        <v>73607.399999999878</v>
      </c>
      <c r="J275">
        <f t="shared" si="9"/>
        <v>27376.502336249658</v>
      </c>
    </row>
    <row r="276" spans="1:10" x14ac:dyDescent="0.25">
      <c r="A276" t="s">
        <v>146</v>
      </c>
      <c r="B276" t="s">
        <v>8</v>
      </c>
      <c r="C276" t="s">
        <v>233</v>
      </c>
      <c r="D276">
        <v>176.96761904761902</v>
      </c>
      <c r="E276">
        <v>0.58727697195978124</v>
      </c>
      <c r="F276" t="s">
        <v>93</v>
      </c>
      <c r="G276">
        <v>63431.958749999998</v>
      </c>
      <c r="H276">
        <f t="shared" si="8"/>
        <v>37252.128660177746</v>
      </c>
      <c r="I276">
        <f>VLOOKUP(A276,'OT Dec to May'!H:N,6,FALSE)</f>
        <v>7675.5599999999995</v>
      </c>
      <c r="J276">
        <f t="shared" si="9"/>
        <v>4507.6796348956177</v>
      </c>
    </row>
    <row r="277" spans="1:10" x14ac:dyDescent="0.25">
      <c r="A277" t="s">
        <v>146</v>
      </c>
      <c r="B277" t="s">
        <v>8</v>
      </c>
      <c r="C277" t="s">
        <v>235</v>
      </c>
      <c r="D277">
        <v>61.911111111111111</v>
      </c>
      <c r="E277">
        <v>0.20545549552890413</v>
      </c>
      <c r="F277" t="s">
        <v>93</v>
      </c>
      <c r="G277">
        <v>63431.958749999998</v>
      </c>
      <c r="H277">
        <f t="shared" si="8"/>
        <v>13032.444517350255</v>
      </c>
      <c r="I277">
        <f>VLOOKUP(A277,'OT Dec to May'!H:N,6,FALSE)</f>
        <v>7675.5599999999995</v>
      </c>
      <c r="J277">
        <f t="shared" si="9"/>
        <v>1576.9859832618354</v>
      </c>
    </row>
    <row r="278" spans="1:10" x14ac:dyDescent="0.25">
      <c r="A278" t="s">
        <v>146</v>
      </c>
      <c r="B278" t="s">
        <v>8</v>
      </c>
      <c r="C278" t="s">
        <v>236</v>
      </c>
      <c r="D278">
        <v>33.200000000000003</v>
      </c>
      <c r="E278">
        <v>0.11017606257005844</v>
      </c>
      <c r="F278" t="s">
        <v>93</v>
      </c>
      <c r="G278">
        <v>63431.958749999998</v>
      </c>
      <c r="H278">
        <f t="shared" si="8"/>
        <v>6988.6834561813657</v>
      </c>
      <c r="I278">
        <f>VLOOKUP(A278,'OT Dec to May'!H:N,6,FALSE)</f>
        <v>7675.5599999999995</v>
      </c>
      <c r="J278">
        <f t="shared" si="9"/>
        <v>845.66297882023764</v>
      </c>
    </row>
    <row r="279" spans="1:10" x14ac:dyDescent="0.25">
      <c r="A279" t="s">
        <v>146</v>
      </c>
      <c r="B279" t="s">
        <v>12</v>
      </c>
      <c r="C279" t="s">
        <v>233</v>
      </c>
      <c r="D279">
        <v>20.617142857142852</v>
      </c>
      <c r="E279">
        <v>6.8419145224229039E-2</v>
      </c>
      <c r="F279" t="s">
        <v>93</v>
      </c>
      <c r="G279">
        <v>63431.958749999998</v>
      </c>
      <c r="H279">
        <f t="shared" si="8"/>
        <v>4339.9603975735554</v>
      </c>
      <c r="I279">
        <f>VLOOKUP(A279,'OT Dec to May'!H:N,6,FALSE)</f>
        <v>7675.5599999999995</v>
      </c>
      <c r="J279">
        <f t="shared" si="9"/>
        <v>525.15525431728338</v>
      </c>
    </row>
    <row r="280" spans="1:10" x14ac:dyDescent="0.25">
      <c r="A280" t="s">
        <v>146</v>
      </c>
      <c r="B280" t="s">
        <v>12</v>
      </c>
      <c r="C280" t="s">
        <v>236</v>
      </c>
      <c r="D280">
        <v>8.64</v>
      </c>
      <c r="E280">
        <v>2.8672324717027256E-2</v>
      </c>
      <c r="F280" t="s">
        <v>93</v>
      </c>
      <c r="G280">
        <v>63431.958749999998</v>
      </c>
      <c r="H280">
        <f t="shared" si="8"/>
        <v>1818.7417187170784</v>
      </c>
      <c r="I280">
        <f>VLOOKUP(A280,'OT Dec to May'!H:N,6,FALSE)</f>
        <v>7675.5599999999995</v>
      </c>
      <c r="J280">
        <f t="shared" si="9"/>
        <v>220.0761487050257</v>
      </c>
    </row>
    <row r="281" spans="1:10" x14ac:dyDescent="0.25">
      <c r="A281" t="s">
        <v>149</v>
      </c>
      <c r="B281" t="s">
        <v>8</v>
      </c>
      <c r="C281" t="s">
        <v>233</v>
      </c>
      <c r="D281">
        <v>593.50857142857137</v>
      </c>
      <c r="E281">
        <v>0.8298785246106849</v>
      </c>
      <c r="F281">
        <v>20027</v>
      </c>
      <c r="G281">
        <v>57392.340000000004</v>
      </c>
      <c r="H281">
        <f t="shared" si="8"/>
        <v>47628.670443154799</v>
      </c>
      <c r="I281">
        <f>VLOOKUP(A281,'OT Dec to May'!H:N,6,FALSE)</f>
        <v>27980.09999999998</v>
      </c>
      <c r="J281">
        <f t="shared" si="9"/>
        <v>23220.08410645941</v>
      </c>
    </row>
    <row r="282" spans="1:10" x14ac:dyDescent="0.25">
      <c r="A282" t="s">
        <v>149</v>
      </c>
      <c r="B282" t="s">
        <v>8</v>
      </c>
      <c r="C282" t="s">
        <v>235</v>
      </c>
      <c r="D282">
        <v>64.666666666666671</v>
      </c>
      <c r="E282">
        <v>9.0420729385005894E-2</v>
      </c>
      <c r="F282">
        <v>20027</v>
      </c>
      <c r="G282">
        <v>57392.340000000004</v>
      </c>
      <c r="H282">
        <f t="shared" si="8"/>
        <v>5189.4572439122494</v>
      </c>
      <c r="I282">
        <f>VLOOKUP(A282,'OT Dec to May'!H:N,6,FALSE)</f>
        <v>27980.09999999998</v>
      </c>
      <c r="J282">
        <f t="shared" si="9"/>
        <v>2529.9810502654018</v>
      </c>
    </row>
    <row r="283" spans="1:10" x14ac:dyDescent="0.25">
      <c r="A283" t="s">
        <v>149</v>
      </c>
      <c r="B283" t="s">
        <v>8</v>
      </c>
      <c r="C283" t="s">
        <v>236</v>
      </c>
      <c r="D283">
        <v>57</v>
      </c>
      <c r="E283">
        <v>7.9700746004309306E-2</v>
      </c>
      <c r="F283">
        <v>20027</v>
      </c>
      <c r="G283">
        <v>57392.340000000004</v>
      </c>
      <c r="H283">
        <f t="shared" si="8"/>
        <v>4574.2123129329611</v>
      </c>
      <c r="I283">
        <f>VLOOKUP(A283,'OT Dec to May'!H:N,6,FALSE)</f>
        <v>27980.09999999998</v>
      </c>
      <c r="J283">
        <f t="shared" si="9"/>
        <v>2230.0348432751734</v>
      </c>
    </row>
    <row r="284" spans="1:10" x14ac:dyDescent="0.25">
      <c r="A284" t="s">
        <v>152</v>
      </c>
      <c r="B284" t="s">
        <v>8</v>
      </c>
      <c r="C284" t="s">
        <v>233</v>
      </c>
      <c r="D284">
        <v>364.92190476190473</v>
      </c>
      <c r="E284">
        <v>0.74748152598846684</v>
      </c>
      <c r="F284" t="s">
        <v>141</v>
      </c>
      <c r="G284">
        <v>30333.167083333334</v>
      </c>
      <c r="H284">
        <f t="shared" si="8"/>
        <v>22673.482019513132</v>
      </c>
      <c r="I284">
        <f>VLOOKUP(A284,'OT Dec to May'!H:N,6,FALSE)</f>
        <v>6452.9999999999654</v>
      </c>
      <c r="J284">
        <f t="shared" si="9"/>
        <v>4823.4982872035507</v>
      </c>
    </row>
    <row r="285" spans="1:10" x14ac:dyDescent="0.25">
      <c r="A285" t="s">
        <v>152</v>
      </c>
      <c r="B285" t="s">
        <v>8</v>
      </c>
      <c r="C285" t="s">
        <v>237</v>
      </c>
      <c r="D285">
        <v>123.28</v>
      </c>
      <c r="E285">
        <v>0.2525184740115331</v>
      </c>
      <c r="F285" t="s">
        <v>141</v>
      </c>
      <c r="G285">
        <v>30333.167083333334</v>
      </c>
      <c r="H285">
        <f t="shared" si="8"/>
        <v>7659.6850638201995</v>
      </c>
      <c r="I285">
        <f>VLOOKUP(A285,'OT Dec to May'!H:N,6,FALSE)</f>
        <v>6452.9999999999654</v>
      </c>
      <c r="J285">
        <f t="shared" si="9"/>
        <v>1629.5017127964143</v>
      </c>
    </row>
    <row r="286" spans="1:10" x14ac:dyDescent="0.25">
      <c r="A286" t="s">
        <v>153</v>
      </c>
      <c r="B286" t="s">
        <v>8</v>
      </c>
      <c r="C286" t="s">
        <v>233</v>
      </c>
      <c r="D286">
        <v>410.38666666666671</v>
      </c>
      <c r="E286">
        <v>1</v>
      </c>
      <c r="F286">
        <v>6793</v>
      </c>
      <c r="G286">
        <v>54659.76</v>
      </c>
      <c r="H286">
        <f t="shared" si="8"/>
        <v>54659.76</v>
      </c>
      <c r="I286">
        <f>VLOOKUP(A286,'OT Dec to May'!H:N,6,FALSE)</f>
        <v>799.92000000000007</v>
      </c>
      <c r="J286">
        <f t="shared" si="9"/>
        <v>799.92000000000007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0CC8C-86AB-41BD-87C9-D92FC201ECD3}">
  <dimension ref="A3:J71"/>
  <sheetViews>
    <sheetView workbookViewId="0">
      <selection activeCell="C56" sqref="C56"/>
    </sheetView>
  </sheetViews>
  <sheetFormatPr defaultRowHeight="15" x14ac:dyDescent="0.25"/>
  <sheetData>
    <row r="3" spans="1:10" ht="25.5" x14ac:dyDescent="0.25">
      <c r="A3" s="134" t="s">
        <v>253</v>
      </c>
      <c r="B3" s="134" t="s">
        <v>0</v>
      </c>
      <c r="C3" s="134" t="s">
        <v>254</v>
      </c>
      <c r="D3" s="134" t="s">
        <v>255</v>
      </c>
      <c r="E3" s="134" t="s">
        <v>3</v>
      </c>
      <c r="F3" s="134" t="s">
        <v>4</v>
      </c>
      <c r="G3" s="134" t="s">
        <v>256</v>
      </c>
      <c r="H3" s="135" t="s">
        <v>135</v>
      </c>
      <c r="I3" s="134" t="s">
        <v>257</v>
      </c>
      <c r="J3" s="134" t="s">
        <v>258</v>
      </c>
    </row>
    <row r="4" spans="1:10" x14ac:dyDescent="0.25">
      <c r="A4" s="136">
        <v>1</v>
      </c>
      <c r="B4" s="136" t="s">
        <v>5</v>
      </c>
      <c r="C4" s="136" t="s">
        <v>224</v>
      </c>
      <c r="D4" s="137" t="s">
        <v>259</v>
      </c>
      <c r="E4" s="138" t="s">
        <v>8</v>
      </c>
      <c r="F4" s="136" t="s">
        <v>9</v>
      </c>
      <c r="G4" s="139" t="s">
        <v>260</v>
      </c>
      <c r="H4" s="140">
        <v>34538.75</v>
      </c>
      <c r="I4" s="141" t="s">
        <v>261</v>
      </c>
      <c r="J4" s="142" t="s">
        <v>262</v>
      </c>
    </row>
    <row r="5" spans="1:10" x14ac:dyDescent="0.25">
      <c r="A5" s="136">
        <v>2</v>
      </c>
      <c r="B5" s="136" t="s">
        <v>5</v>
      </c>
      <c r="C5" s="136" t="s">
        <v>6</v>
      </c>
      <c r="D5" s="137" t="s">
        <v>7</v>
      </c>
      <c r="E5" s="138" t="s">
        <v>8</v>
      </c>
      <c r="F5" s="136" t="s">
        <v>9</v>
      </c>
      <c r="G5" s="139" t="s">
        <v>260</v>
      </c>
      <c r="H5" s="140">
        <v>88576.999583333338</v>
      </c>
      <c r="I5" s="141" t="s">
        <v>261</v>
      </c>
      <c r="J5" s="142" t="s">
        <v>262</v>
      </c>
    </row>
    <row r="6" spans="1:10" x14ac:dyDescent="0.25">
      <c r="A6" s="136">
        <v>3</v>
      </c>
      <c r="B6" s="136" t="s">
        <v>5</v>
      </c>
      <c r="C6" s="136" t="s">
        <v>10</v>
      </c>
      <c r="D6" s="137" t="s">
        <v>11</v>
      </c>
      <c r="E6" s="138" t="s">
        <v>12</v>
      </c>
      <c r="F6" s="136" t="s">
        <v>9</v>
      </c>
      <c r="G6" s="139" t="s">
        <v>260</v>
      </c>
      <c r="H6" s="140">
        <v>64364.291666666664</v>
      </c>
      <c r="I6" s="141" t="s">
        <v>261</v>
      </c>
      <c r="J6" s="142" t="s">
        <v>262</v>
      </c>
    </row>
    <row r="7" spans="1:10" x14ac:dyDescent="0.25">
      <c r="A7" s="136">
        <v>4</v>
      </c>
      <c r="B7" s="136" t="s">
        <v>5</v>
      </c>
      <c r="C7" s="136" t="s">
        <v>13</v>
      </c>
      <c r="D7" s="137" t="s">
        <v>14</v>
      </c>
      <c r="E7" s="138" t="s">
        <v>8</v>
      </c>
      <c r="F7" s="136" t="s">
        <v>9</v>
      </c>
      <c r="G7" s="139" t="s">
        <v>260</v>
      </c>
      <c r="H7" s="140">
        <v>89033.041249999995</v>
      </c>
      <c r="I7" s="141" t="s">
        <v>261</v>
      </c>
      <c r="J7" s="142" t="s">
        <v>262</v>
      </c>
    </row>
    <row r="8" spans="1:10" x14ac:dyDescent="0.25">
      <c r="A8" s="136">
        <v>5</v>
      </c>
      <c r="B8" s="136" t="s">
        <v>5</v>
      </c>
      <c r="C8" s="136" t="s">
        <v>15</v>
      </c>
      <c r="D8" s="137" t="s">
        <v>16</v>
      </c>
      <c r="E8" s="138" t="s">
        <v>12</v>
      </c>
      <c r="F8" s="136" t="s">
        <v>9</v>
      </c>
      <c r="G8" s="139" t="s">
        <v>260</v>
      </c>
      <c r="H8" s="140">
        <v>62409.124583333338</v>
      </c>
      <c r="I8" s="141" t="s">
        <v>261</v>
      </c>
      <c r="J8" s="142" t="s">
        <v>262</v>
      </c>
    </row>
    <row r="9" spans="1:10" x14ac:dyDescent="0.25">
      <c r="A9" s="136">
        <v>6</v>
      </c>
      <c r="B9" s="136" t="s">
        <v>5</v>
      </c>
      <c r="C9" s="136" t="s">
        <v>17</v>
      </c>
      <c r="D9" s="137" t="s">
        <v>18</v>
      </c>
      <c r="E9" s="138" t="s">
        <v>8</v>
      </c>
      <c r="F9" s="136" t="s">
        <v>9</v>
      </c>
      <c r="G9" s="139" t="s">
        <v>260</v>
      </c>
      <c r="H9" s="140">
        <v>67882.457916666666</v>
      </c>
      <c r="I9" s="141" t="s">
        <v>261</v>
      </c>
      <c r="J9" s="142" t="s">
        <v>262</v>
      </c>
    </row>
    <row r="10" spans="1:10" x14ac:dyDescent="0.25">
      <c r="A10" s="136">
        <v>7</v>
      </c>
      <c r="B10" s="136" t="s">
        <v>5</v>
      </c>
      <c r="C10" s="136" t="s">
        <v>19</v>
      </c>
      <c r="D10" s="137" t="s">
        <v>20</v>
      </c>
      <c r="E10" s="138" t="s">
        <v>8</v>
      </c>
      <c r="F10" s="136" t="s">
        <v>9</v>
      </c>
      <c r="G10" s="139" t="s">
        <v>260</v>
      </c>
      <c r="H10" s="140">
        <v>108036.08333333333</v>
      </c>
      <c r="I10" s="141" t="s">
        <v>261</v>
      </c>
      <c r="J10" s="142" t="s">
        <v>262</v>
      </c>
    </row>
    <row r="11" spans="1:10" x14ac:dyDescent="0.25">
      <c r="A11" s="136">
        <v>8</v>
      </c>
      <c r="B11" s="136" t="s">
        <v>5</v>
      </c>
      <c r="C11" s="136" t="s">
        <v>21</v>
      </c>
      <c r="D11" s="137" t="s">
        <v>22</v>
      </c>
      <c r="E11" s="138" t="s">
        <v>12</v>
      </c>
      <c r="F11" s="136" t="s">
        <v>9</v>
      </c>
      <c r="G11" s="139" t="s">
        <v>260</v>
      </c>
      <c r="H11" s="140">
        <v>56739.943749999999</v>
      </c>
      <c r="I11" s="141" t="s">
        <v>261</v>
      </c>
      <c r="J11" s="142" t="s">
        <v>262</v>
      </c>
    </row>
    <row r="12" spans="1:10" x14ac:dyDescent="0.25">
      <c r="A12" s="136">
        <v>9</v>
      </c>
      <c r="B12" s="136" t="s">
        <v>5</v>
      </c>
      <c r="C12" s="136" t="s">
        <v>23</v>
      </c>
      <c r="D12" s="137" t="s">
        <v>24</v>
      </c>
      <c r="E12" s="138" t="s">
        <v>25</v>
      </c>
      <c r="F12" s="136" t="s">
        <v>9</v>
      </c>
      <c r="G12" s="139" t="s">
        <v>260</v>
      </c>
      <c r="H12" s="140">
        <v>39497.351249999992</v>
      </c>
      <c r="I12" s="141" t="s">
        <v>261</v>
      </c>
      <c r="J12" s="142" t="s">
        <v>262</v>
      </c>
    </row>
    <row r="13" spans="1:10" x14ac:dyDescent="0.25">
      <c r="A13" s="136">
        <v>10</v>
      </c>
      <c r="B13" s="136" t="s">
        <v>5</v>
      </c>
      <c r="C13" s="136" t="s">
        <v>26</v>
      </c>
      <c r="D13" s="137" t="s">
        <v>27</v>
      </c>
      <c r="E13" s="138" t="s">
        <v>8</v>
      </c>
      <c r="F13" s="136" t="s">
        <v>9</v>
      </c>
      <c r="G13" s="139" t="s">
        <v>260</v>
      </c>
      <c r="H13" s="140">
        <v>81039.375</v>
      </c>
      <c r="I13" s="141" t="s">
        <v>261</v>
      </c>
      <c r="J13" s="142" t="s">
        <v>262</v>
      </c>
    </row>
    <row r="14" spans="1:10" x14ac:dyDescent="0.25">
      <c r="A14" s="136">
        <v>11</v>
      </c>
      <c r="B14" s="136" t="s">
        <v>5</v>
      </c>
      <c r="C14" s="136" t="s">
        <v>28</v>
      </c>
      <c r="D14" s="137" t="s">
        <v>29</v>
      </c>
      <c r="E14" s="138" t="s">
        <v>8</v>
      </c>
      <c r="F14" s="136" t="s">
        <v>9</v>
      </c>
      <c r="G14" s="139" t="s">
        <v>260</v>
      </c>
      <c r="H14" s="140">
        <v>86150.750416666677</v>
      </c>
      <c r="I14" s="141" t="s">
        <v>261</v>
      </c>
      <c r="J14" s="142" t="s">
        <v>262</v>
      </c>
    </row>
    <row r="15" spans="1:10" x14ac:dyDescent="0.25">
      <c r="A15" s="136">
        <v>12</v>
      </c>
      <c r="B15" s="136" t="s">
        <v>5</v>
      </c>
      <c r="C15" s="136" t="s">
        <v>30</v>
      </c>
      <c r="D15" s="137" t="s">
        <v>31</v>
      </c>
      <c r="E15" s="138" t="s">
        <v>12</v>
      </c>
      <c r="F15" s="136" t="s">
        <v>9</v>
      </c>
      <c r="G15" s="139" t="s">
        <v>260</v>
      </c>
      <c r="H15" s="140">
        <v>46502.392916666664</v>
      </c>
      <c r="I15" s="141" t="s">
        <v>261</v>
      </c>
      <c r="J15" s="142" t="s">
        <v>262</v>
      </c>
    </row>
    <row r="16" spans="1:10" x14ac:dyDescent="0.25">
      <c r="A16" s="136">
        <v>13</v>
      </c>
      <c r="B16" s="136" t="s">
        <v>5</v>
      </c>
      <c r="C16" s="136" t="s">
        <v>32</v>
      </c>
      <c r="D16" s="137" t="s">
        <v>33</v>
      </c>
      <c r="E16" s="138" t="s">
        <v>34</v>
      </c>
      <c r="F16" s="143" t="s">
        <v>9</v>
      </c>
      <c r="G16" s="139" t="s">
        <v>260</v>
      </c>
      <c r="H16" s="140">
        <v>45790.527083333334</v>
      </c>
      <c r="I16" s="141" t="s">
        <v>261</v>
      </c>
      <c r="J16" s="142" t="s">
        <v>262</v>
      </c>
    </row>
    <row r="17" spans="1:10" x14ac:dyDescent="0.25">
      <c r="A17" s="136">
        <v>14</v>
      </c>
      <c r="B17" s="136" t="s">
        <v>5</v>
      </c>
      <c r="C17" s="136" t="s">
        <v>35</v>
      </c>
      <c r="D17" s="137" t="s">
        <v>36</v>
      </c>
      <c r="E17" s="138" t="s">
        <v>8</v>
      </c>
      <c r="F17" s="136" t="s">
        <v>9</v>
      </c>
      <c r="G17" s="139" t="s">
        <v>260</v>
      </c>
      <c r="H17" s="140">
        <v>99769.500416666677</v>
      </c>
      <c r="I17" s="141" t="s">
        <v>261</v>
      </c>
      <c r="J17" s="142" t="s">
        <v>262</v>
      </c>
    </row>
    <row r="18" spans="1:10" x14ac:dyDescent="0.25">
      <c r="A18" s="136">
        <v>15</v>
      </c>
      <c r="B18" s="136" t="s">
        <v>5</v>
      </c>
      <c r="C18" s="136" t="s">
        <v>37</v>
      </c>
      <c r="D18" s="137" t="s">
        <v>38</v>
      </c>
      <c r="E18" s="138" t="s">
        <v>8</v>
      </c>
      <c r="F18" s="136" t="s">
        <v>9</v>
      </c>
      <c r="G18" s="139" t="s">
        <v>260</v>
      </c>
      <c r="H18" s="140">
        <v>40138.116666666661</v>
      </c>
      <c r="I18" s="141" t="s">
        <v>261</v>
      </c>
      <c r="J18" s="142" t="s">
        <v>262</v>
      </c>
    </row>
    <row r="19" spans="1:10" x14ac:dyDescent="0.25">
      <c r="A19" s="136">
        <v>16</v>
      </c>
      <c r="B19" s="136" t="s">
        <v>5</v>
      </c>
      <c r="C19" s="136" t="s">
        <v>161</v>
      </c>
      <c r="D19" s="137" t="s">
        <v>263</v>
      </c>
      <c r="E19" s="138" t="s">
        <v>8</v>
      </c>
      <c r="F19" s="136" t="s">
        <v>9</v>
      </c>
      <c r="G19" s="139" t="s">
        <v>260</v>
      </c>
      <c r="H19" s="140">
        <v>83292.45458333334</v>
      </c>
      <c r="I19" s="141" t="s">
        <v>261</v>
      </c>
      <c r="J19" s="142" t="s">
        <v>262</v>
      </c>
    </row>
    <row r="20" spans="1:10" x14ac:dyDescent="0.25">
      <c r="A20" s="136">
        <v>17</v>
      </c>
      <c r="B20" s="136" t="s">
        <v>5</v>
      </c>
      <c r="C20" s="136" t="s">
        <v>39</v>
      </c>
      <c r="D20" s="137" t="s">
        <v>40</v>
      </c>
      <c r="E20" s="138" t="s">
        <v>8</v>
      </c>
      <c r="F20" s="136" t="s">
        <v>9</v>
      </c>
      <c r="G20" s="139" t="s">
        <v>260</v>
      </c>
      <c r="H20" s="140">
        <v>80922.666249999995</v>
      </c>
      <c r="I20" s="141" t="s">
        <v>261</v>
      </c>
      <c r="J20" s="142" t="s">
        <v>262</v>
      </c>
    </row>
    <row r="21" spans="1:10" x14ac:dyDescent="0.25">
      <c r="A21" s="136">
        <v>18</v>
      </c>
      <c r="B21" s="136" t="s">
        <v>5</v>
      </c>
      <c r="C21" s="136" t="s">
        <v>41</v>
      </c>
      <c r="D21" s="137" t="s">
        <v>42</v>
      </c>
      <c r="E21" s="138" t="s">
        <v>8</v>
      </c>
      <c r="F21" s="136" t="s">
        <v>9</v>
      </c>
      <c r="G21" s="139" t="s">
        <v>260</v>
      </c>
      <c r="H21" s="140">
        <v>43647.86791666667</v>
      </c>
      <c r="I21" s="141" t="s">
        <v>261</v>
      </c>
      <c r="J21" s="142" t="s">
        <v>262</v>
      </c>
    </row>
    <row r="22" spans="1:10" x14ac:dyDescent="0.25">
      <c r="A22" s="136">
        <v>19</v>
      </c>
      <c r="B22" s="136" t="s">
        <v>5</v>
      </c>
      <c r="C22" s="136" t="s">
        <v>43</v>
      </c>
      <c r="D22" s="137" t="s">
        <v>44</v>
      </c>
      <c r="E22" s="138" t="s">
        <v>45</v>
      </c>
      <c r="F22" s="136" t="s">
        <v>9</v>
      </c>
      <c r="G22" s="139" t="s">
        <v>260</v>
      </c>
      <c r="H22" s="140">
        <v>32033.297083333331</v>
      </c>
      <c r="I22" s="141" t="s">
        <v>261</v>
      </c>
      <c r="J22" s="142" t="s">
        <v>262</v>
      </c>
    </row>
    <row r="23" spans="1:10" x14ac:dyDescent="0.25">
      <c r="A23" s="136">
        <v>20</v>
      </c>
      <c r="B23" s="136" t="s">
        <v>5</v>
      </c>
      <c r="C23" s="136" t="s">
        <v>46</v>
      </c>
      <c r="D23" s="137" t="s">
        <v>47</v>
      </c>
      <c r="E23" s="138" t="s">
        <v>25</v>
      </c>
      <c r="F23" s="136" t="s">
        <v>9</v>
      </c>
      <c r="G23" s="139" t="s">
        <v>260</v>
      </c>
      <c r="H23" s="140">
        <v>42735.876666666671</v>
      </c>
      <c r="I23" s="141" t="s">
        <v>261</v>
      </c>
      <c r="J23" s="142" t="s">
        <v>262</v>
      </c>
    </row>
    <row r="24" spans="1:10" x14ac:dyDescent="0.25">
      <c r="A24" s="136">
        <v>21</v>
      </c>
      <c r="B24" s="136" t="s">
        <v>5</v>
      </c>
      <c r="C24" s="136" t="s">
        <v>48</v>
      </c>
      <c r="D24" s="137" t="s">
        <v>49</v>
      </c>
      <c r="E24" s="138" t="s">
        <v>8</v>
      </c>
      <c r="F24" s="136" t="s">
        <v>9</v>
      </c>
      <c r="G24" s="139" t="s">
        <v>260</v>
      </c>
      <c r="H24" s="140">
        <v>36832.968181818178</v>
      </c>
      <c r="I24" s="141" t="s">
        <v>261</v>
      </c>
      <c r="J24" s="142" t="s">
        <v>262</v>
      </c>
    </row>
    <row r="25" spans="1:10" x14ac:dyDescent="0.25">
      <c r="A25" s="136">
        <v>22</v>
      </c>
      <c r="B25" s="136" t="s">
        <v>5</v>
      </c>
      <c r="C25" s="136" t="s">
        <v>50</v>
      </c>
      <c r="D25" s="137" t="s">
        <v>51</v>
      </c>
      <c r="E25" s="138" t="s">
        <v>8</v>
      </c>
      <c r="F25" s="136" t="s">
        <v>9</v>
      </c>
      <c r="G25" s="139" t="s">
        <v>260</v>
      </c>
      <c r="H25" s="140">
        <v>92002.916666666672</v>
      </c>
      <c r="I25" s="141" t="s">
        <v>261</v>
      </c>
      <c r="J25" s="142" t="s">
        <v>262</v>
      </c>
    </row>
    <row r="26" spans="1:10" x14ac:dyDescent="0.25">
      <c r="A26" s="136">
        <v>23</v>
      </c>
      <c r="B26" s="136" t="s">
        <v>5</v>
      </c>
      <c r="C26" s="136" t="s">
        <v>52</v>
      </c>
      <c r="D26" s="137" t="s">
        <v>53</v>
      </c>
      <c r="E26" s="138" t="s">
        <v>34</v>
      </c>
      <c r="F26" s="136" t="s">
        <v>9</v>
      </c>
      <c r="G26" s="139" t="s">
        <v>260</v>
      </c>
      <c r="H26" s="140">
        <v>43760.542537878784</v>
      </c>
      <c r="I26" s="141" t="s">
        <v>261</v>
      </c>
      <c r="J26" s="142" t="s">
        <v>262</v>
      </c>
    </row>
    <row r="27" spans="1:10" x14ac:dyDescent="0.25">
      <c r="A27" s="136">
        <v>24</v>
      </c>
      <c r="B27" s="136" t="s">
        <v>5</v>
      </c>
      <c r="C27" s="136" t="s">
        <v>137</v>
      </c>
      <c r="D27" s="137" t="s">
        <v>138</v>
      </c>
      <c r="E27" s="138" t="s">
        <v>8</v>
      </c>
      <c r="F27" s="136" t="s">
        <v>9</v>
      </c>
      <c r="G27" s="139" t="s">
        <v>260</v>
      </c>
      <c r="H27" s="140">
        <v>43868.41608333333</v>
      </c>
      <c r="I27" s="141" t="s">
        <v>261</v>
      </c>
      <c r="J27" s="142" t="s">
        <v>262</v>
      </c>
    </row>
    <row r="28" spans="1:10" x14ac:dyDescent="0.25">
      <c r="A28" s="136">
        <v>25</v>
      </c>
      <c r="B28" s="136" t="s">
        <v>5</v>
      </c>
      <c r="C28" s="136" t="s">
        <v>54</v>
      </c>
      <c r="D28" s="137" t="s">
        <v>55</v>
      </c>
      <c r="E28" s="138" t="s">
        <v>34</v>
      </c>
      <c r="F28" s="136" t="s">
        <v>9</v>
      </c>
      <c r="G28" s="139" t="s">
        <v>260</v>
      </c>
      <c r="H28" s="140">
        <v>41520.218333333338</v>
      </c>
      <c r="I28" s="141" t="s">
        <v>261</v>
      </c>
      <c r="J28" s="142" t="s">
        <v>262</v>
      </c>
    </row>
    <row r="29" spans="1:10" x14ac:dyDescent="0.25">
      <c r="A29" s="136">
        <v>26</v>
      </c>
      <c r="B29" s="136" t="s">
        <v>5</v>
      </c>
      <c r="C29" s="136" t="s">
        <v>56</v>
      </c>
      <c r="D29" s="137" t="s">
        <v>57</v>
      </c>
      <c r="E29" s="138" t="s">
        <v>12</v>
      </c>
      <c r="F29" s="136" t="s">
        <v>9</v>
      </c>
      <c r="G29" s="139" t="s">
        <v>260</v>
      </c>
      <c r="H29" s="140">
        <v>42533.575416666674</v>
      </c>
      <c r="I29" s="141" t="s">
        <v>261</v>
      </c>
      <c r="J29" s="142" t="s">
        <v>262</v>
      </c>
    </row>
    <row r="30" spans="1:10" x14ac:dyDescent="0.25">
      <c r="A30" s="136">
        <v>27</v>
      </c>
      <c r="B30" s="136" t="s">
        <v>5</v>
      </c>
      <c r="C30" s="136" t="s">
        <v>58</v>
      </c>
      <c r="D30" s="137" t="s">
        <v>59</v>
      </c>
      <c r="E30" s="138" t="s">
        <v>12</v>
      </c>
      <c r="F30" s="136" t="s">
        <v>9</v>
      </c>
      <c r="G30" s="139" t="s">
        <v>260</v>
      </c>
      <c r="H30" s="140">
        <v>41254.488750000004</v>
      </c>
      <c r="I30" s="141" t="s">
        <v>261</v>
      </c>
      <c r="J30" s="142" t="s">
        <v>262</v>
      </c>
    </row>
    <row r="31" spans="1:10" x14ac:dyDescent="0.25">
      <c r="A31" s="136">
        <v>28</v>
      </c>
      <c r="B31" s="136" t="s">
        <v>5</v>
      </c>
      <c r="C31" s="136" t="s">
        <v>60</v>
      </c>
      <c r="D31" s="137" t="s">
        <v>61</v>
      </c>
      <c r="E31" s="138" t="s">
        <v>8</v>
      </c>
      <c r="F31" s="136" t="s">
        <v>9</v>
      </c>
      <c r="G31" s="139" t="s">
        <v>260</v>
      </c>
      <c r="H31" s="140">
        <v>36928.636628787877</v>
      </c>
      <c r="I31" s="141" t="s">
        <v>261</v>
      </c>
      <c r="J31" s="142" t="s">
        <v>262</v>
      </c>
    </row>
    <row r="32" spans="1:10" x14ac:dyDescent="0.25">
      <c r="A32" s="136">
        <v>29</v>
      </c>
      <c r="B32" s="136" t="s">
        <v>5</v>
      </c>
      <c r="C32" s="136" t="s">
        <v>62</v>
      </c>
      <c r="D32" s="137" t="s">
        <v>63</v>
      </c>
      <c r="E32" s="138" t="s">
        <v>8</v>
      </c>
      <c r="F32" s="136" t="s">
        <v>9</v>
      </c>
      <c r="G32" s="139" t="s">
        <v>260</v>
      </c>
      <c r="H32" s="140">
        <v>59910.207916666674</v>
      </c>
      <c r="I32" s="141" t="s">
        <v>261</v>
      </c>
      <c r="J32" s="142" t="s">
        <v>262</v>
      </c>
    </row>
    <row r="33" spans="1:10" x14ac:dyDescent="0.25">
      <c r="A33" s="136">
        <v>30</v>
      </c>
      <c r="B33" s="136" t="s">
        <v>5</v>
      </c>
      <c r="C33" s="136" t="s">
        <v>64</v>
      </c>
      <c r="D33" s="137" t="s">
        <v>65</v>
      </c>
      <c r="E33" s="138" t="s">
        <v>25</v>
      </c>
      <c r="F33" s="136" t="s">
        <v>9</v>
      </c>
      <c r="G33" s="139" t="s">
        <v>260</v>
      </c>
      <c r="H33" s="140">
        <v>26694.963333333333</v>
      </c>
      <c r="I33" s="141" t="s">
        <v>261</v>
      </c>
      <c r="J33" s="142" t="s">
        <v>262</v>
      </c>
    </row>
    <row r="34" spans="1:10" x14ac:dyDescent="0.25">
      <c r="A34" s="136">
        <v>31</v>
      </c>
      <c r="B34" s="136" t="s">
        <v>5</v>
      </c>
      <c r="C34" s="136" t="s">
        <v>66</v>
      </c>
      <c r="D34" s="137" t="s">
        <v>67</v>
      </c>
      <c r="E34" s="138" t="s">
        <v>45</v>
      </c>
      <c r="F34" s="136" t="s">
        <v>9</v>
      </c>
      <c r="G34" s="139" t="s">
        <v>260</v>
      </c>
      <c r="H34" s="140">
        <v>33306.578749999993</v>
      </c>
      <c r="I34" s="141" t="s">
        <v>261</v>
      </c>
      <c r="J34" s="142" t="s">
        <v>262</v>
      </c>
    </row>
    <row r="35" spans="1:10" x14ac:dyDescent="0.25">
      <c r="A35" s="136">
        <v>32</v>
      </c>
      <c r="B35" s="136" t="s">
        <v>5</v>
      </c>
      <c r="C35" s="136" t="s">
        <v>68</v>
      </c>
      <c r="D35" s="137" t="s">
        <v>69</v>
      </c>
      <c r="E35" s="138" t="s">
        <v>25</v>
      </c>
      <c r="F35" s="136" t="s">
        <v>9</v>
      </c>
      <c r="G35" s="139" t="s">
        <v>260</v>
      </c>
      <c r="H35" s="140">
        <v>33314.75</v>
      </c>
      <c r="I35" s="141" t="s">
        <v>261</v>
      </c>
      <c r="J35" s="142" t="s">
        <v>262</v>
      </c>
    </row>
    <row r="36" spans="1:10" x14ac:dyDescent="0.25">
      <c r="A36" s="136">
        <v>33</v>
      </c>
      <c r="B36" s="136" t="s">
        <v>5</v>
      </c>
      <c r="C36" s="136" t="s">
        <v>70</v>
      </c>
      <c r="D36" s="137" t="s">
        <v>71</v>
      </c>
      <c r="E36" s="138" t="s">
        <v>8</v>
      </c>
      <c r="F36" s="136" t="s">
        <v>9</v>
      </c>
      <c r="G36" s="139" t="s">
        <v>260</v>
      </c>
      <c r="H36" s="140">
        <v>84944.457916666666</v>
      </c>
      <c r="I36" s="141" t="s">
        <v>261</v>
      </c>
      <c r="J36" s="142" t="s">
        <v>262</v>
      </c>
    </row>
    <row r="37" spans="1:10" x14ac:dyDescent="0.25">
      <c r="A37" s="136">
        <v>34</v>
      </c>
      <c r="B37" s="136" t="s">
        <v>5</v>
      </c>
      <c r="C37" s="136" t="s">
        <v>72</v>
      </c>
      <c r="D37" s="137" t="s">
        <v>73</v>
      </c>
      <c r="E37" s="138" t="s">
        <v>8</v>
      </c>
      <c r="F37" s="136" t="s">
        <v>9</v>
      </c>
      <c r="G37" s="139" t="s">
        <v>260</v>
      </c>
      <c r="H37" s="140">
        <v>37764.650416666664</v>
      </c>
      <c r="I37" s="141" t="s">
        <v>261</v>
      </c>
      <c r="J37" s="142" t="s">
        <v>262</v>
      </c>
    </row>
    <row r="38" spans="1:10" x14ac:dyDescent="0.25">
      <c r="A38" s="136">
        <v>35</v>
      </c>
      <c r="B38" s="136" t="s">
        <v>5</v>
      </c>
      <c r="C38" s="136" t="s">
        <v>74</v>
      </c>
      <c r="D38" s="137" t="s">
        <v>75</v>
      </c>
      <c r="E38" s="138" t="s">
        <v>8</v>
      </c>
      <c r="F38" s="136" t="s">
        <v>9</v>
      </c>
      <c r="G38" s="139" t="s">
        <v>260</v>
      </c>
      <c r="H38" s="140">
        <v>81270.666666666672</v>
      </c>
      <c r="I38" s="141" t="s">
        <v>261</v>
      </c>
      <c r="J38" s="142" t="s">
        <v>262</v>
      </c>
    </row>
    <row r="39" spans="1:10" x14ac:dyDescent="0.25">
      <c r="A39" s="136">
        <v>36</v>
      </c>
      <c r="B39" s="136" t="s">
        <v>5</v>
      </c>
      <c r="C39" s="136" t="s">
        <v>76</v>
      </c>
      <c r="D39" s="137" t="s">
        <v>77</v>
      </c>
      <c r="E39" s="138" t="s">
        <v>8</v>
      </c>
      <c r="F39" s="136" t="s">
        <v>9</v>
      </c>
      <c r="G39" s="139" t="s">
        <v>260</v>
      </c>
      <c r="H39" s="140">
        <v>61092.249583333338</v>
      </c>
      <c r="I39" s="141" t="s">
        <v>261</v>
      </c>
      <c r="J39" s="142" t="s">
        <v>262</v>
      </c>
    </row>
    <row r="40" spans="1:10" x14ac:dyDescent="0.25">
      <c r="A40" s="136">
        <v>37</v>
      </c>
      <c r="B40" s="136" t="s">
        <v>5</v>
      </c>
      <c r="C40" s="136" t="s">
        <v>78</v>
      </c>
      <c r="D40" s="137" t="s">
        <v>79</v>
      </c>
      <c r="E40" s="138" t="s">
        <v>80</v>
      </c>
      <c r="F40" s="136" t="s">
        <v>9</v>
      </c>
      <c r="G40" s="139" t="s">
        <v>260</v>
      </c>
      <c r="H40" s="140">
        <v>37576.516250000001</v>
      </c>
      <c r="I40" s="141" t="s">
        <v>261</v>
      </c>
      <c r="J40" s="142" t="s">
        <v>262</v>
      </c>
    </row>
    <row r="41" spans="1:10" x14ac:dyDescent="0.25">
      <c r="A41" s="136">
        <v>38</v>
      </c>
      <c r="B41" s="136" t="s">
        <v>5</v>
      </c>
      <c r="C41" s="136" t="s">
        <v>81</v>
      </c>
      <c r="D41" s="137" t="s">
        <v>82</v>
      </c>
      <c r="E41" s="138" t="s">
        <v>12</v>
      </c>
      <c r="F41" s="136" t="s">
        <v>9</v>
      </c>
      <c r="G41" s="139" t="s">
        <v>260</v>
      </c>
      <c r="H41" s="140">
        <v>72614.837916666656</v>
      </c>
      <c r="I41" s="141" t="s">
        <v>261</v>
      </c>
      <c r="J41" s="142" t="s">
        <v>262</v>
      </c>
    </row>
    <row r="42" spans="1:10" x14ac:dyDescent="0.25">
      <c r="A42" s="136">
        <v>39</v>
      </c>
      <c r="B42" s="136" t="s">
        <v>5</v>
      </c>
      <c r="C42" s="136" t="s">
        <v>83</v>
      </c>
      <c r="D42" s="137" t="s">
        <v>84</v>
      </c>
      <c r="E42" s="138" t="s">
        <v>8</v>
      </c>
      <c r="F42" s="136" t="s">
        <v>9</v>
      </c>
      <c r="G42" s="139" t="s">
        <v>260</v>
      </c>
      <c r="H42" s="140">
        <v>52016.902083333334</v>
      </c>
      <c r="I42" s="141" t="s">
        <v>261</v>
      </c>
      <c r="J42" s="142" t="s">
        <v>262</v>
      </c>
    </row>
    <row r="43" spans="1:10" x14ac:dyDescent="0.25">
      <c r="A43" s="136">
        <v>40</v>
      </c>
      <c r="B43" s="136" t="s">
        <v>5</v>
      </c>
      <c r="C43" s="136" t="s">
        <v>88</v>
      </c>
      <c r="D43" s="137" t="s">
        <v>89</v>
      </c>
      <c r="E43" s="138" t="s">
        <v>12</v>
      </c>
      <c r="F43" s="136" t="s">
        <v>9</v>
      </c>
      <c r="G43" s="139" t="s">
        <v>260</v>
      </c>
      <c r="H43" s="140">
        <v>55073.276250000003</v>
      </c>
      <c r="I43" s="141" t="s">
        <v>261</v>
      </c>
      <c r="J43" s="142" t="s">
        <v>262</v>
      </c>
    </row>
    <row r="44" spans="1:10" x14ac:dyDescent="0.25">
      <c r="A44" s="136">
        <v>41</v>
      </c>
      <c r="B44" s="136" t="s">
        <v>5</v>
      </c>
      <c r="C44" s="136" t="s">
        <v>90</v>
      </c>
      <c r="D44" s="137" t="s">
        <v>91</v>
      </c>
      <c r="E44" s="138" t="s">
        <v>92</v>
      </c>
      <c r="F44" s="136" t="s">
        <v>9</v>
      </c>
      <c r="G44" s="139" t="s">
        <v>260</v>
      </c>
      <c r="H44" s="140">
        <v>27458.283333333333</v>
      </c>
      <c r="I44" s="141" t="s">
        <v>261</v>
      </c>
      <c r="J44" s="142" t="s">
        <v>262</v>
      </c>
    </row>
    <row r="45" spans="1:10" x14ac:dyDescent="0.25">
      <c r="A45" s="136">
        <v>42</v>
      </c>
      <c r="B45" s="136" t="s">
        <v>5</v>
      </c>
      <c r="C45" s="136" t="s">
        <v>93</v>
      </c>
      <c r="D45" s="137" t="s">
        <v>94</v>
      </c>
      <c r="E45" s="138" t="s">
        <v>8</v>
      </c>
      <c r="F45" s="136" t="s">
        <v>9</v>
      </c>
      <c r="G45" s="139" t="s">
        <v>260</v>
      </c>
      <c r="H45" s="140">
        <v>63431.958749999998</v>
      </c>
      <c r="I45" s="141" t="s">
        <v>261</v>
      </c>
      <c r="J45" s="142" t="s">
        <v>262</v>
      </c>
    </row>
    <row r="46" spans="1:10" x14ac:dyDescent="0.25">
      <c r="A46" s="136">
        <v>43</v>
      </c>
      <c r="B46" s="136" t="s">
        <v>5</v>
      </c>
      <c r="C46" s="136" t="s">
        <v>141</v>
      </c>
      <c r="D46" s="137" t="s">
        <v>142</v>
      </c>
      <c r="E46" s="138" t="s">
        <v>8</v>
      </c>
      <c r="F46" s="136" t="s">
        <v>9</v>
      </c>
      <c r="G46" s="139" t="s">
        <v>260</v>
      </c>
      <c r="H46" s="140">
        <v>119074.145</v>
      </c>
      <c r="I46" s="141" t="s">
        <v>261</v>
      </c>
      <c r="J46" s="142" t="s">
        <v>262</v>
      </c>
    </row>
    <row r="47" spans="1:10" x14ac:dyDescent="0.25">
      <c r="A47" s="136">
        <v>44</v>
      </c>
      <c r="B47" s="136" t="s">
        <v>5</v>
      </c>
      <c r="C47" s="136" t="s">
        <v>95</v>
      </c>
      <c r="D47" s="137" t="s">
        <v>96</v>
      </c>
      <c r="E47" s="138" t="s">
        <v>8</v>
      </c>
      <c r="F47" s="136" t="s">
        <v>9</v>
      </c>
      <c r="G47" s="139" t="s">
        <v>260</v>
      </c>
      <c r="H47" s="140">
        <v>33115.153333333335</v>
      </c>
      <c r="I47" s="141" t="s">
        <v>261</v>
      </c>
      <c r="J47" s="142" t="s">
        <v>262</v>
      </c>
    </row>
    <row r="48" spans="1:10" x14ac:dyDescent="0.25">
      <c r="A48" s="136">
        <v>45</v>
      </c>
      <c r="B48" s="136" t="s">
        <v>5</v>
      </c>
      <c r="C48" s="136" t="s">
        <v>97</v>
      </c>
      <c r="D48" s="137" t="s">
        <v>98</v>
      </c>
      <c r="E48" s="138" t="s">
        <v>12</v>
      </c>
      <c r="F48" s="136" t="s">
        <v>9</v>
      </c>
      <c r="G48" s="139" t="s">
        <v>260</v>
      </c>
      <c r="H48" s="140">
        <v>36909.760416666672</v>
      </c>
      <c r="I48" s="141" t="s">
        <v>261</v>
      </c>
      <c r="J48" s="142" t="s">
        <v>262</v>
      </c>
    </row>
    <row r="49" spans="1:10" x14ac:dyDescent="0.25">
      <c r="A49" s="136">
        <v>46</v>
      </c>
      <c r="B49" s="136" t="s">
        <v>5</v>
      </c>
      <c r="C49" s="136" t="s">
        <v>139</v>
      </c>
      <c r="D49" s="137" t="s">
        <v>140</v>
      </c>
      <c r="E49" s="138" t="s">
        <v>8</v>
      </c>
      <c r="F49" s="136" t="s">
        <v>9</v>
      </c>
      <c r="G49" s="139" t="s">
        <v>260</v>
      </c>
      <c r="H49" s="140">
        <v>43870.106083333332</v>
      </c>
      <c r="I49" s="141" t="s">
        <v>261</v>
      </c>
      <c r="J49" s="142" t="s">
        <v>262</v>
      </c>
    </row>
    <row r="50" spans="1:10" x14ac:dyDescent="0.25">
      <c r="A50" s="136">
        <v>47</v>
      </c>
      <c r="B50" s="136" t="s">
        <v>5</v>
      </c>
      <c r="C50" s="136" t="s">
        <v>99</v>
      </c>
      <c r="D50" s="137" t="s">
        <v>100</v>
      </c>
      <c r="E50" s="138" t="s">
        <v>8</v>
      </c>
      <c r="F50" s="136" t="s">
        <v>9</v>
      </c>
      <c r="G50" s="139" t="s">
        <v>260</v>
      </c>
      <c r="H50" s="140">
        <v>45458.936666666661</v>
      </c>
      <c r="I50" s="141" t="s">
        <v>261</v>
      </c>
      <c r="J50" s="142" t="s">
        <v>262</v>
      </c>
    </row>
    <row r="51" spans="1:10" x14ac:dyDescent="0.25">
      <c r="A51" s="136">
        <v>48</v>
      </c>
      <c r="B51" s="136" t="s">
        <v>5</v>
      </c>
      <c r="C51" s="136" t="s">
        <v>101</v>
      </c>
      <c r="D51" s="137" t="s">
        <v>102</v>
      </c>
      <c r="E51" s="138" t="s">
        <v>45</v>
      </c>
      <c r="F51" s="136" t="s">
        <v>9</v>
      </c>
      <c r="G51" s="139" t="s">
        <v>260</v>
      </c>
      <c r="H51" s="140">
        <v>70277.208749999991</v>
      </c>
      <c r="I51" s="141" t="s">
        <v>261</v>
      </c>
      <c r="J51" s="142" t="s">
        <v>262</v>
      </c>
    </row>
    <row r="52" spans="1:10" x14ac:dyDescent="0.25">
      <c r="A52" s="136">
        <v>49</v>
      </c>
      <c r="B52" s="136" t="s">
        <v>5</v>
      </c>
      <c r="C52" s="136" t="s">
        <v>103</v>
      </c>
      <c r="D52" s="137" t="s">
        <v>104</v>
      </c>
      <c r="E52" s="138" t="s">
        <v>8</v>
      </c>
      <c r="F52" s="136" t="s">
        <v>9</v>
      </c>
      <c r="G52" s="139" t="s">
        <v>260</v>
      </c>
      <c r="H52" s="140">
        <v>70200.792083333334</v>
      </c>
      <c r="I52" s="141" t="s">
        <v>261</v>
      </c>
      <c r="J52" s="142" t="s">
        <v>262</v>
      </c>
    </row>
    <row r="53" spans="1:10" x14ac:dyDescent="0.25">
      <c r="A53" s="136">
        <v>50</v>
      </c>
      <c r="B53" s="136" t="s">
        <v>5</v>
      </c>
      <c r="C53" s="136" t="s">
        <v>264</v>
      </c>
      <c r="D53" s="137" t="s">
        <v>265</v>
      </c>
      <c r="E53" s="138" t="s">
        <v>8</v>
      </c>
      <c r="F53" s="136" t="s">
        <v>235</v>
      </c>
      <c r="G53" s="139" t="s">
        <v>260</v>
      </c>
      <c r="H53" s="140">
        <v>42771.254999999997</v>
      </c>
      <c r="I53" s="141" t="s">
        <v>261</v>
      </c>
      <c r="J53" s="142" t="s">
        <v>262</v>
      </c>
    </row>
    <row r="54" spans="1:10" x14ac:dyDescent="0.25">
      <c r="A54" s="136">
        <v>51</v>
      </c>
      <c r="B54" s="136" t="s">
        <v>5</v>
      </c>
      <c r="C54" s="136" t="s">
        <v>105</v>
      </c>
      <c r="D54" s="137" t="s">
        <v>106</v>
      </c>
      <c r="E54" s="138" t="s">
        <v>12</v>
      </c>
      <c r="F54" s="136" t="s">
        <v>9</v>
      </c>
      <c r="G54" s="139" t="s">
        <v>260</v>
      </c>
      <c r="H54" s="140">
        <v>50686.38</v>
      </c>
      <c r="I54" s="141" t="s">
        <v>261</v>
      </c>
      <c r="J54" s="142" t="s">
        <v>262</v>
      </c>
    </row>
    <row r="55" spans="1:10" x14ac:dyDescent="0.25">
      <c r="A55" s="136">
        <v>52</v>
      </c>
      <c r="B55" s="136" t="s">
        <v>5</v>
      </c>
      <c r="C55" s="136" t="s">
        <v>107</v>
      </c>
      <c r="D55" s="137" t="s">
        <v>108</v>
      </c>
      <c r="E55" s="138" t="s">
        <v>80</v>
      </c>
      <c r="F55" s="136" t="s">
        <v>9</v>
      </c>
      <c r="G55" s="139" t="s">
        <v>260</v>
      </c>
      <c r="H55" s="140">
        <v>26174.550000000003</v>
      </c>
      <c r="I55" s="141" t="s">
        <v>261</v>
      </c>
      <c r="J55" s="142" t="s">
        <v>262</v>
      </c>
    </row>
    <row r="56" spans="1:10" x14ac:dyDescent="0.25">
      <c r="A56" s="136">
        <v>53</v>
      </c>
      <c r="B56" s="136" t="s">
        <v>5</v>
      </c>
      <c r="C56" s="136" t="s">
        <v>109</v>
      </c>
      <c r="D56" s="137" t="s">
        <v>110</v>
      </c>
      <c r="E56" s="138" t="s">
        <v>8</v>
      </c>
      <c r="F56" s="136" t="s">
        <v>9</v>
      </c>
      <c r="G56" s="139" t="s">
        <v>260</v>
      </c>
      <c r="H56" s="140">
        <v>62866.374583333331</v>
      </c>
      <c r="I56" s="141" t="s">
        <v>261</v>
      </c>
      <c r="J56" s="142" t="s">
        <v>262</v>
      </c>
    </row>
    <row r="57" spans="1:10" x14ac:dyDescent="0.25">
      <c r="A57" s="136">
        <v>54</v>
      </c>
      <c r="B57" s="136" t="s">
        <v>5</v>
      </c>
      <c r="C57" s="136" t="s">
        <v>111</v>
      </c>
      <c r="D57" s="137" t="s">
        <v>112</v>
      </c>
      <c r="E57" s="138" t="s">
        <v>80</v>
      </c>
      <c r="F57" s="136" t="s">
        <v>9</v>
      </c>
      <c r="G57" s="139" t="s">
        <v>260</v>
      </c>
      <c r="H57" s="140">
        <v>32534.318750000002</v>
      </c>
      <c r="I57" s="141" t="s">
        <v>261</v>
      </c>
      <c r="J57" s="142" t="s">
        <v>262</v>
      </c>
    </row>
    <row r="58" spans="1:10" x14ac:dyDescent="0.25">
      <c r="A58" s="136">
        <v>55</v>
      </c>
      <c r="B58" s="136" t="s">
        <v>5</v>
      </c>
      <c r="C58" s="136" t="s">
        <v>113</v>
      </c>
      <c r="D58" s="137" t="s">
        <v>114</v>
      </c>
      <c r="E58" s="138" t="s">
        <v>8</v>
      </c>
      <c r="F58" s="136" t="s">
        <v>9</v>
      </c>
      <c r="G58" s="139" t="s">
        <v>260</v>
      </c>
      <c r="H58" s="140">
        <v>73721.666666666657</v>
      </c>
      <c r="I58" s="141" t="s">
        <v>261</v>
      </c>
      <c r="J58" s="142" t="s">
        <v>262</v>
      </c>
    </row>
    <row r="59" spans="1:10" x14ac:dyDescent="0.25">
      <c r="A59" s="136">
        <v>56</v>
      </c>
      <c r="B59" s="136" t="s">
        <v>5</v>
      </c>
      <c r="C59" s="136" t="s">
        <v>115</v>
      </c>
      <c r="D59" s="137" t="s">
        <v>116</v>
      </c>
      <c r="E59" s="138" t="s">
        <v>45</v>
      </c>
      <c r="F59" s="136" t="s">
        <v>9</v>
      </c>
      <c r="G59" s="139" t="s">
        <v>260</v>
      </c>
      <c r="H59" s="140">
        <v>33270.733749999999</v>
      </c>
      <c r="I59" s="141" t="s">
        <v>261</v>
      </c>
      <c r="J59" s="142" t="s">
        <v>262</v>
      </c>
    </row>
    <row r="60" spans="1:10" x14ac:dyDescent="0.25">
      <c r="A60" s="136">
        <v>57</v>
      </c>
      <c r="B60" s="136" t="s">
        <v>5</v>
      </c>
      <c r="C60" s="136" t="s">
        <v>117</v>
      </c>
      <c r="D60" s="137" t="s">
        <v>118</v>
      </c>
      <c r="E60" s="138" t="s">
        <v>8</v>
      </c>
      <c r="F60" s="136" t="s">
        <v>9</v>
      </c>
      <c r="G60" s="139" t="s">
        <v>260</v>
      </c>
      <c r="H60" s="140">
        <v>56324.872083333328</v>
      </c>
      <c r="I60" s="141" t="s">
        <v>261</v>
      </c>
      <c r="J60" s="142" t="s">
        <v>262</v>
      </c>
    </row>
    <row r="61" spans="1:10" x14ac:dyDescent="0.25">
      <c r="A61" s="136">
        <v>58</v>
      </c>
      <c r="B61" s="136" t="s">
        <v>5</v>
      </c>
      <c r="C61" s="136" t="s">
        <v>119</v>
      </c>
      <c r="D61" s="139" t="s">
        <v>120</v>
      </c>
      <c r="E61" s="144" t="s">
        <v>8</v>
      </c>
      <c r="F61" s="136" t="s">
        <v>9</v>
      </c>
      <c r="G61" s="139" t="s">
        <v>260</v>
      </c>
      <c r="H61" s="140">
        <v>82508.458750000005</v>
      </c>
      <c r="I61" s="141" t="s">
        <v>261</v>
      </c>
      <c r="J61" s="142" t="s">
        <v>262</v>
      </c>
    </row>
    <row r="62" spans="1:10" x14ac:dyDescent="0.25">
      <c r="A62" s="136">
        <v>59</v>
      </c>
      <c r="B62" s="136" t="s">
        <v>5</v>
      </c>
      <c r="C62" s="136" t="s">
        <v>121</v>
      </c>
      <c r="D62" s="145" t="s">
        <v>122</v>
      </c>
      <c r="E62" s="146" t="s">
        <v>45</v>
      </c>
      <c r="F62" s="147" t="s">
        <v>9</v>
      </c>
      <c r="G62" s="145" t="s">
        <v>260</v>
      </c>
      <c r="H62" s="140">
        <v>30333.167083333337</v>
      </c>
      <c r="I62" s="141" t="s">
        <v>261</v>
      </c>
      <c r="J62" s="142" t="s">
        <v>262</v>
      </c>
    </row>
    <row r="63" spans="1:10" x14ac:dyDescent="0.25">
      <c r="A63" s="136">
        <v>60</v>
      </c>
      <c r="B63" s="136" t="s">
        <v>123</v>
      </c>
      <c r="C63" s="136">
        <v>6793</v>
      </c>
      <c r="D63" s="145" t="s">
        <v>125</v>
      </c>
      <c r="E63" s="147" t="s">
        <v>8</v>
      </c>
      <c r="F63" s="147" t="s">
        <v>9</v>
      </c>
      <c r="G63" s="145" t="s">
        <v>260</v>
      </c>
      <c r="H63" s="140">
        <v>54659.76</v>
      </c>
      <c r="I63" s="141" t="s">
        <v>261</v>
      </c>
      <c r="J63" s="142" t="s">
        <v>262</v>
      </c>
    </row>
    <row r="64" spans="1:10" x14ac:dyDescent="0.25">
      <c r="A64" s="136">
        <v>61</v>
      </c>
      <c r="B64" s="136" t="s">
        <v>123</v>
      </c>
      <c r="C64" s="136">
        <v>7711</v>
      </c>
      <c r="D64" s="145" t="s">
        <v>126</v>
      </c>
      <c r="E64" s="147" t="s">
        <v>8</v>
      </c>
      <c r="F64" s="147" t="s">
        <v>9</v>
      </c>
      <c r="G64" s="145" t="s">
        <v>260</v>
      </c>
      <c r="H64" s="140">
        <v>63788.76</v>
      </c>
      <c r="I64" s="141" t="s">
        <v>261</v>
      </c>
      <c r="J64" s="142" t="s">
        <v>262</v>
      </c>
    </row>
    <row r="65" spans="1:10" x14ac:dyDescent="0.25">
      <c r="A65" s="136">
        <v>62</v>
      </c>
      <c r="B65" s="136" t="s">
        <v>123</v>
      </c>
      <c r="C65" s="136">
        <v>8960</v>
      </c>
      <c r="D65" s="145" t="s">
        <v>127</v>
      </c>
      <c r="E65" s="147" t="s">
        <v>8</v>
      </c>
      <c r="F65" s="147" t="s">
        <v>9</v>
      </c>
      <c r="G65" s="145" t="s">
        <v>260</v>
      </c>
      <c r="H65" s="140">
        <v>66689.58</v>
      </c>
      <c r="I65" s="141" t="s">
        <v>261</v>
      </c>
      <c r="J65" s="142" t="s">
        <v>262</v>
      </c>
    </row>
    <row r="66" spans="1:10" x14ac:dyDescent="0.25">
      <c r="A66" s="136">
        <v>63</v>
      </c>
      <c r="B66" s="136" t="s">
        <v>123</v>
      </c>
      <c r="C66" s="136">
        <v>19838</v>
      </c>
      <c r="D66" s="145" t="s">
        <v>129</v>
      </c>
      <c r="E66" s="147" t="s">
        <v>8</v>
      </c>
      <c r="F66" s="147" t="s">
        <v>9</v>
      </c>
      <c r="G66" s="145" t="s">
        <v>260</v>
      </c>
      <c r="H66" s="140">
        <v>36764.710000000006</v>
      </c>
      <c r="I66" s="141" t="s">
        <v>261</v>
      </c>
      <c r="J66" s="142" t="s">
        <v>262</v>
      </c>
    </row>
    <row r="67" spans="1:10" x14ac:dyDescent="0.25">
      <c r="A67" s="136">
        <v>64</v>
      </c>
      <c r="B67" s="136" t="s">
        <v>123</v>
      </c>
      <c r="C67" s="136">
        <v>19870</v>
      </c>
      <c r="D67" s="145" t="s">
        <v>130</v>
      </c>
      <c r="E67" s="147" t="s">
        <v>8</v>
      </c>
      <c r="F67" s="147" t="s">
        <v>9</v>
      </c>
      <c r="G67" s="145" t="s">
        <v>260</v>
      </c>
      <c r="H67" s="140">
        <v>53587.29</v>
      </c>
      <c r="I67" s="141" t="s">
        <v>261</v>
      </c>
      <c r="J67" s="142" t="s">
        <v>262</v>
      </c>
    </row>
    <row r="68" spans="1:10" x14ac:dyDescent="0.25">
      <c r="A68" s="136">
        <v>65</v>
      </c>
      <c r="B68" s="136" t="s">
        <v>123</v>
      </c>
      <c r="C68" s="136">
        <v>20027</v>
      </c>
      <c r="D68" s="145" t="s">
        <v>131</v>
      </c>
      <c r="E68" s="147" t="s">
        <v>8</v>
      </c>
      <c r="F68" s="147" t="s">
        <v>9</v>
      </c>
      <c r="G68" s="145" t="s">
        <v>260</v>
      </c>
      <c r="H68" s="140">
        <v>57392.340000000004</v>
      </c>
      <c r="I68" s="141" t="s">
        <v>261</v>
      </c>
      <c r="J68" s="142" t="s">
        <v>262</v>
      </c>
    </row>
    <row r="69" spans="1:10" x14ac:dyDescent="0.25">
      <c r="A69" s="136">
        <v>66</v>
      </c>
      <c r="B69" s="136" t="s">
        <v>123</v>
      </c>
      <c r="C69" s="136">
        <v>20136</v>
      </c>
      <c r="D69" s="145" t="s">
        <v>132</v>
      </c>
      <c r="E69" s="147" t="s">
        <v>8</v>
      </c>
      <c r="F69" s="147" t="s">
        <v>9</v>
      </c>
      <c r="G69" s="145" t="s">
        <v>260</v>
      </c>
      <c r="H69" s="140">
        <v>74987.760000000009</v>
      </c>
      <c r="I69" s="141" t="s">
        <v>261</v>
      </c>
      <c r="J69" s="142" t="s">
        <v>262</v>
      </c>
    </row>
    <row r="70" spans="1:10" x14ac:dyDescent="0.25">
      <c r="A70" s="136">
        <v>67</v>
      </c>
      <c r="B70" s="136" t="s">
        <v>123</v>
      </c>
      <c r="C70" s="136">
        <v>20959</v>
      </c>
      <c r="D70" s="145" t="s">
        <v>133</v>
      </c>
      <c r="E70" s="147" t="s">
        <v>8</v>
      </c>
      <c r="F70" s="147" t="s">
        <v>9</v>
      </c>
      <c r="G70" s="145" t="s">
        <v>260</v>
      </c>
      <c r="H70" s="140">
        <v>55587.29</v>
      </c>
      <c r="I70" s="141" t="s">
        <v>261</v>
      </c>
      <c r="J70" s="142" t="s">
        <v>262</v>
      </c>
    </row>
    <row r="71" spans="1:10" x14ac:dyDescent="0.25">
      <c r="A71" s="136">
        <v>68</v>
      </c>
      <c r="B71" s="136" t="s">
        <v>123</v>
      </c>
      <c r="C71" s="136">
        <v>51585891</v>
      </c>
      <c r="D71" s="145" t="s">
        <v>134</v>
      </c>
      <c r="E71" s="147" t="s">
        <v>12</v>
      </c>
      <c r="F71" s="147" t="s">
        <v>9</v>
      </c>
      <c r="G71" s="145" t="s">
        <v>260</v>
      </c>
      <c r="H71" s="140">
        <v>36071.869999999995</v>
      </c>
      <c r="I71" s="141" t="s">
        <v>261</v>
      </c>
      <c r="J71" s="142" t="s">
        <v>262</v>
      </c>
    </row>
  </sheetData>
  <autoFilter ref="A3:J71" xr:uid="{8860CC8C-86AB-41BD-87C9-D92FC201ECD3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86F7-E232-4206-9E40-94D5BCBF3EBA}">
  <dimension ref="B1:C520"/>
  <sheetViews>
    <sheetView workbookViewId="0">
      <selection activeCell="G5" sqref="G5"/>
    </sheetView>
  </sheetViews>
  <sheetFormatPr defaultRowHeight="15.75" x14ac:dyDescent="0.25"/>
  <cols>
    <col min="2" max="2" width="38.140625" style="89" customWidth="1"/>
    <col min="3" max="3" width="17.85546875" style="91" customWidth="1"/>
  </cols>
  <sheetData>
    <row r="1" spans="2:3" x14ac:dyDescent="0.25">
      <c r="B1" s="101" t="s">
        <v>2</v>
      </c>
      <c r="C1" s="100" t="s">
        <v>143</v>
      </c>
    </row>
    <row r="2" spans="2:3" ht="15" x14ac:dyDescent="0.25">
      <c r="B2" t="s">
        <v>144</v>
      </c>
      <c r="C2" s="132" t="s">
        <v>85</v>
      </c>
    </row>
    <row r="3" spans="2:3" ht="15" x14ac:dyDescent="0.25">
      <c r="B3" s="149" t="s">
        <v>145</v>
      </c>
      <c r="C3" s="148" t="s">
        <v>119</v>
      </c>
    </row>
    <row r="4" spans="2:3" ht="15" x14ac:dyDescent="0.25">
      <c r="B4" s="151" t="s">
        <v>146</v>
      </c>
      <c r="C4" s="150" t="s">
        <v>93</v>
      </c>
    </row>
    <row r="5" spans="2:3" x14ac:dyDescent="0.25">
      <c r="B5" s="153" t="s">
        <v>249</v>
      </c>
      <c r="C5" s="152">
        <v>20027</v>
      </c>
    </row>
    <row r="6" spans="2:3" x14ac:dyDescent="0.25">
      <c r="B6" t="s">
        <v>150</v>
      </c>
      <c r="C6" s="154">
        <v>7711</v>
      </c>
    </row>
    <row r="7" spans="2:3" x14ac:dyDescent="0.25">
      <c r="B7" s="157" t="s">
        <v>151</v>
      </c>
      <c r="C7" s="156">
        <v>20959</v>
      </c>
    </row>
    <row r="8" spans="2:3" ht="15" x14ac:dyDescent="0.25">
      <c r="B8" t="s">
        <v>147</v>
      </c>
      <c r="C8" s="150" t="s">
        <v>70</v>
      </c>
    </row>
    <row r="9" spans="2:3" ht="15" x14ac:dyDescent="0.25">
      <c r="B9" t="s">
        <v>152</v>
      </c>
      <c r="C9" s="158" t="s">
        <v>141</v>
      </c>
    </row>
    <row r="10" spans="2:3" x14ac:dyDescent="0.25">
      <c r="B10" s="155" t="s">
        <v>153</v>
      </c>
      <c r="C10" s="159">
        <v>6793</v>
      </c>
    </row>
    <row r="11" spans="2:3" x14ac:dyDescent="0.25">
      <c r="B11" s="161" t="s">
        <v>226</v>
      </c>
      <c r="C11" s="160" t="s">
        <v>266</v>
      </c>
    </row>
    <row r="12" spans="2:3" x14ac:dyDescent="0.25">
      <c r="B12" s="163" t="s">
        <v>267</v>
      </c>
      <c r="C12" s="162" t="s">
        <v>266</v>
      </c>
    </row>
    <row r="13" spans="2:3" ht="15" x14ac:dyDescent="0.25">
      <c r="B13" s="133" t="s">
        <v>148</v>
      </c>
      <c r="C13" s="150" t="s">
        <v>74</v>
      </c>
    </row>
    <row r="14" spans="2:3" ht="15" x14ac:dyDescent="0.25">
      <c r="B14" s="165" t="s">
        <v>158</v>
      </c>
      <c r="C14" s="164" t="s">
        <v>28</v>
      </c>
    </row>
    <row r="15" spans="2:3" ht="15" x14ac:dyDescent="0.25">
      <c r="B15" s="167" t="s">
        <v>159</v>
      </c>
      <c r="C15" s="166" t="s">
        <v>117</v>
      </c>
    </row>
    <row r="16" spans="2:3" ht="15" x14ac:dyDescent="0.25">
      <c r="B16" s="168" t="s">
        <v>154</v>
      </c>
      <c r="C16" s="164" t="s">
        <v>13</v>
      </c>
    </row>
    <row r="17" spans="2:3" ht="15" x14ac:dyDescent="0.25">
      <c r="B17" s="169" t="s">
        <v>155</v>
      </c>
      <c r="C17" s="166" t="s">
        <v>48</v>
      </c>
    </row>
    <row r="18" spans="2:3" ht="15" x14ac:dyDescent="0.25">
      <c r="B18" s="168" t="s">
        <v>250</v>
      </c>
      <c r="C18" s="164" t="s">
        <v>37</v>
      </c>
    </row>
    <row r="19" spans="2:3" ht="15" x14ac:dyDescent="0.25">
      <c r="B19" t="s">
        <v>157</v>
      </c>
      <c r="C19" s="166" t="s">
        <v>95</v>
      </c>
    </row>
    <row r="20" spans="2:3" ht="15" x14ac:dyDescent="0.25">
      <c r="B20" s="170" t="s">
        <v>160</v>
      </c>
      <c r="C20" s="164" t="s">
        <v>6</v>
      </c>
    </row>
    <row r="21" spans="2:3" ht="15" x14ac:dyDescent="0.25">
      <c r="B21" s="171" t="s">
        <v>162</v>
      </c>
      <c r="C21" s="166" t="s">
        <v>161</v>
      </c>
    </row>
    <row r="22" spans="2:3" x14ac:dyDescent="0.25">
      <c r="B22" t="s">
        <v>163</v>
      </c>
      <c r="C22" s="172">
        <v>8960</v>
      </c>
    </row>
    <row r="23" spans="2:3" x14ac:dyDescent="0.25">
      <c r="B23" s="173" t="s">
        <v>164</v>
      </c>
      <c r="C23" s="154">
        <v>19870</v>
      </c>
    </row>
    <row r="24" spans="2:3" ht="15" x14ac:dyDescent="0.25">
      <c r="B24" s="175" t="s">
        <v>165</v>
      </c>
      <c r="C24" s="174" t="s">
        <v>76</v>
      </c>
    </row>
    <row r="25" spans="2:3" ht="15" x14ac:dyDescent="0.25">
      <c r="B25" s="171" t="s">
        <v>166</v>
      </c>
      <c r="C25" s="166" t="s">
        <v>113</v>
      </c>
    </row>
    <row r="26" spans="2:3" ht="15" x14ac:dyDescent="0.25">
      <c r="B26" s="175" t="s">
        <v>167</v>
      </c>
      <c r="C26" s="164" t="s">
        <v>60</v>
      </c>
    </row>
    <row r="27" spans="2:3" ht="15" x14ac:dyDescent="0.25">
      <c r="B27" s="167" t="s">
        <v>168</v>
      </c>
      <c r="C27" s="166" t="s">
        <v>17</v>
      </c>
    </row>
    <row r="28" spans="2:3" x14ac:dyDescent="0.25">
      <c r="B28" s="79" t="s">
        <v>221</v>
      </c>
      <c r="C28" s="176" t="s">
        <v>266</v>
      </c>
    </row>
    <row r="29" spans="2:3" ht="15" x14ac:dyDescent="0.25">
      <c r="B29" s="175" t="s">
        <v>220</v>
      </c>
      <c r="C29" s="177" t="s">
        <v>139</v>
      </c>
    </row>
    <row r="30" spans="2:3" ht="15" x14ac:dyDescent="0.25">
      <c r="B30" s="167" t="s">
        <v>223</v>
      </c>
      <c r="C30" s="166" t="s">
        <v>137</v>
      </c>
    </row>
    <row r="31" spans="2:3" ht="15" x14ac:dyDescent="0.25">
      <c r="B31" s="179" t="s">
        <v>225</v>
      </c>
      <c r="C31" s="178" t="s">
        <v>224</v>
      </c>
    </row>
    <row r="32" spans="2:3" x14ac:dyDescent="0.25">
      <c r="B32" s="181" t="s">
        <v>221</v>
      </c>
      <c r="C32" s="180"/>
    </row>
    <row r="33" spans="2:3" ht="15" x14ac:dyDescent="0.25">
      <c r="B33" s="170" t="s">
        <v>169</v>
      </c>
      <c r="C33" s="164" t="s">
        <v>26</v>
      </c>
    </row>
    <row r="34" spans="2:3" ht="15" x14ac:dyDescent="0.25">
      <c r="B34" s="171" t="s">
        <v>170</v>
      </c>
      <c r="C34" s="166" t="s">
        <v>19</v>
      </c>
    </row>
    <row r="35" spans="2:3" ht="15" x14ac:dyDescent="0.25">
      <c r="B35" s="14" t="s">
        <v>171</v>
      </c>
      <c r="C35" s="164" t="s">
        <v>41</v>
      </c>
    </row>
    <row r="36" spans="2:3" ht="15" x14ac:dyDescent="0.25">
      <c r="B36" s="171" t="s">
        <v>172</v>
      </c>
      <c r="C36" s="166" t="s">
        <v>50</v>
      </c>
    </row>
    <row r="37" spans="2:3" ht="15" x14ac:dyDescent="0.25">
      <c r="B37" s="175" t="s">
        <v>173</v>
      </c>
      <c r="C37" s="164" t="s">
        <v>103</v>
      </c>
    </row>
    <row r="38" spans="2:3" ht="15" x14ac:dyDescent="0.25">
      <c r="B38" s="182" t="s">
        <v>174</v>
      </c>
      <c r="C38" s="150" t="s">
        <v>62</v>
      </c>
    </row>
    <row r="39" spans="2:3" ht="15" x14ac:dyDescent="0.25">
      <c r="B39" s="175" t="s">
        <v>175</v>
      </c>
      <c r="C39" s="164" t="s">
        <v>72</v>
      </c>
    </row>
    <row r="40" spans="2:3" ht="15" x14ac:dyDescent="0.25">
      <c r="B40" s="167" t="s">
        <v>176</v>
      </c>
      <c r="C40" s="166" t="s">
        <v>109</v>
      </c>
    </row>
    <row r="41" spans="2:3" ht="15" x14ac:dyDescent="0.25">
      <c r="B41" s="170" t="s">
        <v>177</v>
      </c>
      <c r="C41" s="164" t="s">
        <v>99</v>
      </c>
    </row>
    <row r="42" spans="2:3" ht="15" x14ac:dyDescent="0.25">
      <c r="B42" s="167" t="s">
        <v>178</v>
      </c>
      <c r="C42" s="166" t="s">
        <v>35</v>
      </c>
    </row>
    <row r="43" spans="2:3" ht="15" x14ac:dyDescent="0.25">
      <c r="B43" s="175" t="s">
        <v>179</v>
      </c>
      <c r="C43" s="164" t="s">
        <v>39</v>
      </c>
    </row>
    <row r="44" spans="2:3" ht="15" x14ac:dyDescent="0.25">
      <c r="B44" s="14" t="s">
        <v>180</v>
      </c>
      <c r="C44" s="183">
        <v>20136</v>
      </c>
    </row>
    <row r="45" spans="2:3" ht="18" x14ac:dyDescent="0.25">
      <c r="B45" s="185" t="s">
        <v>181</v>
      </c>
      <c r="C45" s="184"/>
    </row>
    <row r="46" spans="2:3" ht="15" x14ac:dyDescent="0.25">
      <c r="B46" s="186" t="s">
        <v>182</v>
      </c>
      <c r="C46" s="132" t="s">
        <v>101</v>
      </c>
    </row>
    <row r="47" spans="2:3" ht="15" x14ac:dyDescent="0.25">
      <c r="B47" s="188" t="s">
        <v>183</v>
      </c>
      <c r="C47" s="187" t="s">
        <v>121</v>
      </c>
    </row>
    <row r="48" spans="2:3" ht="15" x14ac:dyDescent="0.25">
      <c r="B48" s="189" t="s">
        <v>184</v>
      </c>
      <c r="C48" s="132" t="s">
        <v>66</v>
      </c>
    </row>
    <row r="49" spans="2:3" ht="15" x14ac:dyDescent="0.25">
      <c r="B49" s="190" t="s">
        <v>185</v>
      </c>
      <c r="C49" s="187" t="s">
        <v>115</v>
      </c>
    </row>
    <row r="50" spans="2:3" ht="15" x14ac:dyDescent="0.25">
      <c r="B50" s="189" t="s">
        <v>186</v>
      </c>
      <c r="C50" s="132" t="s">
        <v>43</v>
      </c>
    </row>
    <row r="51" spans="2:3" ht="18" x14ac:dyDescent="0.25">
      <c r="B51" s="185" t="s">
        <v>12</v>
      </c>
      <c r="C51" s="184"/>
    </row>
    <row r="52" spans="2:3" ht="15" x14ac:dyDescent="0.25">
      <c r="B52" s="186" t="s">
        <v>187</v>
      </c>
      <c r="C52" s="191" t="s">
        <v>15</v>
      </c>
    </row>
    <row r="53" spans="2:3" ht="15" x14ac:dyDescent="0.25">
      <c r="B53" s="188" t="s">
        <v>188</v>
      </c>
      <c r="C53" s="192" t="s">
        <v>105</v>
      </c>
    </row>
    <row r="54" spans="2:3" ht="15" x14ac:dyDescent="0.25">
      <c r="B54" s="186" t="s">
        <v>189</v>
      </c>
      <c r="C54" s="191" t="s">
        <v>81</v>
      </c>
    </row>
    <row r="55" spans="2:3" ht="15" x14ac:dyDescent="0.25">
      <c r="B55" s="188" t="s">
        <v>190</v>
      </c>
      <c r="C55" s="192" t="s">
        <v>10</v>
      </c>
    </row>
    <row r="56" spans="2:3" ht="15" x14ac:dyDescent="0.25">
      <c r="B56" s="186" t="s">
        <v>191</v>
      </c>
      <c r="C56" s="191" t="s">
        <v>30</v>
      </c>
    </row>
    <row r="57" spans="2:3" ht="15" x14ac:dyDescent="0.25">
      <c r="B57" s="188" t="s">
        <v>192</v>
      </c>
      <c r="C57" s="192" t="s">
        <v>88</v>
      </c>
    </row>
    <row r="58" spans="2:3" ht="15" x14ac:dyDescent="0.25">
      <c r="B58" s="186" t="s">
        <v>193</v>
      </c>
      <c r="C58" s="191" t="s">
        <v>21</v>
      </c>
    </row>
    <row r="59" spans="2:3" ht="15" x14ac:dyDescent="0.25">
      <c r="B59" s="188" t="s">
        <v>194</v>
      </c>
      <c r="C59" s="192" t="s">
        <v>97</v>
      </c>
    </row>
    <row r="60" spans="2:3" ht="15" x14ac:dyDescent="0.25">
      <c r="B60" s="186" t="s">
        <v>195</v>
      </c>
      <c r="C60" s="191" t="s">
        <v>56</v>
      </c>
    </row>
    <row r="61" spans="2:3" ht="15" x14ac:dyDescent="0.25">
      <c r="B61" s="188" t="s">
        <v>196</v>
      </c>
      <c r="C61" s="192" t="s">
        <v>58</v>
      </c>
    </row>
    <row r="62" spans="2:3" x14ac:dyDescent="0.25">
      <c r="B62" s="194" t="s">
        <v>197</v>
      </c>
      <c r="C62" s="193">
        <v>19838</v>
      </c>
    </row>
    <row r="63" spans="2:3" ht="15" x14ac:dyDescent="0.25">
      <c r="B63" s="188" t="s">
        <v>198</v>
      </c>
      <c r="C63" s="192" t="s">
        <v>83</v>
      </c>
    </row>
    <row r="64" spans="2:3" ht="15" x14ac:dyDescent="0.25">
      <c r="B64" t="s">
        <v>200</v>
      </c>
      <c r="C64" s="191" t="s">
        <v>264</v>
      </c>
    </row>
    <row r="65" spans="2:3" ht="15" x14ac:dyDescent="0.25">
      <c r="B65" s="196" t="s">
        <v>269</v>
      </c>
      <c r="C65" s="195" t="s">
        <v>268</v>
      </c>
    </row>
    <row r="66" spans="2:3" x14ac:dyDescent="0.25">
      <c r="B66" t="s">
        <v>228</v>
      </c>
      <c r="C66" s="197">
        <v>51576307</v>
      </c>
    </row>
    <row r="67" spans="2:3" ht="18" x14ac:dyDescent="0.25">
      <c r="B67" s="198" t="s">
        <v>201</v>
      </c>
      <c r="C67" s="184"/>
    </row>
    <row r="68" spans="2:3" ht="15" x14ac:dyDescent="0.25">
      <c r="B68" s="14" t="s">
        <v>202</v>
      </c>
      <c r="C68" s="132" t="s">
        <v>68</v>
      </c>
    </row>
    <row r="69" spans="2:3" ht="15" x14ac:dyDescent="0.25">
      <c r="B69" s="188" t="s">
        <v>203</v>
      </c>
      <c r="C69" s="187" t="s">
        <v>23</v>
      </c>
    </row>
    <row r="70" spans="2:3" ht="15" x14ac:dyDescent="0.25">
      <c r="B70" s="189" t="s">
        <v>204</v>
      </c>
      <c r="C70" s="132" t="s">
        <v>64</v>
      </c>
    </row>
    <row r="71" spans="2:3" ht="15" x14ac:dyDescent="0.25">
      <c r="B71" s="188" t="s">
        <v>205</v>
      </c>
      <c r="C71" s="187" t="s">
        <v>46</v>
      </c>
    </row>
    <row r="72" spans="2:3" ht="18" x14ac:dyDescent="0.25">
      <c r="B72" s="198" t="s">
        <v>206</v>
      </c>
      <c r="C72" s="184"/>
    </row>
    <row r="73" spans="2:3" ht="15" x14ac:dyDescent="0.25">
      <c r="B73" s="186" t="s">
        <v>207</v>
      </c>
      <c r="C73" s="132" t="s">
        <v>111</v>
      </c>
    </row>
    <row r="74" spans="2:3" ht="15" x14ac:dyDescent="0.25">
      <c r="B74" s="199" t="s">
        <v>208</v>
      </c>
      <c r="C74" s="187" t="s">
        <v>78</v>
      </c>
    </row>
    <row r="75" spans="2:3" ht="15" x14ac:dyDescent="0.25">
      <c r="B75" s="186" t="s">
        <v>209</v>
      </c>
      <c r="C75" s="132" t="s">
        <v>107</v>
      </c>
    </row>
    <row r="76" spans="2:3" ht="18" x14ac:dyDescent="0.25">
      <c r="B76" s="198" t="s">
        <v>210</v>
      </c>
      <c r="C76" s="184"/>
    </row>
    <row r="77" spans="2:3" ht="15" x14ac:dyDescent="0.25">
      <c r="B77" s="186" t="s">
        <v>211</v>
      </c>
      <c r="C77" s="132" t="s">
        <v>52</v>
      </c>
    </row>
    <row r="78" spans="2:3" ht="15" x14ac:dyDescent="0.25">
      <c r="B78" s="190" t="s">
        <v>212</v>
      </c>
      <c r="C78" s="187" t="s">
        <v>54</v>
      </c>
    </row>
    <row r="79" spans="2:3" ht="15" x14ac:dyDescent="0.25">
      <c r="B79" s="186" t="s">
        <v>213</v>
      </c>
      <c r="C79" s="132" t="s">
        <v>32</v>
      </c>
    </row>
    <row r="80" spans="2:3" ht="18" x14ac:dyDescent="0.25">
      <c r="B80" s="198" t="s">
        <v>214</v>
      </c>
      <c r="C80" s="184"/>
    </row>
    <row r="81" spans="2:3" ht="15" x14ac:dyDescent="0.25">
      <c r="B81" s="186" t="s">
        <v>215</v>
      </c>
      <c r="C81" s="132" t="s">
        <v>90</v>
      </c>
    </row>
    <row r="82" spans="2:3" x14ac:dyDescent="0.25">
      <c r="C82" s="88"/>
    </row>
    <row r="83" spans="2:3" x14ac:dyDescent="0.25">
      <c r="C83" s="88"/>
    </row>
    <row r="84" spans="2:3" x14ac:dyDescent="0.25">
      <c r="C84" s="88"/>
    </row>
    <row r="85" spans="2:3" x14ac:dyDescent="0.25">
      <c r="C85" s="88"/>
    </row>
    <row r="86" spans="2:3" x14ac:dyDescent="0.25">
      <c r="C86" s="88"/>
    </row>
    <row r="87" spans="2:3" x14ac:dyDescent="0.25">
      <c r="C87" s="88"/>
    </row>
    <row r="88" spans="2:3" x14ac:dyDescent="0.25">
      <c r="C88" s="88"/>
    </row>
    <row r="89" spans="2:3" x14ac:dyDescent="0.25">
      <c r="C89" s="88"/>
    </row>
    <row r="90" spans="2:3" x14ac:dyDescent="0.25">
      <c r="C90" s="88"/>
    </row>
    <row r="91" spans="2:3" x14ac:dyDescent="0.25">
      <c r="C91" s="88"/>
    </row>
    <row r="92" spans="2:3" x14ac:dyDescent="0.25">
      <c r="C92" s="88"/>
    </row>
    <row r="93" spans="2:3" x14ac:dyDescent="0.25">
      <c r="B93" s="90"/>
      <c r="C93" s="88"/>
    </row>
    <row r="94" spans="2:3" x14ac:dyDescent="0.25">
      <c r="B94" s="90"/>
      <c r="C94" s="88"/>
    </row>
    <row r="95" spans="2:3" x14ac:dyDescent="0.25">
      <c r="B95" s="90"/>
      <c r="C95" s="88"/>
    </row>
    <row r="96" spans="2:3" x14ac:dyDescent="0.25">
      <c r="B96" s="90"/>
      <c r="C96" s="88"/>
    </row>
    <row r="97" spans="2:3" x14ac:dyDescent="0.25">
      <c r="B97" s="90"/>
      <c r="C97" s="88"/>
    </row>
    <row r="98" spans="2:3" x14ac:dyDescent="0.25">
      <c r="B98" s="90"/>
      <c r="C98" s="88"/>
    </row>
    <row r="99" spans="2:3" x14ac:dyDescent="0.25">
      <c r="B99" s="90"/>
      <c r="C99" s="88"/>
    </row>
    <row r="100" spans="2:3" x14ac:dyDescent="0.25">
      <c r="B100" s="90"/>
      <c r="C100" s="88"/>
    </row>
    <row r="101" spans="2:3" x14ac:dyDescent="0.25">
      <c r="B101" s="90"/>
      <c r="C101" s="88"/>
    </row>
    <row r="102" spans="2:3" x14ac:dyDescent="0.25">
      <c r="B102" s="90"/>
      <c r="C102" s="88"/>
    </row>
    <row r="103" spans="2:3" x14ac:dyDescent="0.25">
      <c r="B103" s="90"/>
      <c r="C103" s="88"/>
    </row>
    <row r="104" spans="2:3" x14ac:dyDescent="0.25">
      <c r="B104" s="90"/>
      <c r="C104" s="88"/>
    </row>
    <row r="105" spans="2:3" x14ac:dyDescent="0.25">
      <c r="B105" s="90"/>
      <c r="C105" s="88"/>
    </row>
    <row r="106" spans="2:3" x14ac:dyDescent="0.25">
      <c r="B106" s="90"/>
      <c r="C106" s="88"/>
    </row>
    <row r="107" spans="2:3" x14ac:dyDescent="0.25">
      <c r="B107" s="90"/>
      <c r="C107" s="88"/>
    </row>
    <row r="108" spans="2:3" x14ac:dyDescent="0.25">
      <c r="B108" s="90"/>
      <c r="C108" s="88"/>
    </row>
    <row r="109" spans="2:3" x14ac:dyDescent="0.25">
      <c r="B109" s="90"/>
      <c r="C109" s="88"/>
    </row>
    <row r="110" spans="2:3" x14ac:dyDescent="0.25">
      <c r="B110" s="90"/>
      <c r="C110" s="88"/>
    </row>
    <row r="111" spans="2:3" x14ac:dyDescent="0.25">
      <c r="B111" s="90"/>
      <c r="C111" s="88"/>
    </row>
    <row r="112" spans="2:3" x14ac:dyDescent="0.25">
      <c r="B112" s="90"/>
      <c r="C112" s="88"/>
    </row>
    <row r="113" spans="2:3" x14ac:dyDescent="0.25">
      <c r="B113" s="90"/>
      <c r="C113" s="88"/>
    </row>
    <row r="114" spans="2:3" x14ac:dyDescent="0.25">
      <c r="B114" s="90"/>
      <c r="C114" s="88"/>
    </row>
    <row r="115" spans="2:3" x14ac:dyDescent="0.25">
      <c r="B115" s="90"/>
      <c r="C115" s="88"/>
    </row>
    <row r="116" spans="2:3" x14ac:dyDescent="0.25">
      <c r="B116" s="90"/>
      <c r="C116" s="88"/>
    </row>
    <row r="117" spans="2:3" x14ac:dyDescent="0.25">
      <c r="B117" s="90"/>
      <c r="C117" s="88"/>
    </row>
    <row r="118" spans="2:3" x14ac:dyDescent="0.25">
      <c r="B118" s="90"/>
      <c r="C118" s="88"/>
    </row>
    <row r="119" spans="2:3" x14ac:dyDescent="0.25">
      <c r="B119" s="90"/>
      <c r="C119" s="88"/>
    </row>
    <row r="120" spans="2:3" x14ac:dyDescent="0.25">
      <c r="B120" s="90"/>
      <c r="C120" s="88"/>
    </row>
    <row r="121" spans="2:3" x14ac:dyDescent="0.25">
      <c r="B121" s="90"/>
      <c r="C121" s="88"/>
    </row>
    <row r="122" spans="2:3" x14ac:dyDescent="0.25">
      <c r="B122" s="90"/>
      <c r="C122" s="88"/>
    </row>
    <row r="123" spans="2:3" x14ac:dyDescent="0.25">
      <c r="B123" s="90"/>
      <c r="C123" s="88"/>
    </row>
    <row r="124" spans="2:3" x14ac:dyDescent="0.25">
      <c r="B124" s="90"/>
      <c r="C124" s="88"/>
    </row>
    <row r="125" spans="2:3" x14ac:dyDescent="0.25">
      <c r="B125" s="90"/>
      <c r="C125" s="88"/>
    </row>
    <row r="126" spans="2:3" x14ac:dyDescent="0.25">
      <c r="B126" s="90"/>
      <c r="C126" s="88"/>
    </row>
    <row r="127" spans="2:3" x14ac:dyDescent="0.25">
      <c r="B127" s="90"/>
      <c r="C127" s="88"/>
    </row>
    <row r="128" spans="2:3" x14ac:dyDescent="0.25">
      <c r="B128" s="90"/>
      <c r="C128" s="88"/>
    </row>
    <row r="129" spans="2:3" x14ac:dyDescent="0.25">
      <c r="B129" s="90"/>
      <c r="C129" s="88"/>
    </row>
    <row r="130" spans="2:3" x14ac:dyDescent="0.25">
      <c r="B130" s="90"/>
      <c r="C130" s="88"/>
    </row>
    <row r="131" spans="2:3" x14ac:dyDescent="0.25">
      <c r="B131" s="90"/>
      <c r="C131" s="88"/>
    </row>
    <row r="132" spans="2:3" x14ac:dyDescent="0.25">
      <c r="B132" s="90"/>
      <c r="C132" s="88"/>
    </row>
    <row r="133" spans="2:3" x14ac:dyDescent="0.25">
      <c r="B133" s="90"/>
      <c r="C133" s="88"/>
    </row>
    <row r="134" spans="2:3" x14ac:dyDescent="0.25">
      <c r="B134" s="90"/>
      <c r="C134" s="88"/>
    </row>
    <row r="135" spans="2:3" x14ac:dyDescent="0.25">
      <c r="B135" s="90"/>
      <c r="C135" s="88"/>
    </row>
    <row r="136" spans="2:3" x14ac:dyDescent="0.25">
      <c r="B136" s="90"/>
      <c r="C136" s="88"/>
    </row>
    <row r="137" spans="2:3" x14ac:dyDescent="0.25">
      <c r="B137" s="90"/>
      <c r="C137" s="88"/>
    </row>
    <row r="138" spans="2:3" x14ac:dyDescent="0.25">
      <c r="B138" s="90"/>
      <c r="C138" s="88"/>
    </row>
    <row r="139" spans="2:3" x14ac:dyDescent="0.25">
      <c r="B139" s="90"/>
      <c r="C139" s="88"/>
    </row>
    <row r="140" spans="2:3" x14ac:dyDescent="0.25">
      <c r="B140" s="90"/>
      <c r="C140" s="88"/>
    </row>
    <row r="141" spans="2:3" x14ac:dyDescent="0.25">
      <c r="B141" s="90"/>
      <c r="C141" s="88"/>
    </row>
    <row r="142" spans="2:3" x14ac:dyDescent="0.25">
      <c r="B142" s="90"/>
      <c r="C142" s="88"/>
    </row>
    <row r="143" spans="2:3" x14ac:dyDescent="0.25">
      <c r="B143" s="90"/>
      <c r="C143" s="88"/>
    </row>
    <row r="144" spans="2:3" x14ac:dyDescent="0.25">
      <c r="B144" s="90"/>
      <c r="C144" s="88"/>
    </row>
    <row r="145" spans="2:3" x14ac:dyDescent="0.25">
      <c r="B145" s="90"/>
      <c r="C145" s="88"/>
    </row>
    <row r="146" spans="2:3" x14ac:dyDescent="0.25">
      <c r="B146" s="90"/>
      <c r="C146" s="88"/>
    </row>
    <row r="147" spans="2:3" x14ac:dyDescent="0.25">
      <c r="B147" s="90"/>
      <c r="C147" s="88"/>
    </row>
    <row r="148" spans="2:3" x14ac:dyDescent="0.25">
      <c r="B148" s="90"/>
      <c r="C148" s="88"/>
    </row>
    <row r="149" spans="2:3" x14ac:dyDescent="0.25">
      <c r="B149" s="90"/>
      <c r="C149" s="88"/>
    </row>
    <row r="150" spans="2:3" x14ac:dyDescent="0.25">
      <c r="B150" s="90"/>
      <c r="C150" s="88"/>
    </row>
    <row r="151" spans="2:3" x14ac:dyDescent="0.25">
      <c r="B151" s="90"/>
      <c r="C151" s="88"/>
    </row>
    <row r="152" spans="2:3" x14ac:dyDescent="0.25">
      <c r="B152" s="90"/>
      <c r="C152" s="88"/>
    </row>
    <row r="153" spans="2:3" x14ac:dyDescent="0.25">
      <c r="B153" s="90"/>
      <c r="C153" s="88"/>
    </row>
    <row r="154" spans="2:3" x14ac:dyDescent="0.25">
      <c r="B154" s="90"/>
      <c r="C154" s="88"/>
    </row>
    <row r="155" spans="2:3" x14ac:dyDescent="0.25">
      <c r="B155" s="90"/>
      <c r="C155" s="88"/>
    </row>
    <row r="156" spans="2:3" x14ac:dyDescent="0.25">
      <c r="B156" s="90"/>
      <c r="C156" s="88"/>
    </row>
    <row r="157" spans="2:3" x14ac:dyDescent="0.25">
      <c r="B157" s="90"/>
      <c r="C157" s="88"/>
    </row>
    <row r="158" spans="2:3" x14ac:dyDescent="0.25">
      <c r="B158" s="90"/>
      <c r="C158" s="88"/>
    </row>
    <row r="159" spans="2:3" x14ac:dyDescent="0.25">
      <c r="B159" s="90"/>
      <c r="C159" s="88"/>
    </row>
    <row r="160" spans="2:3" x14ac:dyDescent="0.25">
      <c r="B160" s="90"/>
      <c r="C160" s="88"/>
    </row>
    <row r="161" spans="2:3" x14ac:dyDescent="0.25">
      <c r="B161" s="90"/>
      <c r="C161" s="88"/>
    </row>
    <row r="162" spans="2:3" x14ac:dyDescent="0.25">
      <c r="B162" s="90"/>
      <c r="C162" s="88"/>
    </row>
    <row r="163" spans="2:3" x14ac:dyDescent="0.25">
      <c r="B163" s="90"/>
      <c r="C163" s="88"/>
    </row>
    <row r="164" spans="2:3" x14ac:dyDescent="0.25">
      <c r="B164" s="90"/>
      <c r="C164" s="88"/>
    </row>
    <row r="165" spans="2:3" x14ac:dyDescent="0.25">
      <c r="B165" s="90"/>
      <c r="C165" s="88"/>
    </row>
    <row r="166" spans="2:3" x14ac:dyDescent="0.25">
      <c r="B166" s="90"/>
      <c r="C166" s="88"/>
    </row>
    <row r="167" spans="2:3" x14ac:dyDescent="0.25">
      <c r="B167" s="90"/>
      <c r="C167" s="88"/>
    </row>
    <row r="170" spans="2:3" x14ac:dyDescent="0.25">
      <c r="B170" s="93"/>
      <c r="C170" s="92"/>
    </row>
    <row r="171" spans="2:3" x14ac:dyDescent="0.25">
      <c r="B171" s="90"/>
      <c r="C171" s="88"/>
    </row>
    <row r="175" spans="2:3" x14ac:dyDescent="0.25">
      <c r="B175" s="90"/>
      <c r="C175" s="88"/>
    </row>
    <row r="176" spans="2:3" x14ac:dyDescent="0.25">
      <c r="B176" s="90"/>
      <c r="C176" s="88"/>
    </row>
    <row r="177" spans="2:3" x14ac:dyDescent="0.25">
      <c r="B177" s="90"/>
      <c r="C177" s="88"/>
    </row>
    <row r="178" spans="2:3" x14ac:dyDescent="0.25">
      <c r="B178" s="90"/>
      <c r="C178" s="88"/>
    </row>
    <row r="179" spans="2:3" x14ac:dyDescent="0.25">
      <c r="B179" s="90"/>
      <c r="C179" s="88"/>
    </row>
    <row r="180" spans="2:3" x14ac:dyDescent="0.25">
      <c r="B180" s="90"/>
      <c r="C180" s="88"/>
    </row>
    <row r="181" spans="2:3" x14ac:dyDescent="0.25">
      <c r="B181" s="90"/>
      <c r="C181" s="88"/>
    </row>
    <row r="182" spans="2:3" x14ac:dyDescent="0.25">
      <c r="B182" s="90"/>
      <c r="C182" s="88"/>
    </row>
    <row r="183" spans="2:3" x14ac:dyDescent="0.25">
      <c r="B183" s="90"/>
      <c r="C183" s="88"/>
    </row>
    <row r="184" spans="2:3" x14ac:dyDescent="0.25">
      <c r="B184" s="90"/>
      <c r="C184" s="88"/>
    </row>
    <row r="185" spans="2:3" x14ac:dyDescent="0.25">
      <c r="B185" s="90"/>
      <c r="C185" s="88"/>
    </row>
    <row r="186" spans="2:3" x14ac:dyDescent="0.25">
      <c r="B186" s="90"/>
      <c r="C186" s="88"/>
    </row>
    <row r="187" spans="2:3" x14ac:dyDescent="0.25">
      <c r="B187" s="90"/>
      <c r="C187" s="88"/>
    </row>
    <row r="188" spans="2:3" x14ac:dyDescent="0.25">
      <c r="B188" s="90"/>
      <c r="C188" s="88"/>
    </row>
    <row r="189" spans="2:3" x14ac:dyDescent="0.25">
      <c r="B189" s="90"/>
      <c r="C189" s="88"/>
    </row>
    <row r="190" spans="2:3" x14ac:dyDescent="0.25">
      <c r="B190" s="90"/>
      <c r="C190" s="88"/>
    </row>
    <row r="191" spans="2:3" x14ac:dyDescent="0.25">
      <c r="B191" s="90"/>
      <c r="C191" s="88"/>
    </row>
    <row r="192" spans="2:3" x14ac:dyDescent="0.25">
      <c r="B192" s="90"/>
      <c r="C192" s="88"/>
    </row>
    <row r="193" spans="2:3" x14ac:dyDescent="0.25">
      <c r="B193" s="90"/>
      <c r="C193" s="88"/>
    </row>
    <row r="194" spans="2:3" x14ac:dyDescent="0.25">
      <c r="B194" s="90"/>
      <c r="C194" s="88"/>
    </row>
    <row r="195" spans="2:3" x14ac:dyDescent="0.25">
      <c r="B195" s="90"/>
      <c r="C195" s="88"/>
    </row>
    <row r="196" spans="2:3" x14ac:dyDescent="0.25">
      <c r="B196" s="90"/>
      <c r="C196" s="88"/>
    </row>
    <row r="197" spans="2:3" x14ac:dyDescent="0.25">
      <c r="B197" s="90"/>
      <c r="C197" s="88"/>
    </row>
    <row r="198" spans="2:3" x14ac:dyDescent="0.25">
      <c r="B198" s="90"/>
      <c r="C198" s="88"/>
    </row>
    <row r="199" spans="2:3" x14ac:dyDescent="0.25">
      <c r="B199" s="90"/>
      <c r="C199" s="88"/>
    </row>
    <row r="200" spans="2:3" x14ac:dyDescent="0.25">
      <c r="B200" s="90"/>
      <c r="C200" s="88"/>
    </row>
    <row r="201" spans="2:3" x14ac:dyDescent="0.25">
      <c r="B201" s="90"/>
      <c r="C201" s="88"/>
    </row>
    <row r="202" spans="2:3" x14ac:dyDescent="0.25">
      <c r="B202" s="90"/>
      <c r="C202" s="88"/>
    </row>
    <row r="203" spans="2:3" x14ac:dyDescent="0.25">
      <c r="B203" s="90"/>
      <c r="C203" s="88"/>
    </row>
    <row r="204" spans="2:3" x14ac:dyDescent="0.25">
      <c r="B204" s="90"/>
      <c r="C204" s="88"/>
    </row>
    <row r="205" spans="2:3" x14ac:dyDescent="0.25">
      <c r="B205" s="90"/>
      <c r="C205" s="88"/>
    </row>
    <row r="206" spans="2:3" x14ac:dyDescent="0.25">
      <c r="B206" s="90"/>
      <c r="C206" s="88"/>
    </row>
    <row r="207" spans="2:3" x14ac:dyDescent="0.25">
      <c r="B207" s="90"/>
      <c r="C207" s="88"/>
    </row>
    <row r="208" spans="2:3" x14ac:dyDescent="0.25">
      <c r="B208" s="90"/>
      <c r="C208" s="88"/>
    </row>
    <row r="209" spans="2:3" x14ac:dyDescent="0.25">
      <c r="B209" s="90"/>
      <c r="C209" s="88"/>
    </row>
    <row r="210" spans="2:3" x14ac:dyDescent="0.25">
      <c r="B210" s="90"/>
      <c r="C210" s="88"/>
    </row>
    <row r="211" spans="2:3" x14ac:dyDescent="0.25">
      <c r="B211" s="90"/>
      <c r="C211" s="88"/>
    </row>
    <row r="212" spans="2:3" x14ac:dyDescent="0.25">
      <c r="B212" s="90"/>
      <c r="C212" s="88"/>
    </row>
    <row r="213" spans="2:3" x14ac:dyDescent="0.25">
      <c r="B213" s="90"/>
      <c r="C213" s="88"/>
    </row>
    <row r="214" spans="2:3" x14ac:dyDescent="0.25">
      <c r="B214" s="90"/>
      <c r="C214" s="88"/>
    </row>
    <row r="215" spans="2:3" x14ac:dyDescent="0.25">
      <c r="B215" s="90"/>
      <c r="C215" s="88"/>
    </row>
    <row r="216" spans="2:3" x14ac:dyDescent="0.25">
      <c r="B216" s="90"/>
      <c r="C216" s="88"/>
    </row>
    <row r="217" spans="2:3" x14ac:dyDescent="0.25">
      <c r="B217" s="90"/>
      <c r="C217" s="88"/>
    </row>
    <row r="218" spans="2:3" x14ac:dyDescent="0.25">
      <c r="B218" s="90"/>
      <c r="C218" s="88"/>
    </row>
    <row r="219" spans="2:3" x14ac:dyDescent="0.25">
      <c r="B219" s="90"/>
      <c r="C219" s="88"/>
    </row>
    <row r="220" spans="2:3" x14ac:dyDescent="0.25">
      <c r="B220" s="90"/>
      <c r="C220" s="88"/>
    </row>
    <row r="221" spans="2:3" x14ac:dyDescent="0.25">
      <c r="B221" s="90"/>
      <c r="C221" s="88"/>
    </row>
    <row r="222" spans="2:3" x14ac:dyDescent="0.25">
      <c r="B222" s="90"/>
      <c r="C222" s="88"/>
    </row>
    <row r="223" spans="2:3" x14ac:dyDescent="0.25">
      <c r="B223" s="90"/>
      <c r="C223" s="88"/>
    </row>
    <row r="224" spans="2:3" x14ac:dyDescent="0.25">
      <c r="B224" s="90"/>
      <c r="C224" s="88"/>
    </row>
    <row r="225" spans="2:3" x14ac:dyDescent="0.25">
      <c r="B225" s="90"/>
      <c r="C225" s="88"/>
    </row>
    <row r="226" spans="2:3" x14ac:dyDescent="0.25">
      <c r="B226" s="90"/>
      <c r="C226" s="88"/>
    </row>
    <row r="227" spans="2:3" x14ac:dyDescent="0.25">
      <c r="B227" s="90"/>
      <c r="C227" s="88"/>
    </row>
    <row r="228" spans="2:3" x14ac:dyDescent="0.25">
      <c r="B228" s="90"/>
      <c r="C228" s="88"/>
    </row>
    <row r="229" spans="2:3" x14ac:dyDescent="0.25">
      <c r="B229" s="90"/>
      <c r="C229" s="88"/>
    </row>
    <row r="230" spans="2:3" x14ac:dyDescent="0.25">
      <c r="B230" s="90"/>
      <c r="C230" s="88"/>
    </row>
    <row r="231" spans="2:3" x14ac:dyDescent="0.25">
      <c r="B231" s="90"/>
      <c r="C231" s="88"/>
    </row>
    <row r="232" spans="2:3" x14ac:dyDescent="0.25">
      <c r="B232" s="90"/>
      <c r="C232" s="88"/>
    </row>
    <row r="233" spans="2:3" x14ac:dyDescent="0.25">
      <c r="B233" s="90"/>
      <c r="C233" s="88"/>
    </row>
    <row r="234" spans="2:3" x14ac:dyDescent="0.25">
      <c r="B234" s="90"/>
      <c r="C234" s="88"/>
    </row>
    <row r="235" spans="2:3" x14ac:dyDescent="0.25">
      <c r="B235" s="90"/>
      <c r="C235" s="88"/>
    </row>
    <row r="236" spans="2:3" x14ac:dyDescent="0.25">
      <c r="B236" s="90"/>
      <c r="C236" s="88"/>
    </row>
    <row r="237" spans="2:3" x14ac:dyDescent="0.25">
      <c r="B237" s="90"/>
      <c r="C237" s="88"/>
    </row>
    <row r="238" spans="2:3" x14ac:dyDescent="0.25">
      <c r="B238" s="90"/>
      <c r="C238" s="88"/>
    </row>
    <row r="239" spans="2:3" x14ac:dyDescent="0.25">
      <c r="B239" s="90"/>
      <c r="C239" s="88"/>
    </row>
    <row r="240" spans="2:3" x14ac:dyDescent="0.25">
      <c r="B240" s="90"/>
      <c r="C240" s="88"/>
    </row>
    <row r="241" spans="2:3" x14ac:dyDescent="0.25">
      <c r="B241" s="90"/>
      <c r="C241" s="88"/>
    </row>
    <row r="242" spans="2:3" x14ac:dyDescent="0.25">
      <c r="B242" s="90"/>
      <c r="C242" s="88"/>
    </row>
    <row r="243" spans="2:3" x14ac:dyDescent="0.25">
      <c r="B243" s="90"/>
      <c r="C243" s="88"/>
    </row>
    <row r="244" spans="2:3" x14ac:dyDescent="0.25">
      <c r="B244" s="90"/>
      <c r="C244" s="88"/>
    </row>
    <row r="245" spans="2:3" x14ac:dyDescent="0.25">
      <c r="B245" s="90"/>
      <c r="C245" s="88"/>
    </row>
    <row r="246" spans="2:3" x14ac:dyDescent="0.25">
      <c r="B246" s="90"/>
      <c r="C246" s="88"/>
    </row>
    <row r="247" spans="2:3" x14ac:dyDescent="0.25">
      <c r="B247" s="90"/>
      <c r="C247" s="88"/>
    </row>
    <row r="248" spans="2:3" x14ac:dyDescent="0.25">
      <c r="B248" s="90"/>
      <c r="C248" s="88"/>
    </row>
    <row r="249" spans="2:3" x14ac:dyDescent="0.25">
      <c r="B249" s="90"/>
      <c r="C249" s="88"/>
    </row>
    <row r="250" spans="2:3" x14ac:dyDescent="0.25">
      <c r="B250" s="90"/>
      <c r="C250" s="88"/>
    </row>
    <row r="251" spans="2:3" x14ac:dyDescent="0.25">
      <c r="B251" s="90"/>
      <c r="C251" s="88"/>
    </row>
    <row r="252" spans="2:3" x14ac:dyDescent="0.25">
      <c r="B252" s="90"/>
      <c r="C252" s="88"/>
    </row>
    <row r="253" spans="2:3" x14ac:dyDescent="0.25">
      <c r="B253" s="90"/>
      <c r="C253" s="88"/>
    </row>
    <row r="254" spans="2:3" x14ac:dyDescent="0.25">
      <c r="B254" s="90"/>
      <c r="C254" s="88"/>
    </row>
    <row r="255" spans="2:3" x14ac:dyDescent="0.25">
      <c r="B255" s="90"/>
      <c r="C255" s="88"/>
    </row>
    <row r="256" spans="2:3" x14ac:dyDescent="0.25">
      <c r="B256" s="90"/>
      <c r="C256" s="88"/>
    </row>
    <row r="257" spans="2:3" x14ac:dyDescent="0.25">
      <c r="B257" s="90"/>
      <c r="C257" s="88"/>
    </row>
    <row r="258" spans="2:3" x14ac:dyDescent="0.25">
      <c r="B258" s="90"/>
      <c r="C258" s="88"/>
    </row>
    <row r="259" spans="2:3" x14ac:dyDescent="0.25">
      <c r="B259" s="90"/>
      <c r="C259" s="88"/>
    </row>
    <row r="260" spans="2:3" x14ac:dyDescent="0.25">
      <c r="B260" s="90"/>
      <c r="C260" s="88"/>
    </row>
    <row r="261" spans="2:3" x14ac:dyDescent="0.25">
      <c r="B261" s="90"/>
      <c r="C261" s="88"/>
    </row>
    <row r="262" spans="2:3" x14ac:dyDescent="0.25">
      <c r="B262" s="90"/>
      <c r="C262" s="88"/>
    </row>
    <row r="263" spans="2:3" x14ac:dyDescent="0.25">
      <c r="B263" s="90"/>
      <c r="C263" s="88"/>
    </row>
    <row r="264" spans="2:3" x14ac:dyDescent="0.25">
      <c r="B264" s="90"/>
      <c r="C264" s="88"/>
    </row>
    <row r="265" spans="2:3" x14ac:dyDescent="0.25">
      <c r="B265" s="90"/>
      <c r="C265" s="88"/>
    </row>
    <row r="266" spans="2:3" x14ac:dyDescent="0.25">
      <c r="B266" s="90"/>
      <c r="C266" s="88"/>
    </row>
    <row r="267" spans="2:3" x14ac:dyDescent="0.25">
      <c r="B267" s="90"/>
      <c r="C267" s="88"/>
    </row>
    <row r="268" spans="2:3" x14ac:dyDescent="0.25">
      <c r="B268" s="90"/>
      <c r="C268" s="88"/>
    </row>
    <row r="269" spans="2:3" x14ac:dyDescent="0.25">
      <c r="B269" s="90"/>
      <c r="C269" s="88"/>
    </row>
    <row r="270" spans="2:3" x14ac:dyDescent="0.25">
      <c r="B270" s="90"/>
      <c r="C270" s="88"/>
    </row>
    <row r="271" spans="2:3" x14ac:dyDescent="0.25">
      <c r="B271" s="90"/>
      <c r="C271" s="88"/>
    </row>
    <row r="272" spans="2:3" x14ac:dyDescent="0.25">
      <c r="B272" s="90"/>
      <c r="C272" s="88"/>
    </row>
    <row r="273" spans="2:3" x14ac:dyDescent="0.25">
      <c r="B273" s="90"/>
      <c r="C273" s="88"/>
    </row>
    <row r="274" spans="2:3" x14ac:dyDescent="0.25">
      <c r="B274" s="90"/>
      <c r="C274" s="88"/>
    </row>
    <row r="275" spans="2:3" x14ac:dyDescent="0.25">
      <c r="B275" s="90"/>
      <c r="C275" s="88"/>
    </row>
    <row r="276" spans="2:3" x14ac:dyDescent="0.25">
      <c r="B276" s="90"/>
      <c r="C276" s="88"/>
    </row>
    <row r="277" spans="2:3" x14ac:dyDescent="0.25">
      <c r="B277" s="90"/>
      <c r="C277" s="88"/>
    </row>
    <row r="278" spans="2:3" x14ac:dyDescent="0.25">
      <c r="B278" s="90"/>
      <c r="C278" s="88"/>
    </row>
    <row r="279" spans="2:3" x14ac:dyDescent="0.25">
      <c r="B279" s="90"/>
      <c r="C279" s="88"/>
    </row>
    <row r="280" spans="2:3" x14ac:dyDescent="0.25">
      <c r="B280" s="90"/>
      <c r="C280" s="88"/>
    </row>
    <row r="281" spans="2:3" x14ac:dyDescent="0.25">
      <c r="B281" s="90"/>
      <c r="C281" s="88"/>
    </row>
    <row r="282" spans="2:3" x14ac:dyDescent="0.25">
      <c r="B282" s="90"/>
      <c r="C282" s="88"/>
    </row>
    <row r="283" spans="2:3" x14ac:dyDescent="0.25">
      <c r="B283" s="90"/>
      <c r="C283" s="88"/>
    </row>
    <row r="284" spans="2:3" x14ac:dyDescent="0.25">
      <c r="B284" s="90"/>
      <c r="C284" s="88"/>
    </row>
    <row r="285" spans="2:3" x14ac:dyDescent="0.25">
      <c r="B285" s="90"/>
      <c r="C285" s="88"/>
    </row>
    <row r="286" spans="2:3" x14ac:dyDescent="0.25">
      <c r="B286" s="90"/>
      <c r="C286" s="88"/>
    </row>
    <row r="287" spans="2:3" x14ac:dyDescent="0.25">
      <c r="B287" s="90"/>
      <c r="C287" s="88"/>
    </row>
    <row r="288" spans="2:3" x14ac:dyDescent="0.25">
      <c r="B288" s="90"/>
      <c r="C288" s="88"/>
    </row>
    <row r="289" spans="2:3" x14ac:dyDescent="0.25">
      <c r="B289" s="90"/>
      <c r="C289" s="88"/>
    </row>
    <row r="290" spans="2:3" x14ac:dyDescent="0.25">
      <c r="B290" s="90"/>
      <c r="C290" s="88"/>
    </row>
    <row r="291" spans="2:3" x14ac:dyDescent="0.25">
      <c r="B291" s="90"/>
      <c r="C291" s="88"/>
    </row>
    <row r="292" spans="2:3" x14ac:dyDescent="0.25">
      <c r="B292" s="90"/>
      <c r="C292" s="88"/>
    </row>
    <row r="293" spans="2:3" x14ac:dyDescent="0.25">
      <c r="B293" s="90"/>
      <c r="C293" s="88"/>
    </row>
    <row r="294" spans="2:3" x14ac:dyDescent="0.25">
      <c r="B294" s="90"/>
      <c r="C294" s="88"/>
    </row>
    <row r="295" spans="2:3" x14ac:dyDescent="0.25">
      <c r="B295" s="90"/>
      <c r="C295" s="88"/>
    </row>
    <row r="296" spans="2:3" x14ac:dyDescent="0.25">
      <c r="B296" s="90"/>
      <c r="C296" s="88"/>
    </row>
    <row r="297" spans="2:3" x14ac:dyDescent="0.25">
      <c r="B297" s="90"/>
      <c r="C297" s="88"/>
    </row>
    <row r="298" spans="2:3" x14ac:dyDescent="0.25">
      <c r="B298" s="90"/>
      <c r="C298" s="88"/>
    </row>
    <row r="299" spans="2:3" x14ac:dyDescent="0.25">
      <c r="B299" s="90"/>
      <c r="C299" s="88"/>
    </row>
    <row r="300" spans="2:3" x14ac:dyDescent="0.25">
      <c r="B300" s="90"/>
      <c r="C300" s="88"/>
    </row>
    <row r="301" spans="2:3" x14ac:dyDescent="0.25">
      <c r="B301" s="90"/>
      <c r="C301" s="88"/>
    </row>
    <row r="302" spans="2:3" x14ac:dyDescent="0.25">
      <c r="B302" s="90"/>
      <c r="C302" s="88"/>
    </row>
    <row r="303" spans="2:3" x14ac:dyDescent="0.25">
      <c r="B303" s="90"/>
      <c r="C303" s="88"/>
    </row>
    <row r="304" spans="2:3" x14ac:dyDescent="0.25">
      <c r="B304" s="90"/>
      <c r="C304" s="88"/>
    </row>
    <row r="305" spans="2:3" x14ac:dyDescent="0.25">
      <c r="B305" s="90"/>
      <c r="C305" s="88"/>
    </row>
    <row r="306" spans="2:3" x14ac:dyDescent="0.25">
      <c r="B306" s="90"/>
      <c r="C306" s="88"/>
    </row>
    <row r="307" spans="2:3" x14ac:dyDescent="0.25">
      <c r="B307" s="90"/>
      <c r="C307" s="88"/>
    </row>
    <row r="308" spans="2:3" x14ac:dyDescent="0.25">
      <c r="B308" s="90"/>
      <c r="C308" s="88"/>
    </row>
    <row r="309" spans="2:3" x14ac:dyDescent="0.25">
      <c r="B309" s="90"/>
      <c r="C309" s="88"/>
    </row>
    <row r="310" spans="2:3" x14ac:dyDescent="0.25">
      <c r="B310" s="90"/>
      <c r="C310" s="88"/>
    </row>
    <row r="311" spans="2:3" x14ac:dyDescent="0.25">
      <c r="B311" s="90"/>
      <c r="C311" s="88"/>
    </row>
    <row r="312" spans="2:3" x14ac:dyDescent="0.25">
      <c r="B312" s="90"/>
      <c r="C312" s="88"/>
    </row>
    <row r="313" spans="2:3" x14ac:dyDescent="0.25">
      <c r="B313" s="90"/>
      <c r="C313" s="88"/>
    </row>
    <row r="314" spans="2:3" x14ac:dyDescent="0.25">
      <c r="B314" s="90"/>
      <c r="C314" s="88"/>
    </row>
    <row r="315" spans="2:3" x14ac:dyDescent="0.25">
      <c r="B315" s="90"/>
      <c r="C315" s="88"/>
    </row>
    <row r="316" spans="2:3" x14ac:dyDescent="0.25">
      <c r="B316" s="90"/>
      <c r="C316" s="88"/>
    </row>
    <row r="317" spans="2:3" x14ac:dyDescent="0.25">
      <c r="B317" s="90"/>
      <c r="C317" s="88"/>
    </row>
    <row r="318" spans="2:3" x14ac:dyDescent="0.25">
      <c r="B318" s="90"/>
      <c r="C318" s="88"/>
    </row>
    <row r="319" spans="2:3" x14ac:dyDescent="0.25">
      <c r="B319" s="90"/>
      <c r="C319" s="88"/>
    </row>
    <row r="320" spans="2:3" x14ac:dyDescent="0.25">
      <c r="B320" s="90"/>
      <c r="C320" s="88"/>
    </row>
    <row r="321" spans="2:3" x14ac:dyDescent="0.25">
      <c r="B321" s="90"/>
      <c r="C321" s="88"/>
    </row>
    <row r="322" spans="2:3" x14ac:dyDescent="0.25">
      <c r="B322" s="90"/>
      <c r="C322" s="88"/>
    </row>
    <row r="323" spans="2:3" x14ac:dyDescent="0.25">
      <c r="B323" s="90"/>
      <c r="C323" s="88"/>
    </row>
    <row r="324" spans="2:3" x14ac:dyDescent="0.25">
      <c r="B324" s="90"/>
      <c r="C324" s="88"/>
    </row>
    <row r="325" spans="2:3" x14ac:dyDescent="0.25">
      <c r="B325" s="90"/>
      <c r="C325" s="88"/>
    </row>
    <row r="326" spans="2:3" x14ac:dyDescent="0.25">
      <c r="B326" s="90"/>
      <c r="C326" s="88"/>
    </row>
    <row r="327" spans="2:3" x14ac:dyDescent="0.25">
      <c r="B327" s="90"/>
      <c r="C327" s="88"/>
    </row>
    <row r="328" spans="2:3" x14ac:dyDescent="0.25">
      <c r="B328" s="90"/>
      <c r="C328" s="88"/>
    </row>
    <row r="329" spans="2:3" x14ac:dyDescent="0.25">
      <c r="B329" s="90"/>
      <c r="C329" s="88"/>
    </row>
    <row r="330" spans="2:3" x14ac:dyDescent="0.25">
      <c r="B330" s="90"/>
      <c r="C330" s="88"/>
    </row>
    <row r="331" spans="2:3" x14ac:dyDescent="0.25">
      <c r="B331" s="90"/>
      <c r="C331" s="88"/>
    </row>
    <row r="332" spans="2:3" x14ac:dyDescent="0.25">
      <c r="B332" s="90"/>
      <c r="C332" s="88"/>
    </row>
    <row r="333" spans="2:3" x14ac:dyDescent="0.25">
      <c r="B333" s="90"/>
      <c r="C333" s="88"/>
    </row>
    <row r="334" spans="2:3" x14ac:dyDescent="0.25">
      <c r="B334" s="90"/>
      <c r="C334" s="88"/>
    </row>
    <row r="335" spans="2:3" x14ac:dyDescent="0.25">
      <c r="B335" s="90"/>
      <c r="C335" s="88"/>
    </row>
    <row r="336" spans="2:3" x14ac:dyDescent="0.25">
      <c r="B336" s="90"/>
      <c r="C336" s="88"/>
    </row>
    <row r="337" spans="2:3" x14ac:dyDescent="0.25">
      <c r="B337" s="90"/>
      <c r="C337" s="88"/>
    </row>
    <row r="338" spans="2:3" x14ac:dyDescent="0.25">
      <c r="B338" s="90"/>
      <c r="C338" s="88"/>
    </row>
    <row r="339" spans="2:3" x14ac:dyDescent="0.25">
      <c r="B339" s="90"/>
      <c r="C339" s="88"/>
    </row>
    <row r="340" spans="2:3" x14ac:dyDescent="0.25">
      <c r="B340" s="90"/>
      <c r="C340" s="88"/>
    </row>
    <row r="341" spans="2:3" x14ac:dyDescent="0.25">
      <c r="B341" s="90"/>
      <c r="C341" s="88"/>
    </row>
    <row r="342" spans="2:3" x14ac:dyDescent="0.25">
      <c r="B342" s="90"/>
      <c r="C342" s="88"/>
    </row>
    <row r="343" spans="2:3" x14ac:dyDescent="0.25">
      <c r="B343" s="90"/>
      <c r="C343" s="88"/>
    </row>
    <row r="344" spans="2:3" x14ac:dyDescent="0.25">
      <c r="B344" s="90"/>
      <c r="C344" s="88"/>
    </row>
    <row r="345" spans="2:3" x14ac:dyDescent="0.25">
      <c r="B345" s="90"/>
      <c r="C345" s="88"/>
    </row>
    <row r="346" spans="2:3" x14ac:dyDescent="0.25">
      <c r="B346" s="90"/>
      <c r="C346" s="88"/>
    </row>
    <row r="347" spans="2:3" x14ac:dyDescent="0.25">
      <c r="B347" s="90"/>
      <c r="C347" s="88"/>
    </row>
    <row r="348" spans="2:3" x14ac:dyDescent="0.25">
      <c r="B348" s="90"/>
      <c r="C348" s="88"/>
    </row>
    <row r="349" spans="2:3" x14ac:dyDescent="0.25">
      <c r="B349" s="90"/>
      <c r="C349" s="88"/>
    </row>
    <row r="350" spans="2:3" x14ac:dyDescent="0.25">
      <c r="B350" s="90"/>
      <c r="C350" s="88"/>
    </row>
    <row r="351" spans="2:3" x14ac:dyDescent="0.25">
      <c r="B351" s="90"/>
      <c r="C351" s="88"/>
    </row>
    <row r="352" spans="2:3" x14ac:dyDescent="0.25">
      <c r="B352" s="90"/>
      <c r="C352" s="88"/>
    </row>
    <row r="353" spans="2:3" x14ac:dyDescent="0.25">
      <c r="B353" s="90"/>
      <c r="C353" s="88"/>
    </row>
    <row r="354" spans="2:3" x14ac:dyDescent="0.25">
      <c r="B354" s="90"/>
      <c r="C354" s="88"/>
    </row>
    <row r="355" spans="2:3" x14ac:dyDescent="0.25">
      <c r="B355" s="90"/>
      <c r="C355" s="88"/>
    </row>
    <row r="356" spans="2:3" x14ac:dyDescent="0.25">
      <c r="B356" s="90"/>
      <c r="C356" s="88"/>
    </row>
    <row r="357" spans="2:3" x14ac:dyDescent="0.25">
      <c r="B357" s="90"/>
      <c r="C357" s="88"/>
    </row>
    <row r="358" spans="2:3" x14ac:dyDescent="0.25">
      <c r="B358" s="90"/>
      <c r="C358" s="88"/>
    </row>
    <row r="359" spans="2:3" x14ac:dyDescent="0.25">
      <c r="B359" s="90"/>
      <c r="C359" s="88"/>
    </row>
    <row r="360" spans="2:3" x14ac:dyDescent="0.25">
      <c r="B360" s="90"/>
      <c r="C360" s="88"/>
    </row>
    <row r="361" spans="2:3" x14ac:dyDescent="0.25">
      <c r="B361" s="90"/>
      <c r="C361" s="88"/>
    </row>
    <row r="362" spans="2:3" x14ac:dyDescent="0.25">
      <c r="B362" s="90"/>
      <c r="C362" s="88"/>
    </row>
    <row r="363" spans="2:3" x14ac:dyDescent="0.25">
      <c r="B363" s="90"/>
      <c r="C363" s="88"/>
    </row>
    <row r="364" spans="2:3" x14ac:dyDescent="0.25">
      <c r="B364" s="90"/>
      <c r="C364" s="88"/>
    </row>
    <row r="365" spans="2:3" x14ac:dyDescent="0.25">
      <c r="B365" s="90"/>
      <c r="C365" s="88"/>
    </row>
    <row r="366" spans="2:3" x14ac:dyDescent="0.25">
      <c r="B366" s="90"/>
      <c r="C366" s="88"/>
    </row>
    <row r="367" spans="2:3" x14ac:dyDescent="0.25">
      <c r="B367" s="90"/>
      <c r="C367" s="88"/>
    </row>
    <row r="368" spans="2:3" x14ac:dyDescent="0.25">
      <c r="B368" s="90"/>
      <c r="C368" s="88"/>
    </row>
    <row r="369" spans="2:3" x14ac:dyDescent="0.25">
      <c r="B369" s="90"/>
      <c r="C369" s="88"/>
    </row>
    <row r="370" spans="2:3" x14ac:dyDescent="0.25">
      <c r="B370" s="90"/>
      <c r="C370" s="88"/>
    </row>
    <row r="371" spans="2:3" x14ac:dyDescent="0.25">
      <c r="B371" s="90"/>
      <c r="C371" s="88"/>
    </row>
    <row r="372" spans="2:3" x14ac:dyDescent="0.25">
      <c r="B372" s="90"/>
      <c r="C372" s="88"/>
    </row>
    <row r="373" spans="2:3" x14ac:dyDescent="0.25">
      <c r="B373" s="90"/>
      <c r="C373" s="88"/>
    </row>
    <row r="374" spans="2:3" x14ac:dyDescent="0.25">
      <c r="B374" s="90"/>
      <c r="C374" s="88"/>
    </row>
    <row r="375" spans="2:3" x14ac:dyDescent="0.25">
      <c r="B375" s="90"/>
      <c r="C375" s="88"/>
    </row>
    <row r="376" spans="2:3" x14ac:dyDescent="0.25">
      <c r="B376" s="90"/>
      <c r="C376" s="88"/>
    </row>
    <row r="377" spans="2:3" x14ac:dyDescent="0.25">
      <c r="B377" s="90"/>
      <c r="C377" s="88"/>
    </row>
    <row r="378" spans="2:3" x14ac:dyDescent="0.25">
      <c r="B378" s="90"/>
      <c r="C378" s="88"/>
    </row>
    <row r="379" spans="2:3" x14ac:dyDescent="0.25">
      <c r="B379" s="90"/>
      <c r="C379" s="88"/>
    </row>
    <row r="380" spans="2:3" x14ac:dyDescent="0.25">
      <c r="B380" s="90"/>
      <c r="C380" s="88"/>
    </row>
    <row r="381" spans="2:3" x14ac:dyDescent="0.25">
      <c r="B381" s="90"/>
      <c r="C381" s="88"/>
    </row>
    <row r="382" spans="2:3" x14ac:dyDescent="0.25">
      <c r="B382" s="90"/>
      <c r="C382" s="88"/>
    </row>
    <row r="383" spans="2:3" x14ac:dyDescent="0.25">
      <c r="B383" s="90"/>
      <c r="C383" s="88"/>
    </row>
    <row r="384" spans="2:3" x14ac:dyDescent="0.25">
      <c r="B384" s="90"/>
      <c r="C384" s="88"/>
    </row>
    <row r="385" spans="2:3" x14ac:dyDescent="0.25">
      <c r="B385" s="90"/>
      <c r="C385" s="88"/>
    </row>
    <row r="386" spans="2:3" x14ac:dyDescent="0.25">
      <c r="B386" s="90"/>
      <c r="C386" s="88"/>
    </row>
    <row r="387" spans="2:3" x14ac:dyDescent="0.25">
      <c r="B387" s="90"/>
      <c r="C387" s="88"/>
    </row>
    <row r="388" spans="2:3" x14ac:dyDescent="0.25">
      <c r="B388" s="90"/>
      <c r="C388" s="88"/>
    </row>
    <row r="389" spans="2:3" x14ac:dyDescent="0.25">
      <c r="B389" s="90"/>
      <c r="C389" s="88"/>
    </row>
    <row r="390" spans="2:3" x14ac:dyDescent="0.25">
      <c r="B390" s="90"/>
      <c r="C390" s="88"/>
    </row>
    <row r="391" spans="2:3" x14ac:dyDescent="0.25">
      <c r="B391" s="90"/>
      <c r="C391" s="88"/>
    </row>
    <row r="392" spans="2:3" x14ac:dyDescent="0.25">
      <c r="B392" s="90"/>
      <c r="C392" s="88"/>
    </row>
    <row r="393" spans="2:3" x14ac:dyDescent="0.25">
      <c r="B393" s="90"/>
      <c r="C393" s="88"/>
    </row>
    <row r="394" spans="2:3" x14ac:dyDescent="0.25">
      <c r="B394" s="90"/>
      <c r="C394" s="88"/>
    </row>
    <row r="395" spans="2:3" x14ac:dyDescent="0.25">
      <c r="B395" s="90"/>
      <c r="C395" s="88"/>
    </row>
    <row r="396" spans="2:3" x14ac:dyDescent="0.25">
      <c r="B396" s="90"/>
      <c r="C396" s="88"/>
    </row>
    <row r="397" spans="2:3" x14ac:dyDescent="0.25">
      <c r="B397" s="90"/>
      <c r="C397" s="88"/>
    </row>
    <row r="398" spans="2:3" x14ac:dyDescent="0.25">
      <c r="B398" s="90"/>
      <c r="C398" s="88"/>
    </row>
    <row r="399" spans="2:3" x14ac:dyDescent="0.25">
      <c r="B399" s="90"/>
      <c r="C399" s="88"/>
    </row>
    <row r="400" spans="2:3" x14ac:dyDescent="0.25">
      <c r="B400" s="90"/>
      <c r="C400" s="88"/>
    </row>
    <row r="401" spans="2:3" x14ac:dyDescent="0.25">
      <c r="B401" s="90"/>
      <c r="C401" s="88"/>
    </row>
    <row r="402" spans="2:3" x14ac:dyDescent="0.25">
      <c r="B402" s="90"/>
      <c r="C402" s="88"/>
    </row>
    <row r="403" spans="2:3" x14ac:dyDescent="0.25">
      <c r="B403" s="90"/>
      <c r="C403" s="88"/>
    </row>
    <row r="404" spans="2:3" x14ac:dyDescent="0.25">
      <c r="B404" s="90"/>
      <c r="C404" s="88"/>
    </row>
    <row r="405" spans="2:3" x14ac:dyDescent="0.25">
      <c r="B405" s="90"/>
      <c r="C405" s="88"/>
    </row>
    <row r="406" spans="2:3" x14ac:dyDescent="0.25">
      <c r="B406" s="90"/>
      <c r="C406" s="88"/>
    </row>
    <row r="407" spans="2:3" x14ac:dyDescent="0.25">
      <c r="B407" s="90"/>
      <c r="C407" s="88"/>
    </row>
    <row r="408" spans="2:3" x14ac:dyDescent="0.25">
      <c r="B408" s="90"/>
      <c r="C408" s="88"/>
    </row>
    <row r="409" spans="2:3" x14ac:dyDescent="0.25">
      <c r="B409" s="90"/>
      <c r="C409" s="88"/>
    </row>
    <row r="410" spans="2:3" x14ac:dyDescent="0.25">
      <c r="B410" s="90"/>
      <c r="C410" s="88"/>
    </row>
    <row r="411" spans="2:3" x14ac:dyDescent="0.25">
      <c r="B411" s="90"/>
      <c r="C411" s="88"/>
    </row>
    <row r="412" spans="2:3" x14ac:dyDescent="0.25">
      <c r="B412" s="90"/>
      <c r="C412" s="88"/>
    </row>
    <row r="413" spans="2:3" x14ac:dyDescent="0.25">
      <c r="B413" s="90"/>
      <c r="C413" s="88"/>
    </row>
    <row r="414" spans="2:3" x14ac:dyDescent="0.25">
      <c r="B414" s="90"/>
      <c r="C414" s="88"/>
    </row>
    <row r="415" spans="2:3" x14ac:dyDescent="0.25">
      <c r="B415" s="90"/>
      <c r="C415" s="88"/>
    </row>
    <row r="416" spans="2:3" x14ac:dyDescent="0.25">
      <c r="B416" s="90"/>
      <c r="C416" s="88"/>
    </row>
    <row r="417" spans="2:3" x14ac:dyDescent="0.25">
      <c r="B417" s="90"/>
      <c r="C417" s="88"/>
    </row>
    <row r="418" spans="2:3" x14ac:dyDescent="0.25">
      <c r="B418" s="90"/>
      <c r="C418" s="88"/>
    </row>
    <row r="419" spans="2:3" x14ac:dyDescent="0.25">
      <c r="B419" s="90"/>
      <c r="C419" s="88"/>
    </row>
    <row r="420" spans="2:3" x14ac:dyDescent="0.25">
      <c r="B420" s="90"/>
      <c r="C420" s="88"/>
    </row>
    <row r="421" spans="2:3" x14ac:dyDescent="0.25">
      <c r="B421" s="90"/>
      <c r="C421" s="88"/>
    </row>
    <row r="422" spans="2:3" x14ac:dyDescent="0.25">
      <c r="B422" s="90"/>
      <c r="C422" s="88"/>
    </row>
    <row r="423" spans="2:3" x14ac:dyDescent="0.25">
      <c r="B423" s="90"/>
      <c r="C423" s="88"/>
    </row>
    <row r="424" spans="2:3" x14ac:dyDescent="0.25">
      <c r="B424" s="90"/>
      <c r="C424" s="88"/>
    </row>
    <row r="425" spans="2:3" x14ac:dyDescent="0.25">
      <c r="B425" s="90"/>
      <c r="C425" s="88"/>
    </row>
    <row r="426" spans="2:3" x14ac:dyDescent="0.25">
      <c r="B426" s="90"/>
      <c r="C426" s="88"/>
    </row>
    <row r="427" spans="2:3" x14ac:dyDescent="0.25">
      <c r="B427" s="90"/>
      <c r="C427" s="88"/>
    </row>
    <row r="428" spans="2:3" x14ac:dyDescent="0.25">
      <c r="B428" s="90"/>
      <c r="C428" s="88"/>
    </row>
    <row r="429" spans="2:3" x14ac:dyDescent="0.25">
      <c r="B429" s="90"/>
      <c r="C429" s="88"/>
    </row>
    <row r="430" spans="2:3" x14ac:dyDescent="0.25">
      <c r="B430" s="90"/>
      <c r="C430" s="88"/>
    </row>
    <row r="431" spans="2:3" x14ac:dyDescent="0.25">
      <c r="B431" s="90"/>
      <c r="C431" s="88"/>
    </row>
    <row r="432" spans="2:3" x14ac:dyDescent="0.25">
      <c r="B432" s="90"/>
      <c r="C432" s="88"/>
    </row>
    <row r="433" spans="2:3" x14ac:dyDescent="0.25">
      <c r="B433" s="90"/>
      <c r="C433" s="88"/>
    </row>
    <row r="434" spans="2:3" x14ac:dyDescent="0.25">
      <c r="B434" s="90"/>
      <c r="C434" s="88"/>
    </row>
    <row r="435" spans="2:3" x14ac:dyDescent="0.25">
      <c r="B435" s="90"/>
      <c r="C435" s="88"/>
    </row>
    <row r="436" spans="2:3" x14ac:dyDescent="0.25">
      <c r="B436" s="90"/>
      <c r="C436" s="88"/>
    </row>
    <row r="437" spans="2:3" x14ac:dyDescent="0.25">
      <c r="B437" s="90"/>
      <c r="C437" s="88"/>
    </row>
    <row r="438" spans="2:3" x14ac:dyDescent="0.25">
      <c r="B438" s="90"/>
      <c r="C438" s="88"/>
    </row>
    <row r="439" spans="2:3" x14ac:dyDescent="0.25">
      <c r="B439" s="90"/>
      <c r="C439" s="88"/>
    </row>
    <row r="440" spans="2:3" x14ac:dyDescent="0.25">
      <c r="B440" s="90"/>
      <c r="C440" s="88"/>
    </row>
    <row r="441" spans="2:3" x14ac:dyDescent="0.25">
      <c r="B441" s="90"/>
      <c r="C441" s="88"/>
    </row>
    <row r="442" spans="2:3" x14ac:dyDescent="0.25">
      <c r="B442" s="90"/>
      <c r="C442" s="88"/>
    </row>
    <row r="443" spans="2:3" x14ac:dyDescent="0.25">
      <c r="B443" s="90"/>
      <c r="C443" s="88"/>
    </row>
    <row r="444" spans="2:3" x14ac:dyDescent="0.25">
      <c r="B444" s="90"/>
      <c r="C444" s="88"/>
    </row>
    <row r="445" spans="2:3" x14ac:dyDescent="0.25">
      <c r="B445" s="90"/>
      <c r="C445" s="88"/>
    </row>
    <row r="446" spans="2:3" x14ac:dyDescent="0.25">
      <c r="B446" s="90"/>
      <c r="C446" s="88"/>
    </row>
    <row r="447" spans="2:3" x14ac:dyDescent="0.25">
      <c r="B447" s="90"/>
      <c r="C447" s="88"/>
    </row>
    <row r="448" spans="2:3" x14ac:dyDescent="0.25">
      <c r="B448" s="90"/>
      <c r="C448" s="88"/>
    </row>
    <row r="449" spans="2:3" x14ac:dyDescent="0.25">
      <c r="B449" s="90"/>
      <c r="C449" s="88"/>
    </row>
    <row r="450" spans="2:3" x14ac:dyDescent="0.25">
      <c r="B450" s="90"/>
      <c r="C450" s="88"/>
    </row>
    <row r="451" spans="2:3" x14ac:dyDescent="0.25">
      <c r="B451" s="90"/>
      <c r="C451" s="88"/>
    </row>
    <row r="452" spans="2:3" x14ac:dyDescent="0.25">
      <c r="B452" s="90"/>
      <c r="C452" s="88"/>
    </row>
    <row r="453" spans="2:3" x14ac:dyDescent="0.25">
      <c r="B453" s="90"/>
      <c r="C453" s="88"/>
    </row>
    <row r="454" spans="2:3" x14ac:dyDescent="0.25">
      <c r="B454" s="90"/>
      <c r="C454" s="88"/>
    </row>
    <row r="455" spans="2:3" x14ac:dyDescent="0.25">
      <c r="B455" s="90"/>
      <c r="C455" s="88"/>
    </row>
    <row r="456" spans="2:3" x14ac:dyDescent="0.25">
      <c r="B456" s="90"/>
      <c r="C456" s="88"/>
    </row>
    <row r="457" spans="2:3" x14ac:dyDescent="0.25">
      <c r="B457" s="90"/>
      <c r="C457" s="88"/>
    </row>
    <row r="458" spans="2:3" x14ac:dyDescent="0.25">
      <c r="B458" s="90"/>
      <c r="C458" s="88"/>
    </row>
    <row r="459" spans="2:3" x14ac:dyDescent="0.25">
      <c r="B459" s="90"/>
      <c r="C459" s="88"/>
    </row>
    <row r="460" spans="2:3" x14ac:dyDescent="0.25">
      <c r="B460" s="90"/>
      <c r="C460" s="88"/>
    </row>
    <row r="461" spans="2:3" x14ac:dyDescent="0.25">
      <c r="B461" s="90"/>
      <c r="C461" s="88"/>
    </row>
    <row r="462" spans="2:3" x14ac:dyDescent="0.25">
      <c r="B462" s="90"/>
      <c r="C462" s="88"/>
    </row>
    <row r="463" spans="2:3" x14ac:dyDescent="0.25">
      <c r="B463" s="90"/>
      <c r="C463" s="88"/>
    </row>
    <row r="464" spans="2:3" x14ac:dyDescent="0.25">
      <c r="B464" s="90"/>
      <c r="C464" s="88"/>
    </row>
    <row r="465" spans="2:3" x14ac:dyDescent="0.25">
      <c r="B465" s="90"/>
      <c r="C465" s="88"/>
    </row>
    <row r="466" spans="2:3" x14ac:dyDescent="0.25">
      <c r="B466" s="90"/>
      <c r="C466" s="88"/>
    </row>
    <row r="467" spans="2:3" x14ac:dyDescent="0.25">
      <c r="B467" s="90"/>
      <c r="C467" s="88"/>
    </row>
    <row r="468" spans="2:3" x14ac:dyDescent="0.25">
      <c r="B468" s="90"/>
      <c r="C468" s="88"/>
    </row>
    <row r="469" spans="2:3" x14ac:dyDescent="0.25">
      <c r="B469" s="90"/>
      <c r="C469" s="88"/>
    </row>
    <row r="470" spans="2:3" x14ac:dyDescent="0.25">
      <c r="B470" s="90"/>
      <c r="C470" s="88"/>
    </row>
    <row r="471" spans="2:3" x14ac:dyDescent="0.25">
      <c r="B471" s="90"/>
      <c r="C471" s="88"/>
    </row>
    <row r="472" spans="2:3" x14ac:dyDescent="0.25">
      <c r="B472" s="90"/>
      <c r="C472" s="88"/>
    </row>
    <row r="473" spans="2:3" x14ac:dyDescent="0.25">
      <c r="B473" s="90"/>
      <c r="C473" s="88"/>
    </row>
    <row r="474" spans="2:3" x14ac:dyDescent="0.25">
      <c r="B474" s="90"/>
      <c r="C474" s="88"/>
    </row>
    <row r="475" spans="2:3" x14ac:dyDescent="0.25">
      <c r="B475" s="90"/>
      <c r="C475" s="88"/>
    </row>
    <row r="476" spans="2:3" x14ac:dyDescent="0.25">
      <c r="B476" s="90"/>
      <c r="C476" s="88"/>
    </row>
    <row r="477" spans="2:3" x14ac:dyDescent="0.25">
      <c r="B477" s="90"/>
      <c r="C477" s="88"/>
    </row>
    <row r="478" spans="2:3" x14ac:dyDescent="0.25">
      <c r="B478" s="90"/>
      <c r="C478" s="88"/>
    </row>
    <row r="479" spans="2:3" x14ac:dyDescent="0.25">
      <c r="B479" s="90"/>
      <c r="C479" s="88"/>
    </row>
    <row r="480" spans="2:3" x14ac:dyDescent="0.25">
      <c r="B480" s="90"/>
      <c r="C480" s="88"/>
    </row>
    <row r="481" spans="2:3" x14ac:dyDescent="0.25">
      <c r="B481" s="90"/>
      <c r="C481" s="88"/>
    </row>
    <row r="482" spans="2:3" x14ac:dyDescent="0.25">
      <c r="B482" s="90"/>
      <c r="C482" s="88"/>
    </row>
    <row r="483" spans="2:3" x14ac:dyDescent="0.25">
      <c r="B483" s="90"/>
      <c r="C483" s="88"/>
    </row>
    <row r="484" spans="2:3" x14ac:dyDescent="0.25">
      <c r="B484" s="90"/>
      <c r="C484" s="88"/>
    </row>
    <row r="485" spans="2:3" x14ac:dyDescent="0.25">
      <c r="B485" s="90"/>
      <c r="C485" s="88"/>
    </row>
    <row r="486" spans="2:3" x14ac:dyDescent="0.25">
      <c r="B486" s="90"/>
      <c r="C486" s="88"/>
    </row>
    <row r="487" spans="2:3" x14ac:dyDescent="0.25">
      <c r="B487" s="90"/>
      <c r="C487" s="88"/>
    </row>
    <row r="488" spans="2:3" x14ac:dyDescent="0.25">
      <c r="B488" s="90"/>
      <c r="C488" s="88"/>
    </row>
    <row r="489" spans="2:3" x14ac:dyDescent="0.25">
      <c r="B489" s="90"/>
      <c r="C489" s="88"/>
    </row>
    <row r="490" spans="2:3" x14ac:dyDescent="0.25">
      <c r="B490" s="90"/>
      <c r="C490" s="88"/>
    </row>
    <row r="491" spans="2:3" x14ac:dyDescent="0.25">
      <c r="B491" s="90"/>
      <c r="C491" s="88"/>
    </row>
    <row r="492" spans="2:3" x14ac:dyDescent="0.25">
      <c r="B492" s="90"/>
      <c r="C492" s="88"/>
    </row>
    <row r="493" spans="2:3" x14ac:dyDescent="0.25">
      <c r="B493" s="90"/>
      <c r="C493" s="88"/>
    </row>
    <row r="494" spans="2:3" x14ac:dyDescent="0.25">
      <c r="B494" s="90"/>
      <c r="C494" s="88"/>
    </row>
    <row r="495" spans="2:3" x14ac:dyDescent="0.25">
      <c r="B495" s="90"/>
      <c r="C495" s="88"/>
    </row>
    <row r="496" spans="2:3" x14ac:dyDescent="0.25">
      <c r="B496" s="90"/>
      <c r="C496" s="88"/>
    </row>
    <row r="497" spans="2:3" x14ac:dyDescent="0.25">
      <c r="B497" s="90"/>
      <c r="C497" s="88"/>
    </row>
    <row r="498" spans="2:3" x14ac:dyDescent="0.25">
      <c r="B498" s="90"/>
      <c r="C498" s="88"/>
    </row>
    <row r="499" spans="2:3" x14ac:dyDescent="0.25">
      <c r="B499" s="90"/>
      <c r="C499" s="88"/>
    </row>
    <row r="500" spans="2:3" x14ac:dyDescent="0.25">
      <c r="B500" s="90"/>
      <c r="C500" s="88"/>
    </row>
    <row r="501" spans="2:3" x14ac:dyDescent="0.25">
      <c r="B501" s="90"/>
      <c r="C501" s="88"/>
    </row>
    <row r="502" spans="2:3" x14ac:dyDescent="0.25">
      <c r="B502" s="90"/>
      <c r="C502" s="88"/>
    </row>
    <row r="503" spans="2:3" x14ac:dyDescent="0.25">
      <c r="B503" s="90"/>
      <c r="C503" s="88"/>
    </row>
    <row r="504" spans="2:3" x14ac:dyDescent="0.25">
      <c r="B504" s="90"/>
      <c r="C504" s="88"/>
    </row>
    <row r="505" spans="2:3" x14ac:dyDescent="0.25">
      <c r="B505" s="90"/>
      <c r="C505" s="88"/>
    </row>
    <row r="506" spans="2:3" x14ac:dyDescent="0.25">
      <c r="B506" s="90"/>
      <c r="C506" s="88"/>
    </row>
    <row r="507" spans="2:3" x14ac:dyDescent="0.25">
      <c r="B507" s="90"/>
      <c r="C507" s="88"/>
    </row>
    <row r="508" spans="2:3" x14ac:dyDescent="0.25">
      <c r="B508" s="90"/>
      <c r="C508" s="88"/>
    </row>
    <row r="509" spans="2:3" x14ac:dyDescent="0.25">
      <c r="B509" s="90"/>
      <c r="C509" s="88"/>
    </row>
    <row r="510" spans="2:3" x14ac:dyDescent="0.25">
      <c r="B510" s="90"/>
      <c r="C510" s="88"/>
    </row>
    <row r="511" spans="2:3" x14ac:dyDescent="0.25">
      <c r="B511" s="90"/>
      <c r="C511" s="88"/>
    </row>
    <row r="512" spans="2:3" x14ac:dyDescent="0.25">
      <c r="B512" s="90"/>
      <c r="C512" s="88"/>
    </row>
    <row r="513" spans="2:3" x14ac:dyDescent="0.25">
      <c r="B513" s="90"/>
      <c r="C513" s="88"/>
    </row>
    <row r="514" spans="2:3" x14ac:dyDescent="0.25">
      <c r="B514" s="90"/>
      <c r="C514" s="88"/>
    </row>
    <row r="515" spans="2:3" x14ac:dyDescent="0.25">
      <c r="B515" s="90"/>
      <c r="C515" s="88"/>
    </row>
    <row r="516" spans="2:3" x14ac:dyDescent="0.25">
      <c r="B516" s="90"/>
      <c r="C516" s="88"/>
    </row>
    <row r="517" spans="2:3" x14ac:dyDescent="0.25">
      <c r="B517" s="90"/>
      <c r="C517" s="88"/>
    </row>
    <row r="518" spans="2:3" x14ac:dyDescent="0.25">
      <c r="B518" s="90"/>
      <c r="C518" s="88"/>
    </row>
    <row r="519" spans="2:3" x14ac:dyDescent="0.25">
      <c r="B519" s="90"/>
      <c r="C519" s="88"/>
    </row>
    <row r="520" spans="2:3" x14ac:dyDescent="0.25">
      <c r="B520" s="90"/>
      <c r="C520" s="88"/>
    </row>
  </sheetData>
  <conditionalFormatting sqref="B28">
    <cfRule type="expression" dxfId="5" priority="5">
      <formula>MOD(ROW(), 2)</formula>
    </cfRule>
  </conditionalFormatting>
  <conditionalFormatting sqref="B31">
    <cfRule type="expression" dxfId="4" priority="3">
      <formula>MOD(ROW(), 2)</formula>
    </cfRule>
  </conditionalFormatting>
  <conditionalFormatting sqref="B35">
    <cfRule type="expression" dxfId="3" priority="2">
      <formula>MOD(ROW(), 2)</formula>
    </cfRule>
  </conditionalFormatting>
  <conditionalFormatting sqref="B44">
    <cfRule type="expression" dxfId="2" priority="4">
      <formula>MOD(ROW(), 2)</formula>
    </cfRule>
  </conditionalFormatting>
  <conditionalFormatting sqref="B68">
    <cfRule type="expression" dxfId="1" priority="1">
      <formula>MOD(ROW(), 2)</formula>
    </cfRule>
  </conditionalFormatting>
  <conditionalFormatting sqref="B2:C2 B8:C8 B10:C10">
    <cfRule type="expression" dxfId="0" priority="6">
      <formula>MOD(ROW(), 2)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C18FE-B093-4AC1-869C-5EFB61F77F0D}">
  <dimension ref="A1:J328"/>
  <sheetViews>
    <sheetView workbookViewId="0">
      <selection activeCell="I1" sqref="I1:J2"/>
    </sheetView>
  </sheetViews>
  <sheetFormatPr defaultRowHeight="15" x14ac:dyDescent="0.25"/>
  <cols>
    <col min="1" max="1" width="30" bestFit="1" customWidth="1"/>
    <col min="10" max="10" width="14.28515625" bestFit="1" customWidth="1"/>
  </cols>
  <sheetData>
    <row r="1" spans="1:10" x14ac:dyDescent="0.25">
      <c r="A1" t="s">
        <v>271</v>
      </c>
      <c r="B1" t="s">
        <v>230</v>
      </c>
      <c r="C1" t="s">
        <v>231</v>
      </c>
      <c r="D1" t="s">
        <v>270</v>
      </c>
      <c r="E1" t="s">
        <v>252</v>
      </c>
      <c r="F1" s="99" t="s">
        <v>244</v>
      </c>
      <c r="G1" s="99" t="s">
        <v>245</v>
      </c>
      <c r="H1" s="99" t="s">
        <v>246</v>
      </c>
      <c r="I1" s="99" t="s">
        <v>280</v>
      </c>
      <c r="J1" s="99" t="s">
        <v>279</v>
      </c>
    </row>
    <row r="2" spans="1:10" x14ac:dyDescent="0.25">
      <c r="A2" t="s">
        <v>203</v>
      </c>
      <c r="B2" t="s">
        <v>232</v>
      </c>
      <c r="C2" t="s">
        <v>233</v>
      </c>
      <c r="D2">
        <v>196.08809523809521</v>
      </c>
      <c r="E2">
        <v>0.26813930601683955</v>
      </c>
      <c r="F2" t="str">
        <f>VLOOKUP(A2,'May Rota'!B:C,2,FALSE)</f>
        <v>A0134</v>
      </c>
      <c r="G2">
        <f>VLOOKUP(F2,'May Salary'!C:H,6,FALSE)</f>
        <v>39497.351249999992</v>
      </c>
      <c r="H2">
        <f>G2*E2</f>
        <v>10590.792353678347</v>
      </c>
      <c r="I2">
        <f>VLOOKUP(A2,'OT Dec to May'!H:N,7,FALSE)</f>
        <v>2394.8999999999992</v>
      </c>
      <c r="J2">
        <f>I2*E2</f>
        <v>642.16682397972886</v>
      </c>
    </row>
    <row r="3" spans="1:10" x14ac:dyDescent="0.25">
      <c r="A3" t="s">
        <v>203</v>
      </c>
      <c r="B3" t="s">
        <v>232</v>
      </c>
      <c r="C3" t="s">
        <v>234</v>
      </c>
      <c r="D3">
        <v>5.2</v>
      </c>
      <c r="E3">
        <v>7.1107039394438564E-3</v>
      </c>
      <c r="F3" t="str">
        <f>VLOOKUP(A3,'May Rota'!B:C,2,FALSE)</f>
        <v>A0134</v>
      </c>
      <c r="G3">
        <f>VLOOKUP(F3,'May Salary'!C:H,6,FALSE)</f>
        <v>39497.351249999992</v>
      </c>
      <c r="H3">
        <f t="shared" ref="H3:H66" si="0">G3*E3</f>
        <v>280.8539711309727</v>
      </c>
      <c r="I3">
        <f>VLOOKUP(A3,'OT Dec to May'!H:N,7,FALSE)</f>
        <v>2394.8999999999992</v>
      </c>
      <c r="J3">
        <f t="shared" ref="J3:J66" si="1">I3*E3</f>
        <v>17.029424864574086</v>
      </c>
    </row>
    <row r="4" spans="1:10" x14ac:dyDescent="0.25">
      <c r="A4" t="s">
        <v>203</v>
      </c>
      <c r="B4" t="s">
        <v>232</v>
      </c>
      <c r="C4" t="s">
        <v>235</v>
      </c>
      <c r="D4">
        <v>40.93333333333333</v>
      </c>
      <c r="E4">
        <v>5.5974002805365734E-2</v>
      </c>
      <c r="F4" t="str">
        <f>VLOOKUP(A4,'May Rota'!B:C,2,FALSE)</f>
        <v>A0134</v>
      </c>
      <c r="G4">
        <f>VLOOKUP(F4,'May Salary'!C:H,6,FALSE)</f>
        <v>39497.351249999992</v>
      </c>
      <c r="H4">
        <f t="shared" si="0"/>
        <v>2210.8248496720153</v>
      </c>
      <c r="I4">
        <f>VLOOKUP(A4,'OT Dec to May'!H:N,7,FALSE)</f>
        <v>2394.8999999999992</v>
      </c>
      <c r="J4">
        <f t="shared" si="1"/>
        <v>134.05213931857034</v>
      </c>
    </row>
    <row r="5" spans="1:10" x14ac:dyDescent="0.25">
      <c r="A5" t="s">
        <v>203</v>
      </c>
      <c r="B5" t="s">
        <v>232</v>
      </c>
      <c r="C5" t="s">
        <v>236</v>
      </c>
      <c r="D5">
        <v>203.83333333333329</v>
      </c>
      <c r="E5">
        <v>0.27873047813909724</v>
      </c>
      <c r="F5" t="str">
        <f>VLOOKUP(A5,'May Rota'!B:C,2,FALSE)</f>
        <v>A0134</v>
      </c>
      <c r="G5">
        <f>VLOOKUP(F5,'May Salary'!C:H,6,FALSE)</f>
        <v>39497.351249999992</v>
      </c>
      <c r="H5">
        <f t="shared" si="0"/>
        <v>11009.115599140368</v>
      </c>
      <c r="I5">
        <f>VLOOKUP(A5,'OT Dec to May'!H:N,7,FALSE)</f>
        <v>2394.8999999999992</v>
      </c>
      <c r="J5">
        <f t="shared" si="1"/>
        <v>667.53162209532377</v>
      </c>
    </row>
    <row r="6" spans="1:10" x14ac:dyDescent="0.25">
      <c r="A6" t="s">
        <v>203</v>
      </c>
      <c r="B6" t="s">
        <v>232</v>
      </c>
      <c r="C6" t="s">
        <v>237</v>
      </c>
      <c r="D6">
        <v>285.2371107824174</v>
      </c>
      <c r="E6">
        <v>0.39004550909925367</v>
      </c>
      <c r="F6" t="str">
        <f>VLOOKUP(A6,'May Rota'!B:C,2,FALSE)</f>
        <v>A0134</v>
      </c>
      <c r="G6">
        <f>VLOOKUP(F6,'May Salary'!C:H,6,FALSE)</f>
        <v>39497.351249999992</v>
      </c>
      <c r="H6">
        <f t="shared" si="0"/>
        <v>15405.76447637829</v>
      </c>
      <c r="I6">
        <f>VLOOKUP(A6,'OT Dec to May'!H:N,7,FALSE)</f>
        <v>2394.8999999999992</v>
      </c>
      <c r="J6">
        <f t="shared" si="1"/>
        <v>934.11998974180233</v>
      </c>
    </row>
    <row r="7" spans="1:10" x14ac:dyDescent="0.25">
      <c r="A7" t="s">
        <v>225</v>
      </c>
      <c r="B7" t="s">
        <v>34</v>
      </c>
      <c r="C7" t="s">
        <v>233</v>
      </c>
      <c r="D7">
        <v>24.38095238095238</v>
      </c>
      <c r="E7">
        <v>2.369295412266657E-2</v>
      </c>
      <c r="F7" t="str">
        <f>VLOOKUP(A7,'May Rota'!B:C,2,FALSE)</f>
        <v>A0248</v>
      </c>
      <c r="G7">
        <f>VLOOKUP(F7,'May Salary'!C:H,6,FALSE)</f>
        <v>34538.75</v>
      </c>
      <c r="H7">
        <f t="shared" si="0"/>
        <v>818.32501920425</v>
      </c>
      <c r="I7">
        <f>VLOOKUP(A7,'OT Dec to May'!H:N,7,FALSE)</f>
        <v>28579.500000000029</v>
      </c>
      <c r="J7">
        <f t="shared" si="1"/>
        <v>677.13278234874997</v>
      </c>
    </row>
    <row r="8" spans="1:10" x14ac:dyDescent="0.25">
      <c r="A8" t="s">
        <v>225</v>
      </c>
      <c r="B8" t="s">
        <v>34</v>
      </c>
      <c r="C8" t="s">
        <v>235</v>
      </c>
      <c r="D8">
        <v>16.342857142857142</v>
      </c>
      <c r="E8">
        <v>1.5881683310349934E-2</v>
      </c>
      <c r="F8" t="str">
        <f>VLOOKUP(A8,'May Rota'!B:C,2,FALSE)</f>
        <v>A0248</v>
      </c>
      <c r="G8">
        <f>VLOOKUP(F8,'May Salary'!C:H,6,FALSE)</f>
        <v>34538.75</v>
      </c>
      <c r="H8">
        <f t="shared" si="0"/>
        <v>548.53348943534877</v>
      </c>
      <c r="I8">
        <f>VLOOKUP(A8,'OT Dec to May'!H:N,7,FALSE)</f>
        <v>28579.500000000029</v>
      </c>
      <c r="J8">
        <f t="shared" si="1"/>
        <v>453.89056816814639</v>
      </c>
    </row>
    <row r="9" spans="1:10" x14ac:dyDescent="0.25">
      <c r="A9" t="s">
        <v>225</v>
      </c>
      <c r="B9" t="s">
        <v>232</v>
      </c>
      <c r="C9" t="s">
        <v>233</v>
      </c>
      <c r="D9">
        <v>2.285714285714286</v>
      </c>
      <c r="E9">
        <v>2.2212144489999913E-3</v>
      </c>
      <c r="F9" t="str">
        <f>VLOOKUP(A9,'May Rota'!B:C,2,FALSE)</f>
        <v>A0248</v>
      </c>
      <c r="G9">
        <f>VLOOKUP(F9,'May Salary'!C:H,6,FALSE)</f>
        <v>34538.75</v>
      </c>
      <c r="H9">
        <f t="shared" si="0"/>
        <v>76.717970550398448</v>
      </c>
      <c r="I9">
        <f>VLOOKUP(A9,'OT Dec to May'!H:N,7,FALSE)</f>
        <v>28579.500000000029</v>
      </c>
      <c r="J9">
        <f t="shared" si="1"/>
        <v>63.481198345195317</v>
      </c>
    </row>
    <row r="10" spans="1:10" x14ac:dyDescent="0.25">
      <c r="A10" t="s">
        <v>225</v>
      </c>
      <c r="B10" t="s">
        <v>80</v>
      </c>
      <c r="C10" t="s">
        <v>233</v>
      </c>
      <c r="D10">
        <v>2.666666666666667</v>
      </c>
      <c r="E10">
        <v>2.5914168571666563E-3</v>
      </c>
      <c r="F10" t="str">
        <f>VLOOKUP(A10,'May Rota'!B:C,2,FALSE)</f>
        <v>A0248</v>
      </c>
      <c r="G10">
        <f>VLOOKUP(F10,'May Salary'!C:H,6,FALSE)</f>
        <v>34538.75</v>
      </c>
      <c r="H10">
        <f t="shared" si="0"/>
        <v>89.504298975464849</v>
      </c>
      <c r="I10">
        <f>VLOOKUP(A10,'OT Dec to May'!H:N,7,FALSE)</f>
        <v>28579.500000000029</v>
      </c>
      <c r="J10">
        <f t="shared" si="1"/>
        <v>74.061398069394528</v>
      </c>
    </row>
    <row r="11" spans="1:10" x14ac:dyDescent="0.25">
      <c r="A11" t="s">
        <v>225</v>
      </c>
      <c r="B11" t="s">
        <v>80</v>
      </c>
      <c r="C11" t="s">
        <v>235</v>
      </c>
      <c r="D11">
        <v>4</v>
      </c>
      <c r="E11">
        <v>3.8871252857499844E-3</v>
      </c>
      <c r="F11" t="str">
        <f>VLOOKUP(A11,'May Rota'!B:C,2,FALSE)</f>
        <v>A0248</v>
      </c>
      <c r="G11">
        <f>VLOOKUP(F11,'May Salary'!C:H,6,FALSE)</f>
        <v>34538.75</v>
      </c>
      <c r="H11">
        <f t="shared" si="0"/>
        <v>134.25644846319727</v>
      </c>
      <c r="I11">
        <f>VLOOKUP(A11,'OT Dec to May'!H:N,7,FALSE)</f>
        <v>28579.500000000029</v>
      </c>
      <c r="J11">
        <f t="shared" si="1"/>
        <v>111.09209710409179</v>
      </c>
    </row>
    <row r="12" spans="1:10" x14ac:dyDescent="0.25">
      <c r="A12" t="s">
        <v>225</v>
      </c>
      <c r="B12" t="s">
        <v>8</v>
      </c>
      <c r="C12" t="s">
        <v>233</v>
      </c>
      <c r="D12">
        <v>866.40952380952376</v>
      </c>
      <c r="E12">
        <v>0.84196059195365069</v>
      </c>
      <c r="F12" t="str">
        <f>VLOOKUP(A12,'May Rota'!B:C,2,FALSE)</f>
        <v>A0248</v>
      </c>
      <c r="G12">
        <f>VLOOKUP(F12,'May Salary'!C:H,6,FALSE)</f>
        <v>34538.75</v>
      </c>
      <c r="H12">
        <f t="shared" si="0"/>
        <v>29080.266395339153</v>
      </c>
      <c r="I12">
        <f>VLOOKUP(A12,'OT Dec to May'!H:N,7,FALSE)</f>
        <v>28579.500000000029</v>
      </c>
      <c r="J12">
        <f t="shared" si="1"/>
        <v>24062.812737739383</v>
      </c>
    </row>
    <row r="13" spans="1:10" x14ac:dyDescent="0.25">
      <c r="A13" t="s">
        <v>225</v>
      </c>
      <c r="B13" t="s">
        <v>8</v>
      </c>
      <c r="C13" t="s">
        <v>235</v>
      </c>
      <c r="D13">
        <v>112.95238095238091</v>
      </c>
      <c r="E13">
        <v>0.10976501402141617</v>
      </c>
      <c r="F13" t="str">
        <f>VLOOKUP(A13,'May Rota'!B:C,2,FALSE)</f>
        <v>A0248</v>
      </c>
      <c r="G13">
        <f>VLOOKUP(F13,'May Salary'!C:H,6,FALSE)</f>
        <v>34538.75</v>
      </c>
      <c r="H13">
        <f t="shared" si="0"/>
        <v>3791.1463780321878</v>
      </c>
      <c r="I13">
        <f>VLOOKUP(A13,'OT Dec to May'!H:N,7,FALSE)</f>
        <v>28579.500000000029</v>
      </c>
      <c r="J13">
        <f t="shared" si="1"/>
        <v>3137.0292182250664</v>
      </c>
    </row>
    <row r="14" spans="1:10" x14ac:dyDescent="0.25">
      <c r="A14" t="s">
        <v>197</v>
      </c>
      <c r="B14" t="s">
        <v>8</v>
      </c>
      <c r="C14" t="s">
        <v>236</v>
      </c>
      <c r="D14">
        <v>225.6</v>
      </c>
      <c r="E14">
        <v>0.31518565368294299</v>
      </c>
      <c r="F14">
        <f>VLOOKUP(A14,'May Rota'!B:C,2,FALSE)</f>
        <v>19838</v>
      </c>
      <c r="G14">
        <f>VLOOKUP(F14,'May Salary'!C:H,6,FALSE)</f>
        <v>36764.710000000006</v>
      </c>
      <c r="H14">
        <f t="shared" si="0"/>
        <v>11587.709153813834</v>
      </c>
      <c r="I14">
        <f>VLOOKUP(A14,'OT Dec to May'!H:N,7,FALSE)</f>
        <v>1000.08</v>
      </c>
      <c r="J14">
        <f t="shared" si="1"/>
        <v>315.21086853523764</v>
      </c>
    </row>
    <row r="15" spans="1:10" x14ac:dyDescent="0.25">
      <c r="A15" t="s">
        <v>197</v>
      </c>
      <c r="B15" t="s">
        <v>12</v>
      </c>
      <c r="C15" t="s">
        <v>233</v>
      </c>
      <c r="D15">
        <v>160.8838095238095</v>
      </c>
      <c r="E15">
        <v>0.22477069446703896</v>
      </c>
      <c r="F15">
        <f>VLOOKUP(A15,'May Rota'!B:C,2,FALSE)</f>
        <v>19838</v>
      </c>
      <c r="G15">
        <f>VLOOKUP(F15,'May Salary'!C:H,6,FALSE)</f>
        <v>36764.710000000006</v>
      </c>
      <c r="H15">
        <f t="shared" si="0"/>
        <v>8263.6293985792927</v>
      </c>
      <c r="I15">
        <f>VLOOKUP(A15,'OT Dec to May'!H:N,7,FALSE)</f>
        <v>1000.08</v>
      </c>
      <c r="J15">
        <f t="shared" si="1"/>
        <v>224.78867612259634</v>
      </c>
    </row>
    <row r="16" spans="1:10" x14ac:dyDescent="0.25">
      <c r="A16" t="s">
        <v>197</v>
      </c>
      <c r="B16" t="s">
        <v>12</v>
      </c>
      <c r="C16" t="s">
        <v>236</v>
      </c>
      <c r="D16">
        <v>278.25</v>
      </c>
      <c r="E16">
        <v>0.38874294387091707</v>
      </c>
      <c r="F16">
        <f>VLOOKUP(A16,'May Rota'!B:C,2,FALSE)</f>
        <v>19838</v>
      </c>
      <c r="G16">
        <f>VLOOKUP(F16,'May Salary'!C:H,6,FALSE)</f>
        <v>36764.710000000006</v>
      </c>
      <c r="H16">
        <f t="shared" si="0"/>
        <v>14292.021595960547</v>
      </c>
      <c r="I16">
        <f>VLOOKUP(A16,'OT Dec to May'!H:N,7,FALSE)</f>
        <v>1000.08</v>
      </c>
      <c r="J16">
        <f t="shared" si="1"/>
        <v>388.77404330642673</v>
      </c>
    </row>
    <row r="17" spans="1:10" x14ac:dyDescent="0.25">
      <c r="A17" t="s">
        <v>197</v>
      </c>
      <c r="B17" t="s">
        <v>12</v>
      </c>
      <c r="C17" t="s">
        <v>237</v>
      </c>
      <c r="D17">
        <v>51.03480926916221</v>
      </c>
      <c r="E17">
        <v>7.1300707979101097E-2</v>
      </c>
      <c r="F17">
        <f>VLOOKUP(A17,'May Rota'!B:C,2,FALSE)</f>
        <v>19838</v>
      </c>
      <c r="G17">
        <f>VLOOKUP(F17,'May Salary'!C:H,6,FALSE)</f>
        <v>36764.710000000006</v>
      </c>
      <c r="H17">
        <f t="shared" si="0"/>
        <v>2621.3498516463383</v>
      </c>
      <c r="I17">
        <f>VLOOKUP(A17,'OT Dec to May'!H:N,7,FALSE)</f>
        <v>1000.08</v>
      </c>
      <c r="J17">
        <f t="shared" si="1"/>
        <v>71.306412035739427</v>
      </c>
    </row>
    <row r="18" spans="1:10" x14ac:dyDescent="0.25">
      <c r="A18" t="s">
        <v>160</v>
      </c>
      <c r="B18" t="s">
        <v>34</v>
      </c>
      <c r="C18" t="s">
        <v>233</v>
      </c>
      <c r="D18">
        <v>14.476190476190469</v>
      </c>
      <c r="E18">
        <v>1.407913213265506E-2</v>
      </c>
      <c r="F18" t="str">
        <f>VLOOKUP(A18,'May Rota'!B:C,2,FALSE)</f>
        <v>A0018</v>
      </c>
      <c r="G18">
        <f>VLOOKUP(F18,'May Salary'!C:H,6,FALSE)</f>
        <v>88576.999583333338</v>
      </c>
      <c r="H18">
        <f t="shared" si="0"/>
        <v>1247.0872810478822</v>
      </c>
      <c r="I18">
        <f>VLOOKUP(A18,'OT Dec to May'!H:N,7,FALSE)</f>
        <v>47096.999999999993</v>
      </c>
      <c r="J18">
        <f t="shared" si="1"/>
        <v>663.0848860516553</v>
      </c>
    </row>
    <row r="19" spans="1:10" x14ac:dyDescent="0.25">
      <c r="A19" t="s">
        <v>160</v>
      </c>
      <c r="B19" t="s">
        <v>34</v>
      </c>
      <c r="C19" t="s">
        <v>235</v>
      </c>
      <c r="D19">
        <v>42.666666666666657</v>
      </c>
      <c r="E19">
        <v>4.1496389443614924E-2</v>
      </c>
      <c r="F19" t="str">
        <f>VLOOKUP(A19,'May Rota'!B:C,2,FALSE)</f>
        <v>A0018</v>
      </c>
      <c r="G19">
        <f>VLOOKUP(F19,'May Salary'!C:H,6,FALSE)</f>
        <v>88576.999583333338</v>
      </c>
      <c r="H19">
        <f t="shared" si="0"/>
        <v>3675.6256704569169</v>
      </c>
      <c r="I19">
        <f>VLOOKUP(A19,'OT Dec to May'!H:N,7,FALSE)</f>
        <v>47096.999999999993</v>
      </c>
      <c r="J19">
        <f t="shared" si="1"/>
        <v>1954.3554536259319</v>
      </c>
    </row>
    <row r="20" spans="1:10" x14ac:dyDescent="0.25">
      <c r="A20" t="s">
        <v>160</v>
      </c>
      <c r="B20" t="s">
        <v>232</v>
      </c>
      <c r="C20" t="s">
        <v>235</v>
      </c>
      <c r="D20">
        <v>2</v>
      </c>
      <c r="E20">
        <v>1.9451432551694499E-3</v>
      </c>
      <c r="F20" t="str">
        <f>VLOOKUP(A20,'May Rota'!B:C,2,FALSE)</f>
        <v>A0018</v>
      </c>
      <c r="G20">
        <f>VLOOKUP(F20,'May Salary'!C:H,6,FALSE)</f>
        <v>88576.999583333338</v>
      </c>
      <c r="H20">
        <f t="shared" si="0"/>
        <v>172.29495330266801</v>
      </c>
      <c r="I20">
        <f>VLOOKUP(A20,'OT Dec to May'!H:N,7,FALSE)</f>
        <v>47096.999999999993</v>
      </c>
      <c r="J20">
        <f t="shared" si="1"/>
        <v>91.610411888715561</v>
      </c>
    </row>
    <row r="21" spans="1:10" x14ac:dyDescent="0.25">
      <c r="A21" t="s">
        <v>160</v>
      </c>
      <c r="B21" t="s">
        <v>80</v>
      </c>
      <c r="C21" t="s">
        <v>233</v>
      </c>
      <c r="D21">
        <v>8.761904761904761</v>
      </c>
      <c r="E21">
        <v>8.5215799750280666E-3</v>
      </c>
      <c r="F21" t="str">
        <f>VLOOKUP(A21,'May Rota'!B:C,2,FALSE)</f>
        <v>A0018</v>
      </c>
      <c r="G21">
        <f>VLOOKUP(F21,'May Salary'!C:H,6,FALSE)</f>
        <v>88576.999583333338</v>
      </c>
      <c r="H21">
        <f t="shared" si="0"/>
        <v>754.81598589740281</v>
      </c>
      <c r="I21">
        <f>VLOOKUP(A21,'OT Dec to May'!H:N,7,FALSE)</f>
        <v>47096.999999999993</v>
      </c>
      <c r="J21">
        <f t="shared" si="1"/>
        <v>401.34085208389678</v>
      </c>
    </row>
    <row r="22" spans="1:10" x14ac:dyDescent="0.25">
      <c r="A22" t="s">
        <v>160</v>
      </c>
      <c r="B22" t="s">
        <v>80</v>
      </c>
      <c r="C22" t="s">
        <v>235</v>
      </c>
      <c r="D22">
        <v>22.133333333333329</v>
      </c>
      <c r="E22">
        <v>2.1526252023875241E-2</v>
      </c>
      <c r="F22" t="str">
        <f>VLOOKUP(A22,'May Rota'!B:C,2,FALSE)</f>
        <v>A0018</v>
      </c>
      <c r="G22">
        <f>VLOOKUP(F22,'May Salary'!C:H,6,FALSE)</f>
        <v>88576.999583333338</v>
      </c>
      <c r="H22">
        <f t="shared" si="0"/>
        <v>1906.7308165495256</v>
      </c>
      <c r="I22">
        <f>VLOOKUP(A22,'OT Dec to May'!H:N,7,FALSE)</f>
        <v>47096.999999999993</v>
      </c>
      <c r="J22">
        <f t="shared" si="1"/>
        <v>1013.8218915684521</v>
      </c>
    </row>
    <row r="23" spans="1:10" x14ac:dyDescent="0.25">
      <c r="A23" t="s">
        <v>160</v>
      </c>
      <c r="B23" t="s">
        <v>8</v>
      </c>
      <c r="C23" t="s">
        <v>233</v>
      </c>
      <c r="D23">
        <v>444.78666666666669</v>
      </c>
      <c r="E23">
        <v>0.43258689232798458</v>
      </c>
      <c r="F23" t="str">
        <f>VLOOKUP(A23,'May Rota'!B:C,2,FALSE)</f>
        <v>A0018</v>
      </c>
      <c r="G23">
        <f>VLOOKUP(F23,'May Salary'!C:H,6,FALSE)</f>
        <v>88576.999583333338</v>
      </c>
      <c r="H23">
        <f t="shared" si="0"/>
        <v>38317.248981491357</v>
      </c>
      <c r="I23">
        <f>VLOOKUP(A23,'OT Dec to May'!H:N,7,FALSE)</f>
        <v>47096.999999999993</v>
      </c>
      <c r="J23">
        <f t="shared" si="1"/>
        <v>20373.544867971086</v>
      </c>
    </row>
    <row r="24" spans="1:10" x14ac:dyDescent="0.25">
      <c r="A24" t="s">
        <v>160</v>
      </c>
      <c r="B24" t="s">
        <v>8</v>
      </c>
      <c r="C24" t="s">
        <v>235</v>
      </c>
      <c r="D24">
        <v>493.37714285714287</v>
      </c>
      <c r="E24">
        <v>0.47984461084167279</v>
      </c>
      <c r="F24" t="str">
        <f>VLOOKUP(A24,'May Rota'!B:C,2,FALSE)</f>
        <v>A0018</v>
      </c>
      <c r="G24">
        <f>VLOOKUP(F24,'May Salary'!C:H,6,FALSE)</f>
        <v>88576.999583333338</v>
      </c>
      <c r="H24">
        <f t="shared" si="0"/>
        <v>42503.195894587596</v>
      </c>
      <c r="I24">
        <f>VLOOKUP(A24,'OT Dec to May'!H:N,7,FALSE)</f>
        <v>47096.999999999993</v>
      </c>
      <c r="J24">
        <f t="shared" si="1"/>
        <v>22599.24163681026</v>
      </c>
    </row>
    <row r="25" spans="1:10" x14ac:dyDescent="0.25">
      <c r="A25" t="s">
        <v>190</v>
      </c>
      <c r="B25" t="s">
        <v>12</v>
      </c>
      <c r="C25" t="s">
        <v>233</v>
      </c>
      <c r="D25">
        <v>1067.4205714285711</v>
      </c>
      <c r="E25">
        <v>0.62427137159597434</v>
      </c>
      <c r="F25" t="str">
        <f>VLOOKUP(A25,'May Rota'!B:C,2,FALSE)</f>
        <v>A0107</v>
      </c>
      <c r="G25">
        <f>VLOOKUP(F25,'May Salary'!C:H,6,FALSE)</f>
        <v>64364.291666666664</v>
      </c>
      <c r="H25">
        <f t="shared" si="0"/>
        <v>40180.784640553342</v>
      </c>
      <c r="I25">
        <f>VLOOKUP(A25,'OT Dec to May'!H:N,7,FALSE)</f>
        <v>84094.380000000529</v>
      </c>
      <c r="J25">
        <f t="shared" si="1"/>
        <v>52497.713946113407</v>
      </c>
    </row>
    <row r="26" spans="1:10" x14ac:dyDescent="0.25">
      <c r="A26" t="s">
        <v>190</v>
      </c>
      <c r="B26" t="s">
        <v>12</v>
      </c>
      <c r="C26" t="s">
        <v>235</v>
      </c>
      <c r="D26">
        <v>642.4457142857143</v>
      </c>
      <c r="E26">
        <v>0.37572862840402566</v>
      </c>
      <c r="F26" t="str">
        <f>VLOOKUP(A26,'May Rota'!B:C,2,FALSE)</f>
        <v>A0107</v>
      </c>
      <c r="G26">
        <f>VLOOKUP(F26,'May Salary'!C:H,6,FALSE)</f>
        <v>64364.291666666664</v>
      </c>
      <c r="H26">
        <f t="shared" si="0"/>
        <v>24183.507026113326</v>
      </c>
      <c r="I26">
        <f>VLOOKUP(A26,'OT Dec to May'!H:N,7,FALSE)</f>
        <v>84094.380000000529</v>
      </c>
      <c r="J26">
        <f t="shared" si="1"/>
        <v>31596.666053887126</v>
      </c>
    </row>
    <row r="27" spans="1:10" x14ac:dyDescent="0.25">
      <c r="A27" t="s">
        <v>154</v>
      </c>
      <c r="B27" t="s">
        <v>8</v>
      </c>
      <c r="C27" t="s">
        <v>233</v>
      </c>
      <c r="D27">
        <v>114.30857142857143</v>
      </c>
      <c r="E27">
        <v>0.10439383489798065</v>
      </c>
      <c r="F27" t="str">
        <f>VLOOKUP(A27,'May Rota'!B:C,2,FALSE)</f>
        <v>A0019</v>
      </c>
      <c r="G27">
        <f>VLOOKUP(F27,'May Salary'!C:H,6,FALSE)</f>
        <v>89033.041249999995</v>
      </c>
      <c r="H27">
        <f t="shared" si="0"/>
        <v>9294.5006087176007</v>
      </c>
      <c r="I27">
        <f>VLOOKUP(A27,'OT Dec to May'!H:N,7,FALSE)</f>
        <v>38146.319999999963</v>
      </c>
      <c r="J27">
        <f t="shared" si="1"/>
        <v>3982.2406320455334</v>
      </c>
    </row>
    <row r="28" spans="1:10" x14ac:dyDescent="0.25">
      <c r="A28" t="s">
        <v>154</v>
      </c>
      <c r="B28" t="s">
        <v>8</v>
      </c>
      <c r="C28" t="s">
        <v>235</v>
      </c>
      <c r="D28">
        <v>114.4444444444444</v>
      </c>
      <c r="E28">
        <v>0.10451792275078876</v>
      </c>
      <c r="F28" t="str">
        <f>VLOOKUP(A28,'May Rota'!B:C,2,FALSE)</f>
        <v>A0019</v>
      </c>
      <c r="G28">
        <f>VLOOKUP(F28,'May Salary'!C:H,6,FALSE)</f>
        <v>89033.041249999995</v>
      </c>
      <c r="H28">
        <f t="shared" si="0"/>
        <v>9305.5485276352883</v>
      </c>
      <c r="I28">
        <f>VLOOKUP(A28,'OT Dec to May'!H:N,7,FALSE)</f>
        <v>38146.319999999963</v>
      </c>
      <c r="J28">
        <f t="shared" si="1"/>
        <v>3986.9741269868646</v>
      </c>
    </row>
    <row r="29" spans="1:10" x14ac:dyDescent="0.25">
      <c r="A29" t="s">
        <v>154</v>
      </c>
      <c r="B29" t="s">
        <v>8</v>
      </c>
      <c r="C29" t="s">
        <v>236</v>
      </c>
      <c r="D29">
        <v>17.600000000000001</v>
      </c>
      <c r="E29">
        <v>1.60734358871116E-2</v>
      </c>
      <c r="F29" t="str">
        <f>VLOOKUP(A29,'May Rota'!B:C,2,FALSE)</f>
        <v>A0019</v>
      </c>
      <c r="G29">
        <f>VLOOKUP(F29,'May Salary'!C:H,6,FALSE)</f>
        <v>89033.041249999995</v>
      </c>
      <c r="H29">
        <f t="shared" si="0"/>
        <v>1431.0668803664373</v>
      </c>
      <c r="I29">
        <f>VLOOKUP(A29,'OT Dec to May'!H:N,7,FALSE)</f>
        <v>38146.319999999963</v>
      </c>
      <c r="J29">
        <f t="shared" si="1"/>
        <v>613.14242884924238</v>
      </c>
    </row>
    <row r="30" spans="1:10" x14ac:dyDescent="0.25">
      <c r="A30" t="s">
        <v>154</v>
      </c>
      <c r="B30" t="s">
        <v>12</v>
      </c>
      <c r="C30" t="s">
        <v>233</v>
      </c>
      <c r="D30">
        <v>551.6346666666667</v>
      </c>
      <c r="E30">
        <v>0.50378775271447984</v>
      </c>
      <c r="F30" t="str">
        <f>VLOOKUP(A30,'May Rota'!B:C,2,FALSE)</f>
        <v>A0019</v>
      </c>
      <c r="G30">
        <f>VLOOKUP(F30,'May Salary'!C:H,6,FALSE)</f>
        <v>89033.041249999995</v>
      </c>
      <c r="H30">
        <f t="shared" si="0"/>
        <v>44853.75576867308</v>
      </c>
      <c r="I30">
        <f>VLOOKUP(A30,'OT Dec to May'!H:N,7,FALSE)</f>
        <v>38146.319999999963</v>
      </c>
      <c r="J30">
        <f t="shared" si="1"/>
        <v>19217.648827127399</v>
      </c>
    </row>
    <row r="31" spans="1:10" x14ac:dyDescent="0.25">
      <c r="A31" t="s">
        <v>154</v>
      </c>
      <c r="B31" t="s">
        <v>12</v>
      </c>
      <c r="C31" t="s">
        <v>235</v>
      </c>
      <c r="D31">
        <v>136.4266666666667</v>
      </c>
      <c r="E31">
        <v>0.12459348181585297</v>
      </c>
      <c r="F31" t="str">
        <f>VLOOKUP(A31,'May Rota'!B:C,2,FALSE)</f>
        <v>A0019</v>
      </c>
      <c r="G31">
        <f>VLOOKUP(F31,'May Salary'!C:H,6,FALSE)</f>
        <v>89033.041249999995</v>
      </c>
      <c r="H31">
        <f t="shared" si="0"/>
        <v>11092.936605991963</v>
      </c>
      <c r="I31">
        <f>VLOOKUP(A31,'OT Dec to May'!H:N,7,FALSE)</f>
        <v>38146.319999999963</v>
      </c>
      <c r="J31">
        <f t="shared" si="1"/>
        <v>4752.7828272617044</v>
      </c>
    </row>
    <row r="32" spans="1:10" x14ac:dyDescent="0.25">
      <c r="A32" t="s">
        <v>154</v>
      </c>
      <c r="B32" t="s">
        <v>12</v>
      </c>
      <c r="C32" t="s">
        <v>236</v>
      </c>
      <c r="D32">
        <v>147.20000000000002</v>
      </c>
      <c r="E32">
        <v>0.13443237287402429</v>
      </c>
      <c r="F32" t="str">
        <f>VLOOKUP(A32,'May Rota'!B:C,2,FALSE)</f>
        <v>A0019</v>
      </c>
      <c r="G32">
        <f>VLOOKUP(F32,'May Salary'!C:H,6,FALSE)</f>
        <v>89033.041249999995</v>
      </c>
      <c r="H32">
        <f t="shared" si="0"/>
        <v>11968.922999428385</v>
      </c>
      <c r="I32">
        <f>VLOOKUP(A32,'OT Dec to May'!H:N,7,FALSE)</f>
        <v>38146.319999999963</v>
      </c>
      <c r="J32">
        <f t="shared" si="1"/>
        <v>5128.1003140118455</v>
      </c>
    </row>
    <row r="33" spans="1:10" x14ac:dyDescent="0.25">
      <c r="A33" t="s">
        <v>154</v>
      </c>
      <c r="B33" t="s">
        <v>12</v>
      </c>
      <c r="C33" t="s">
        <v>237</v>
      </c>
      <c r="D33">
        <v>13.360000000000001</v>
      </c>
      <c r="E33">
        <v>1.2201199059761986E-2</v>
      </c>
      <c r="F33" t="str">
        <f>VLOOKUP(A33,'May Rota'!B:C,2,FALSE)</f>
        <v>A0019</v>
      </c>
      <c r="G33">
        <f>VLOOKUP(F33,'May Salary'!C:H,6,FALSE)</f>
        <v>89033.041249999995</v>
      </c>
      <c r="H33">
        <f t="shared" si="0"/>
        <v>1086.3098591872501</v>
      </c>
      <c r="I33">
        <f>VLOOKUP(A33,'OT Dec to May'!H:N,7,FALSE)</f>
        <v>38146.319999999963</v>
      </c>
      <c r="J33">
        <f t="shared" si="1"/>
        <v>465.43084371737939</v>
      </c>
    </row>
    <row r="34" spans="1:10" x14ac:dyDescent="0.25">
      <c r="A34" t="s">
        <v>187</v>
      </c>
      <c r="B34" t="s">
        <v>34</v>
      </c>
      <c r="C34" t="s">
        <v>235</v>
      </c>
      <c r="D34">
        <v>20</v>
      </c>
      <c r="E34">
        <v>1.3871422332199304E-2</v>
      </c>
      <c r="F34" t="str">
        <f>VLOOKUP(A34,'May Rota'!B:C,2,FALSE)</f>
        <v>A0091</v>
      </c>
      <c r="G34">
        <f>VLOOKUP(F34,'May Salary'!C:H,6,FALSE)</f>
        <v>62409.124583333338</v>
      </c>
      <c r="H34">
        <f t="shared" si="0"/>
        <v>865.70332447825865</v>
      </c>
      <c r="I34">
        <f>VLOOKUP(A34,'OT Dec to May'!H:N,7,FALSE)</f>
        <v>74501.820000000414</v>
      </c>
      <c r="J34">
        <f t="shared" si="1"/>
        <v>1033.4462097374985</v>
      </c>
    </row>
    <row r="35" spans="1:10" x14ac:dyDescent="0.25">
      <c r="A35" t="s">
        <v>187</v>
      </c>
      <c r="B35" t="s">
        <v>238</v>
      </c>
      <c r="C35" t="s">
        <v>235</v>
      </c>
      <c r="D35">
        <v>186.07142857142861</v>
      </c>
      <c r="E35">
        <v>0.12905376848349712</v>
      </c>
      <c r="F35" t="str">
        <f>VLOOKUP(A35,'May Rota'!B:C,2,FALSE)</f>
        <v>A0091</v>
      </c>
      <c r="G35">
        <f>VLOOKUP(F35,'May Salary'!C:H,6,FALSE)</f>
        <v>62409.124583333338</v>
      </c>
      <c r="H35">
        <f t="shared" si="0"/>
        <v>8054.1327152352287</v>
      </c>
      <c r="I35">
        <f>VLOOKUP(A35,'OT Dec to May'!H:N,7,FALSE)</f>
        <v>74501.820000000414</v>
      </c>
      <c r="J35">
        <f t="shared" si="1"/>
        <v>9614.7406298792284</v>
      </c>
    </row>
    <row r="36" spans="1:10" x14ac:dyDescent="0.25">
      <c r="A36" t="s">
        <v>187</v>
      </c>
      <c r="B36" t="s">
        <v>80</v>
      </c>
      <c r="C36" t="s">
        <v>235</v>
      </c>
      <c r="D36">
        <v>12.8</v>
      </c>
      <c r="E36">
        <v>8.877710292607555E-3</v>
      </c>
      <c r="F36" t="str">
        <f>VLOOKUP(A36,'May Rota'!B:C,2,FALSE)</f>
        <v>A0091</v>
      </c>
      <c r="G36">
        <f>VLOOKUP(F36,'May Salary'!C:H,6,FALSE)</f>
        <v>62409.124583333338</v>
      </c>
      <c r="H36">
        <f t="shared" si="0"/>
        <v>554.05012766608559</v>
      </c>
      <c r="I36">
        <f>VLOOKUP(A36,'OT Dec to May'!H:N,7,FALSE)</f>
        <v>74501.820000000414</v>
      </c>
      <c r="J36">
        <f t="shared" si="1"/>
        <v>661.40557423199903</v>
      </c>
    </row>
    <row r="37" spans="1:10" x14ac:dyDescent="0.25">
      <c r="A37" t="s">
        <v>187</v>
      </c>
      <c r="B37" t="s">
        <v>8</v>
      </c>
      <c r="C37" t="s">
        <v>233</v>
      </c>
      <c r="D37">
        <v>91.512380952380951</v>
      </c>
      <c r="E37">
        <v>6.3470344240779367E-2</v>
      </c>
      <c r="F37" t="str">
        <f>VLOOKUP(A37,'May Rota'!B:C,2,FALSE)</f>
        <v>A0091</v>
      </c>
      <c r="G37">
        <f>VLOOKUP(F37,'May Salary'!C:H,6,FALSE)</f>
        <v>62409.124583333338</v>
      </c>
      <c r="H37">
        <f t="shared" si="0"/>
        <v>3961.1286210698531</v>
      </c>
      <c r="I37">
        <f>VLOOKUP(A37,'OT Dec to May'!H:N,7,FALSE)</f>
        <v>74501.820000000414</v>
      </c>
      <c r="J37">
        <f t="shared" si="1"/>
        <v>4728.6561619646072</v>
      </c>
    </row>
    <row r="38" spans="1:10" x14ac:dyDescent="0.25">
      <c r="A38" t="s">
        <v>187</v>
      </c>
      <c r="B38" t="s">
        <v>8</v>
      </c>
      <c r="C38" t="s">
        <v>235</v>
      </c>
      <c r="D38">
        <v>117.5333333333333</v>
      </c>
      <c r="E38">
        <v>8.1517725238891225E-2</v>
      </c>
      <c r="F38" t="str">
        <f>VLOOKUP(A38,'May Rota'!B:C,2,FALSE)</f>
        <v>A0091</v>
      </c>
      <c r="G38">
        <f>VLOOKUP(F38,'May Salary'!C:H,6,FALSE)</f>
        <v>62409.124583333338</v>
      </c>
      <c r="H38">
        <f t="shared" si="0"/>
        <v>5087.4498701838993</v>
      </c>
      <c r="I38">
        <f>VLOOKUP(A38,'OT Dec to May'!H:N,7,FALSE)</f>
        <v>74501.820000000414</v>
      </c>
      <c r="J38">
        <f t="shared" si="1"/>
        <v>6073.2188925573646</v>
      </c>
    </row>
    <row r="39" spans="1:10" x14ac:dyDescent="0.25">
      <c r="A39" t="s">
        <v>187</v>
      </c>
      <c r="B39" t="s">
        <v>8</v>
      </c>
      <c r="C39" t="s">
        <v>236</v>
      </c>
      <c r="D39">
        <v>28.266666666666669</v>
      </c>
      <c r="E39">
        <v>1.9604943562841686E-2</v>
      </c>
      <c r="F39" t="str">
        <f>VLOOKUP(A39,'May Rota'!B:C,2,FALSE)</f>
        <v>A0091</v>
      </c>
      <c r="G39">
        <f>VLOOKUP(F39,'May Salary'!C:H,6,FALSE)</f>
        <v>62409.124583333338</v>
      </c>
      <c r="H39">
        <f t="shared" si="0"/>
        <v>1223.5273652626058</v>
      </c>
      <c r="I39">
        <f>VLOOKUP(A39,'OT Dec to May'!H:N,7,FALSE)</f>
        <v>74501.820000000414</v>
      </c>
      <c r="J39">
        <f t="shared" si="1"/>
        <v>1460.6039764289981</v>
      </c>
    </row>
    <row r="40" spans="1:10" x14ac:dyDescent="0.25">
      <c r="A40" t="s">
        <v>187</v>
      </c>
      <c r="B40" t="s">
        <v>12</v>
      </c>
      <c r="C40" t="s">
        <v>233</v>
      </c>
      <c r="D40">
        <v>292.80380952380949</v>
      </c>
      <c r="E40">
        <v>0.20308026511908012</v>
      </c>
      <c r="F40" t="str">
        <f>VLOOKUP(A40,'May Rota'!B:C,2,FALSE)</f>
        <v>A0091</v>
      </c>
      <c r="G40">
        <f>VLOOKUP(F40,'May Salary'!C:H,6,FALSE)</f>
        <v>62409.124583333338</v>
      </c>
      <c r="H40">
        <f t="shared" si="0"/>
        <v>12674.061566233035</v>
      </c>
      <c r="I40">
        <f>VLOOKUP(A40,'OT Dec to May'!H:N,7,FALSE)</f>
        <v>74501.820000000414</v>
      </c>
      <c r="J40">
        <f t="shared" si="1"/>
        <v>15129.84935745407</v>
      </c>
    </row>
    <row r="41" spans="1:10" x14ac:dyDescent="0.25">
      <c r="A41" t="s">
        <v>187</v>
      </c>
      <c r="B41" t="s">
        <v>12</v>
      </c>
      <c r="C41" t="s">
        <v>235</v>
      </c>
      <c r="D41">
        <v>256.81904761904758</v>
      </c>
      <c r="E41">
        <v>0.17812227362385066</v>
      </c>
      <c r="F41" t="str">
        <f>VLOOKUP(A41,'May Rota'!B:C,2,FALSE)</f>
        <v>A0091</v>
      </c>
      <c r="G41">
        <f>VLOOKUP(F41,'May Salary'!C:H,6,FALSE)</f>
        <v>62409.124583333338</v>
      </c>
      <c r="H41">
        <f t="shared" si="0"/>
        <v>11116.455165657486</v>
      </c>
      <c r="I41">
        <f>VLOOKUP(A41,'OT Dec to May'!H:N,7,FALSE)</f>
        <v>74501.820000000414</v>
      </c>
      <c r="J41">
        <f t="shared" si="1"/>
        <v>13270.433567514943</v>
      </c>
    </row>
    <row r="42" spans="1:10" x14ac:dyDescent="0.25">
      <c r="A42" t="s">
        <v>187</v>
      </c>
      <c r="B42" t="s">
        <v>12</v>
      </c>
      <c r="C42" t="s">
        <v>236</v>
      </c>
      <c r="D42">
        <v>111.93333333333332</v>
      </c>
      <c r="E42">
        <v>7.7633726985875437E-2</v>
      </c>
      <c r="F42" t="str">
        <f>VLOOKUP(A42,'May Rota'!B:C,2,FALSE)</f>
        <v>A0091</v>
      </c>
      <c r="G42">
        <f>VLOOKUP(F42,'May Salary'!C:H,6,FALSE)</f>
        <v>62409.124583333338</v>
      </c>
      <c r="H42">
        <f t="shared" si="0"/>
        <v>4845.0529393299876</v>
      </c>
      <c r="I42">
        <f>VLOOKUP(A42,'OT Dec to May'!H:N,7,FALSE)</f>
        <v>74501.820000000414</v>
      </c>
      <c r="J42">
        <f t="shared" si="1"/>
        <v>5783.8539538308669</v>
      </c>
    </row>
    <row r="43" spans="1:10" x14ac:dyDescent="0.25">
      <c r="A43" t="s">
        <v>187</v>
      </c>
      <c r="B43" t="s">
        <v>12</v>
      </c>
      <c r="C43" t="s">
        <v>237</v>
      </c>
      <c r="D43">
        <v>324.0732128797361</v>
      </c>
      <c r="E43">
        <v>0.22476782012037752</v>
      </c>
      <c r="F43" t="str">
        <f>VLOOKUP(A43,'May Rota'!B:C,2,FALSE)</f>
        <v>A0091</v>
      </c>
      <c r="G43">
        <f>VLOOKUP(F43,'May Salary'!C:H,6,FALSE)</f>
        <v>62409.124583333338</v>
      </c>
      <c r="H43">
        <f t="shared" si="0"/>
        <v>14027.562888216899</v>
      </c>
      <c r="I43">
        <f>VLOOKUP(A43,'OT Dec to May'!H:N,7,FALSE)</f>
        <v>74501.820000000414</v>
      </c>
      <c r="J43">
        <f t="shared" si="1"/>
        <v>16745.611676400837</v>
      </c>
    </row>
    <row r="44" spans="1:10" x14ac:dyDescent="0.25">
      <c r="A44" t="s">
        <v>151</v>
      </c>
      <c r="B44" t="s">
        <v>8</v>
      </c>
      <c r="C44" t="s">
        <v>233</v>
      </c>
      <c r="D44">
        <v>697.76457142857146</v>
      </c>
      <c r="E44">
        <v>0.71155279297203033</v>
      </c>
      <c r="F44">
        <f>VLOOKUP(A44,'May Rota'!B:C,2,FALSE)</f>
        <v>20959</v>
      </c>
      <c r="G44">
        <f>VLOOKUP(F44,'May Salary'!C:H,6,FALSE)</f>
        <v>55587.29</v>
      </c>
      <c r="H44">
        <f t="shared" si="0"/>
        <v>39553.291453246209</v>
      </c>
      <c r="I44">
        <f>VLOOKUP(A44,'OT Dec to May'!H:N,7,FALSE)</f>
        <v>33670.799999999959</v>
      </c>
      <c r="J44">
        <f t="shared" si="1"/>
        <v>23958.551781602611</v>
      </c>
    </row>
    <row r="45" spans="1:10" x14ac:dyDescent="0.25">
      <c r="A45" t="s">
        <v>151</v>
      </c>
      <c r="B45" t="s">
        <v>8</v>
      </c>
      <c r="C45" t="s">
        <v>235</v>
      </c>
      <c r="D45">
        <v>190.12444444444441</v>
      </c>
      <c r="E45">
        <v>0.19388141071669288</v>
      </c>
      <c r="F45">
        <f>VLOOKUP(A45,'May Rota'!B:C,2,FALSE)</f>
        <v>20959</v>
      </c>
      <c r="G45">
        <f>VLOOKUP(F45,'May Salary'!C:H,6,FALSE)</f>
        <v>55587.29</v>
      </c>
      <c r="H45">
        <f t="shared" si="0"/>
        <v>10777.342203117914</v>
      </c>
      <c r="I45">
        <f>VLOOKUP(A45,'OT Dec to May'!H:N,7,FALSE)</f>
        <v>33670.799999999959</v>
      </c>
      <c r="J45">
        <f t="shared" si="1"/>
        <v>6528.1422039596146</v>
      </c>
    </row>
    <row r="46" spans="1:10" x14ac:dyDescent="0.25">
      <c r="A46" t="s">
        <v>151</v>
      </c>
      <c r="B46" t="s">
        <v>8</v>
      </c>
      <c r="C46" t="s">
        <v>236</v>
      </c>
      <c r="D46">
        <v>92.733333333333334</v>
      </c>
      <c r="E46">
        <v>9.4565796311276762E-2</v>
      </c>
      <c r="F46">
        <f>VLOOKUP(A46,'May Rota'!B:C,2,FALSE)</f>
        <v>20959</v>
      </c>
      <c r="G46">
        <f>VLOOKUP(F46,'May Salary'!C:H,6,FALSE)</f>
        <v>55587.29</v>
      </c>
      <c r="H46">
        <f t="shared" si="0"/>
        <v>5256.656343635872</v>
      </c>
      <c r="I46">
        <f>VLOOKUP(A46,'OT Dec to May'!H:N,7,FALSE)</f>
        <v>33670.799999999959</v>
      </c>
      <c r="J46">
        <f t="shared" si="1"/>
        <v>3184.1060144377338</v>
      </c>
    </row>
    <row r="47" spans="1:10" x14ac:dyDescent="0.25">
      <c r="A47" t="s">
        <v>170</v>
      </c>
      <c r="B47" t="s">
        <v>8</v>
      </c>
      <c r="C47" t="s">
        <v>234</v>
      </c>
      <c r="D47">
        <v>608.17353846153844</v>
      </c>
      <c r="E47">
        <v>0.86220067141730461</v>
      </c>
      <c r="F47" t="str">
        <f>VLOOKUP(A47,'May Rota'!B:C,2,FALSE)</f>
        <v>A0020</v>
      </c>
      <c r="G47">
        <f>VLOOKUP(F47,'May Salary'!C:H,6,FALSE)</f>
        <v>108036.08333333333</v>
      </c>
      <c r="H47">
        <f t="shared" si="0"/>
        <v>93148.783587295868</v>
      </c>
      <c r="I47">
        <f>VLOOKUP(A47,'OT Dec to May'!H:N,7,FALSE)</f>
        <v>8495.279999999997</v>
      </c>
      <c r="J47">
        <f t="shared" si="1"/>
        <v>7324.6361198779969</v>
      </c>
    </row>
    <row r="48" spans="1:10" x14ac:dyDescent="0.25">
      <c r="A48" t="s">
        <v>170</v>
      </c>
      <c r="B48" t="s">
        <v>8</v>
      </c>
      <c r="C48" t="s">
        <v>235</v>
      </c>
      <c r="D48">
        <v>97.2</v>
      </c>
      <c r="E48">
        <v>0.13779932858269531</v>
      </c>
      <c r="F48" t="str">
        <f>VLOOKUP(A48,'May Rota'!B:C,2,FALSE)</f>
        <v>A0020</v>
      </c>
      <c r="G48">
        <f>VLOOKUP(F48,'May Salary'!C:H,6,FALSE)</f>
        <v>108036.08333333333</v>
      </c>
      <c r="H48">
        <f t="shared" si="0"/>
        <v>14887.299746037452</v>
      </c>
      <c r="I48">
        <f>VLOOKUP(A48,'OT Dec to May'!H:N,7,FALSE)</f>
        <v>8495.279999999997</v>
      </c>
      <c r="J48">
        <f t="shared" si="1"/>
        <v>1170.6438801219995</v>
      </c>
    </row>
    <row r="49" spans="1:10" x14ac:dyDescent="0.25">
      <c r="A49" t="s">
        <v>193</v>
      </c>
      <c r="B49" t="s">
        <v>8</v>
      </c>
      <c r="C49" t="s">
        <v>239</v>
      </c>
      <c r="D49">
        <v>148.25230769230771</v>
      </c>
      <c r="E49">
        <v>0.39063847037362348</v>
      </c>
      <c r="F49" t="str">
        <f>VLOOKUP(A49,'May Rota'!B:C,2,FALSE)</f>
        <v>A0092</v>
      </c>
      <c r="G49">
        <f>VLOOKUP(F49,'May Salary'!C:H,6,FALSE)</f>
        <v>56739.943749999999</v>
      </c>
      <c r="H49">
        <f t="shared" si="0"/>
        <v>22164.804835585437</v>
      </c>
      <c r="I49">
        <f>VLOOKUP(A49,'OT Dec to May'!H:N,7,FALSE)</f>
        <v>0</v>
      </c>
      <c r="J49">
        <f t="shared" si="1"/>
        <v>0</v>
      </c>
    </row>
    <row r="50" spans="1:10" x14ac:dyDescent="0.25">
      <c r="A50" t="s">
        <v>193</v>
      </c>
      <c r="B50" t="s">
        <v>8</v>
      </c>
      <c r="C50" t="s">
        <v>240</v>
      </c>
      <c r="D50">
        <v>91.027692307692291</v>
      </c>
      <c r="E50">
        <v>0.23985406391460032</v>
      </c>
      <c r="F50" t="str">
        <f>VLOOKUP(A50,'May Rota'!B:C,2,FALSE)</f>
        <v>A0092</v>
      </c>
      <c r="G50">
        <f>VLOOKUP(F50,'May Salary'!C:H,6,FALSE)</f>
        <v>56739.943749999999</v>
      </c>
      <c r="H50">
        <f t="shared" si="0"/>
        <v>13609.306094723326</v>
      </c>
      <c r="I50">
        <f>VLOOKUP(A50,'OT Dec to May'!H:N,7,FALSE)</f>
        <v>0</v>
      </c>
      <c r="J50">
        <f t="shared" si="1"/>
        <v>0</v>
      </c>
    </row>
    <row r="51" spans="1:10" x14ac:dyDescent="0.25">
      <c r="A51" t="s">
        <v>193</v>
      </c>
      <c r="B51" t="s">
        <v>12</v>
      </c>
      <c r="C51" t="s">
        <v>239</v>
      </c>
      <c r="D51">
        <v>128.9128205128205</v>
      </c>
      <c r="E51">
        <v>0.33967975136815076</v>
      </c>
      <c r="F51" t="str">
        <f>VLOOKUP(A51,'May Rota'!B:C,2,FALSE)</f>
        <v>A0092</v>
      </c>
      <c r="G51">
        <f>VLOOKUP(F51,'May Salary'!C:H,6,FALSE)</f>
        <v>56739.943749999999</v>
      </c>
      <c r="H51">
        <f t="shared" si="0"/>
        <v>19273.409985642858</v>
      </c>
      <c r="I51">
        <f>VLOOKUP(A51,'OT Dec to May'!H:N,7,FALSE)</f>
        <v>0</v>
      </c>
      <c r="J51">
        <f t="shared" si="1"/>
        <v>0</v>
      </c>
    </row>
    <row r="52" spans="1:10" x14ac:dyDescent="0.25">
      <c r="A52" t="s">
        <v>193</v>
      </c>
      <c r="B52" t="s">
        <v>12</v>
      </c>
      <c r="C52" t="s">
        <v>241</v>
      </c>
      <c r="D52">
        <v>11.32</v>
      </c>
      <c r="E52">
        <v>2.9827714343625432E-2</v>
      </c>
      <c r="F52" t="str">
        <f>VLOOKUP(A52,'May Rota'!B:C,2,FALSE)</f>
        <v>A0092</v>
      </c>
      <c r="G52">
        <f>VLOOKUP(F52,'May Salary'!C:H,6,FALSE)</f>
        <v>56739.943749999999</v>
      </c>
      <c r="H52">
        <f t="shared" si="0"/>
        <v>1692.4228340483751</v>
      </c>
      <c r="I52">
        <f>VLOOKUP(A52,'OT Dec to May'!H:N,7,FALSE)</f>
        <v>0</v>
      </c>
      <c r="J52">
        <f t="shared" si="1"/>
        <v>0</v>
      </c>
    </row>
    <row r="53" spans="1:10" x14ac:dyDescent="0.25">
      <c r="A53" t="s">
        <v>169</v>
      </c>
      <c r="B53" t="s">
        <v>34</v>
      </c>
      <c r="C53" t="s">
        <v>234</v>
      </c>
      <c r="D53">
        <v>0.8</v>
      </c>
      <c r="E53">
        <v>1.3035521796896544E-3</v>
      </c>
      <c r="F53" t="str">
        <f>VLOOKUP(A53,'May Rota'!B:C,2,FALSE)</f>
        <v>A0156</v>
      </c>
      <c r="G53">
        <f>VLOOKUP(F53,'May Salary'!C:H,6,FALSE)</f>
        <v>81039.375</v>
      </c>
      <c r="H53">
        <f t="shared" si="0"/>
        <v>105.63905392193729</v>
      </c>
      <c r="I53">
        <f>VLOOKUP(A53,'OT Dec to May'!H:N,7,FALSE)</f>
        <v>3936.6</v>
      </c>
      <c r="J53">
        <f t="shared" si="1"/>
        <v>5.1315635105662931</v>
      </c>
    </row>
    <row r="54" spans="1:10" x14ac:dyDescent="0.25">
      <c r="A54" t="s">
        <v>169</v>
      </c>
      <c r="B54" t="s">
        <v>34</v>
      </c>
      <c r="C54" t="s">
        <v>236</v>
      </c>
      <c r="D54">
        <v>2</v>
      </c>
      <c r="E54">
        <v>3.2588804492241353E-3</v>
      </c>
      <c r="F54" t="str">
        <f>VLOOKUP(A54,'May Rota'!B:C,2,FALSE)</f>
        <v>A0156</v>
      </c>
      <c r="G54">
        <f>VLOOKUP(F54,'May Salary'!C:H,6,FALSE)</f>
        <v>81039.375</v>
      </c>
      <c r="H54">
        <f t="shared" si="0"/>
        <v>264.09763480484315</v>
      </c>
      <c r="I54">
        <f>VLOOKUP(A54,'OT Dec to May'!H:N,7,FALSE)</f>
        <v>3936.6</v>
      </c>
      <c r="J54">
        <f t="shared" si="1"/>
        <v>12.82890877641573</v>
      </c>
    </row>
    <row r="55" spans="1:10" x14ac:dyDescent="0.25">
      <c r="A55" t="s">
        <v>169</v>
      </c>
      <c r="B55" t="s">
        <v>232</v>
      </c>
      <c r="C55" t="s">
        <v>234</v>
      </c>
      <c r="D55">
        <v>2.4</v>
      </c>
      <c r="E55">
        <v>3.9106565390689624E-3</v>
      </c>
      <c r="F55" t="str">
        <f>VLOOKUP(A55,'May Rota'!B:C,2,FALSE)</f>
        <v>A0156</v>
      </c>
      <c r="G55">
        <f>VLOOKUP(F55,'May Salary'!C:H,6,FALSE)</f>
        <v>81039.375</v>
      </c>
      <c r="H55">
        <f t="shared" si="0"/>
        <v>316.91716176581178</v>
      </c>
      <c r="I55">
        <f>VLOOKUP(A55,'OT Dec to May'!H:N,7,FALSE)</f>
        <v>3936.6</v>
      </c>
      <c r="J55">
        <f t="shared" si="1"/>
        <v>15.394690531698878</v>
      </c>
    </row>
    <row r="56" spans="1:10" x14ac:dyDescent="0.25">
      <c r="A56" t="s">
        <v>169</v>
      </c>
      <c r="B56" t="s">
        <v>232</v>
      </c>
      <c r="C56" t="s">
        <v>236</v>
      </c>
      <c r="D56">
        <v>2</v>
      </c>
      <c r="E56">
        <v>3.2588804492241353E-3</v>
      </c>
      <c r="F56" t="str">
        <f>VLOOKUP(A56,'May Rota'!B:C,2,FALSE)</f>
        <v>A0156</v>
      </c>
      <c r="G56">
        <f>VLOOKUP(F56,'May Salary'!C:H,6,FALSE)</f>
        <v>81039.375</v>
      </c>
      <c r="H56">
        <f t="shared" si="0"/>
        <v>264.09763480484315</v>
      </c>
      <c r="I56">
        <f>VLOOKUP(A56,'OT Dec to May'!H:N,7,FALSE)</f>
        <v>3936.6</v>
      </c>
      <c r="J56">
        <f t="shared" si="1"/>
        <v>12.82890877641573</v>
      </c>
    </row>
    <row r="57" spans="1:10" x14ac:dyDescent="0.25">
      <c r="A57" t="s">
        <v>169</v>
      </c>
      <c r="B57" t="s">
        <v>8</v>
      </c>
      <c r="C57" t="s">
        <v>234</v>
      </c>
      <c r="D57">
        <v>500.90769230769229</v>
      </c>
      <c r="E57">
        <v>0.81619914266375859</v>
      </c>
      <c r="F57" t="str">
        <f>VLOOKUP(A57,'May Rota'!B:C,2,FALSE)</f>
        <v>A0156</v>
      </c>
      <c r="G57">
        <f>VLOOKUP(F57,'May Salary'!C:H,6,FALSE)</f>
        <v>81039.375</v>
      </c>
      <c r="H57">
        <f t="shared" si="0"/>
        <v>66144.268397006832</v>
      </c>
      <c r="I57">
        <f>VLOOKUP(A57,'OT Dec to May'!H:N,7,FALSE)</f>
        <v>3936.6</v>
      </c>
      <c r="J57">
        <f t="shared" si="1"/>
        <v>3213.0495450101521</v>
      </c>
    </row>
    <row r="58" spans="1:10" x14ac:dyDescent="0.25">
      <c r="A58" t="s">
        <v>169</v>
      </c>
      <c r="B58" t="s">
        <v>8</v>
      </c>
      <c r="C58" t="s">
        <v>235</v>
      </c>
      <c r="D58">
        <v>92</v>
      </c>
      <c r="E58">
        <v>0.14990850066431025</v>
      </c>
      <c r="F58" t="str">
        <f>VLOOKUP(A58,'May Rota'!B:C,2,FALSE)</f>
        <v>A0156</v>
      </c>
      <c r="G58">
        <f>VLOOKUP(F58,'May Salary'!C:H,6,FALSE)</f>
        <v>81039.375</v>
      </c>
      <c r="H58">
        <f t="shared" si="0"/>
        <v>12148.491201022787</v>
      </c>
      <c r="I58">
        <f>VLOOKUP(A58,'OT Dec to May'!H:N,7,FALSE)</f>
        <v>3936.6</v>
      </c>
      <c r="J58">
        <f t="shared" si="1"/>
        <v>590.12980371512367</v>
      </c>
    </row>
    <row r="59" spans="1:10" x14ac:dyDescent="0.25">
      <c r="A59" t="s">
        <v>169</v>
      </c>
      <c r="B59" t="s">
        <v>12</v>
      </c>
      <c r="C59" t="s">
        <v>235</v>
      </c>
      <c r="D59">
        <v>13.6</v>
      </c>
      <c r="E59">
        <v>2.2160387054724121E-2</v>
      </c>
      <c r="F59" t="str">
        <f>VLOOKUP(A59,'May Rota'!B:C,2,FALSE)</f>
        <v>A0156</v>
      </c>
      <c r="G59">
        <f>VLOOKUP(F59,'May Salary'!C:H,6,FALSE)</f>
        <v>81039.375</v>
      </c>
      <c r="H59">
        <f t="shared" si="0"/>
        <v>1795.8639166729336</v>
      </c>
      <c r="I59">
        <f>VLOOKUP(A59,'OT Dec to May'!H:N,7,FALSE)</f>
        <v>3936.6</v>
      </c>
      <c r="J59">
        <f t="shared" si="1"/>
        <v>87.236579679626971</v>
      </c>
    </row>
    <row r="60" spans="1:10" x14ac:dyDescent="0.25">
      <c r="A60" t="s">
        <v>158</v>
      </c>
      <c r="B60" t="s">
        <v>34</v>
      </c>
      <c r="C60" t="s">
        <v>233</v>
      </c>
      <c r="D60">
        <v>2.666666666666667</v>
      </c>
      <c r="E60">
        <v>1.3213319681944188E-3</v>
      </c>
      <c r="F60" t="str">
        <f>VLOOKUP(A60,'May Rota'!B:C,2,FALSE)</f>
        <v>A0022</v>
      </c>
      <c r="G60">
        <f>VLOOKUP(F60,'May Salary'!C:H,6,FALSE)</f>
        <v>86150.750416666677</v>
      </c>
      <c r="H60">
        <f t="shared" si="0"/>
        <v>113.83374060948032</v>
      </c>
      <c r="I60">
        <f>VLOOKUP(A60,'OT Dec to May'!H:N,7,FALSE)</f>
        <v>140239.80000000168</v>
      </c>
      <c r="J60">
        <f t="shared" si="1"/>
        <v>185.30333095319386</v>
      </c>
    </row>
    <row r="61" spans="1:10" x14ac:dyDescent="0.25">
      <c r="A61" t="s">
        <v>158</v>
      </c>
      <c r="B61" t="s">
        <v>34</v>
      </c>
      <c r="C61" t="s">
        <v>235</v>
      </c>
      <c r="D61">
        <v>46.666666666666657</v>
      </c>
      <c r="E61">
        <v>2.3123309443402323E-2</v>
      </c>
      <c r="F61" t="str">
        <f>VLOOKUP(A61,'May Rota'!B:C,2,FALSE)</f>
        <v>A0022</v>
      </c>
      <c r="G61">
        <f>VLOOKUP(F61,'May Salary'!C:H,6,FALSE)</f>
        <v>86150.750416666677</v>
      </c>
      <c r="H61">
        <f t="shared" si="0"/>
        <v>1992.0904606659053</v>
      </c>
      <c r="I61">
        <f>VLOOKUP(A61,'OT Dec to May'!H:N,7,FALSE)</f>
        <v>140239.80000000168</v>
      </c>
      <c r="J61">
        <f t="shared" si="1"/>
        <v>3242.8082916808921</v>
      </c>
    </row>
    <row r="62" spans="1:10" x14ac:dyDescent="0.25">
      <c r="A62" t="s">
        <v>158</v>
      </c>
      <c r="B62" t="s">
        <v>232</v>
      </c>
      <c r="C62" t="s">
        <v>235</v>
      </c>
      <c r="D62">
        <v>11.6</v>
      </c>
      <c r="E62">
        <v>5.7477940616457212E-3</v>
      </c>
      <c r="F62" t="str">
        <f>VLOOKUP(A62,'May Rota'!B:C,2,FALSE)</f>
        <v>A0022</v>
      </c>
      <c r="G62">
        <f>VLOOKUP(F62,'May Salary'!C:H,6,FALSE)</f>
        <v>86150.750416666677</v>
      </c>
      <c r="H62">
        <f t="shared" si="0"/>
        <v>495.17677165123933</v>
      </c>
      <c r="I62">
        <f>VLOOKUP(A62,'OT Dec to May'!H:N,7,FALSE)</f>
        <v>140239.80000000168</v>
      </c>
      <c r="J62">
        <f t="shared" si="1"/>
        <v>806.06948964639321</v>
      </c>
    </row>
    <row r="63" spans="1:10" x14ac:dyDescent="0.25">
      <c r="A63" t="s">
        <v>158</v>
      </c>
      <c r="B63" t="s">
        <v>80</v>
      </c>
      <c r="C63" t="s">
        <v>235</v>
      </c>
      <c r="D63">
        <v>69.752380952380946</v>
      </c>
      <c r="E63">
        <v>3.4562269053771147E-2</v>
      </c>
      <c r="F63" t="str">
        <f>VLOOKUP(A63,'May Rota'!B:C,2,FALSE)</f>
        <v>A0022</v>
      </c>
      <c r="G63">
        <f>VLOOKUP(F63,'May Salary'!C:H,6,FALSE)</f>
        <v>86150.750416666677</v>
      </c>
      <c r="H63">
        <f t="shared" si="0"/>
        <v>2977.5654150851205</v>
      </c>
      <c r="I63">
        <f>VLOOKUP(A63,'OT Dec to May'!H:N,7,FALSE)</f>
        <v>140239.80000000168</v>
      </c>
      <c r="J63">
        <f t="shared" si="1"/>
        <v>4847.005699647113</v>
      </c>
    </row>
    <row r="64" spans="1:10" x14ac:dyDescent="0.25">
      <c r="A64" t="s">
        <v>158</v>
      </c>
      <c r="B64" t="s">
        <v>8</v>
      </c>
      <c r="C64" t="s">
        <v>233</v>
      </c>
      <c r="D64">
        <v>403.98095238095237</v>
      </c>
      <c r="E64">
        <v>0.20017235509596731</v>
      </c>
      <c r="F64" t="str">
        <f>VLOOKUP(A64,'May Rota'!B:C,2,FALSE)</f>
        <v>A0022</v>
      </c>
      <c r="G64">
        <f>VLOOKUP(F64,'May Salary'!C:H,6,FALSE)</f>
        <v>86150.750416666677</v>
      </c>
      <c r="H64">
        <f t="shared" si="0"/>
        <v>17244.998604189055</v>
      </c>
      <c r="I64">
        <f>VLOOKUP(A64,'OT Dec to May'!H:N,7,FALSE)</f>
        <v>140239.80000000168</v>
      </c>
      <c r="J64">
        <f t="shared" si="1"/>
        <v>28072.131044187772</v>
      </c>
    </row>
    <row r="65" spans="1:10" x14ac:dyDescent="0.25">
      <c r="A65" t="s">
        <v>158</v>
      </c>
      <c r="B65" t="s">
        <v>8</v>
      </c>
      <c r="C65" t="s">
        <v>235</v>
      </c>
      <c r="D65">
        <v>1081.5311111111112</v>
      </c>
      <c r="E65">
        <v>0.53589811189047787</v>
      </c>
      <c r="F65" t="str">
        <f>VLOOKUP(A65,'May Rota'!B:C,2,FALSE)</f>
        <v>A0022</v>
      </c>
      <c r="G65">
        <f>VLOOKUP(F65,'May Salary'!C:H,6,FALSE)</f>
        <v>86150.750416666677</v>
      </c>
      <c r="H65">
        <f t="shared" si="0"/>
        <v>46168.024486239468</v>
      </c>
      <c r="I65">
        <f>VLOOKUP(A65,'OT Dec to May'!H:N,7,FALSE)</f>
        <v>140239.80000000168</v>
      </c>
      <c r="J65">
        <f t="shared" si="1"/>
        <v>75154.244031899143</v>
      </c>
    </row>
    <row r="66" spans="1:10" x14ac:dyDescent="0.25">
      <c r="A66" t="s">
        <v>158</v>
      </c>
      <c r="B66" t="s">
        <v>8</v>
      </c>
      <c r="C66" t="s">
        <v>236</v>
      </c>
      <c r="D66">
        <v>87.333333333333329</v>
      </c>
      <c r="E66">
        <v>4.327362195836721E-2</v>
      </c>
      <c r="F66" t="str">
        <f>VLOOKUP(A66,'May Rota'!B:C,2,FALSE)</f>
        <v>A0022</v>
      </c>
      <c r="G66">
        <f>VLOOKUP(F66,'May Salary'!C:H,6,FALSE)</f>
        <v>86150.750416666677</v>
      </c>
      <c r="H66">
        <f t="shared" si="0"/>
        <v>3728.0550049604803</v>
      </c>
      <c r="I66">
        <f>VLOOKUP(A66,'OT Dec to May'!H:N,7,FALSE)</f>
        <v>140239.80000000168</v>
      </c>
      <c r="J66">
        <f t="shared" si="1"/>
        <v>6068.6840887170983</v>
      </c>
    </row>
    <row r="67" spans="1:10" x14ac:dyDescent="0.25">
      <c r="A67" t="s">
        <v>158</v>
      </c>
      <c r="B67" t="s">
        <v>8</v>
      </c>
      <c r="C67" t="s">
        <v>237</v>
      </c>
      <c r="D67">
        <v>150.85539758392076</v>
      </c>
      <c r="E67">
        <v>7.4748772275867584E-2</v>
      </c>
      <c r="F67" t="str">
        <f>VLOOKUP(A67,'May Rota'!B:C,2,FALSE)</f>
        <v>A0022</v>
      </c>
      <c r="G67">
        <f>VLOOKUP(F67,'May Salary'!C:H,6,FALSE)</f>
        <v>86150.750416666677</v>
      </c>
      <c r="H67">
        <f t="shared" ref="H67:H130" si="2">G67*E67</f>
        <v>6439.6628242905217</v>
      </c>
      <c r="I67">
        <f>VLOOKUP(A67,'OT Dec to May'!H:N,7,FALSE)</f>
        <v>140239.80000000168</v>
      </c>
      <c r="J67">
        <f t="shared" ref="J67:J130" si="3">I67*E67</f>
        <v>10482.75287421334</v>
      </c>
    </row>
    <row r="68" spans="1:10" x14ac:dyDescent="0.25">
      <c r="A68" t="s">
        <v>158</v>
      </c>
      <c r="B68" t="s">
        <v>12</v>
      </c>
      <c r="C68" t="s">
        <v>233</v>
      </c>
      <c r="D68">
        <v>89.645714285714277</v>
      </c>
      <c r="E68">
        <v>4.4419405536501512E-2</v>
      </c>
      <c r="F68" t="str">
        <f>VLOOKUP(A68,'May Rota'!B:C,2,FALSE)</f>
        <v>A0022</v>
      </c>
      <c r="G68">
        <f>VLOOKUP(F68,'May Salary'!C:H,6,FALSE)</f>
        <v>86150.750416666677</v>
      </c>
      <c r="H68">
        <f t="shared" si="2"/>
        <v>3826.7651200318437</v>
      </c>
      <c r="I68">
        <f>VLOOKUP(A68,'OT Dec to May'!H:N,7,FALSE)</f>
        <v>140239.80000000168</v>
      </c>
      <c r="J68">
        <f t="shared" si="3"/>
        <v>6229.368548557939</v>
      </c>
    </row>
    <row r="69" spans="1:10" x14ac:dyDescent="0.25">
      <c r="A69" t="s">
        <v>158</v>
      </c>
      <c r="B69" t="s">
        <v>12</v>
      </c>
      <c r="C69" t="s">
        <v>236</v>
      </c>
      <c r="D69">
        <v>74.13333333333334</v>
      </c>
      <c r="E69">
        <v>3.673302871580484E-2</v>
      </c>
      <c r="F69" t="str">
        <f>VLOOKUP(A69,'May Rota'!B:C,2,FALSE)</f>
        <v>A0022</v>
      </c>
      <c r="G69">
        <f>VLOOKUP(F69,'May Salary'!C:H,6,FALSE)</f>
        <v>86150.750416666677</v>
      </c>
      <c r="H69">
        <f t="shared" si="2"/>
        <v>3164.577988943553</v>
      </c>
      <c r="I69">
        <f>VLOOKUP(A69,'OT Dec to May'!H:N,7,FALSE)</f>
        <v>140239.80000000168</v>
      </c>
      <c r="J69">
        <f t="shared" si="3"/>
        <v>5151.4326004987888</v>
      </c>
    </row>
    <row r="70" spans="1:10" x14ac:dyDescent="0.25">
      <c r="A70" t="s">
        <v>191</v>
      </c>
      <c r="B70" t="s">
        <v>12</v>
      </c>
      <c r="C70" t="s">
        <v>233</v>
      </c>
      <c r="D70">
        <v>1099.7081904761906</v>
      </c>
      <c r="E70">
        <v>0.68747901293017843</v>
      </c>
      <c r="F70" t="str">
        <f>VLOOKUP(A70,'May Rota'!B:C,2,FALSE)</f>
        <v>A0135</v>
      </c>
      <c r="G70">
        <f>VLOOKUP(F70,'May Salary'!C:H,6,FALSE)</f>
        <v>46502.392916666664</v>
      </c>
      <c r="H70">
        <f t="shared" si="2"/>
        <v>31969.419181241319</v>
      </c>
      <c r="I70">
        <f>VLOOKUP(A70,'OT Dec to May'!H:N,7,FALSE)</f>
        <v>73798.2</v>
      </c>
      <c r="J70">
        <f t="shared" si="3"/>
        <v>50734.713692023892</v>
      </c>
    </row>
    <row r="71" spans="1:10" x14ac:dyDescent="0.25">
      <c r="A71" t="s">
        <v>191</v>
      </c>
      <c r="B71" t="s">
        <v>12</v>
      </c>
      <c r="C71" t="s">
        <v>235</v>
      </c>
      <c r="D71">
        <v>499.91619047619042</v>
      </c>
      <c r="E71">
        <v>0.31252098706982157</v>
      </c>
      <c r="F71" t="str">
        <f>VLOOKUP(A71,'May Rota'!B:C,2,FALSE)</f>
        <v>A0135</v>
      </c>
      <c r="G71">
        <f>VLOOKUP(F71,'May Salary'!C:H,6,FALSE)</f>
        <v>46502.392916666664</v>
      </c>
      <c r="H71">
        <f t="shared" si="2"/>
        <v>14532.973735425345</v>
      </c>
      <c r="I71">
        <f>VLOOKUP(A71,'OT Dec to May'!H:N,7,FALSE)</f>
        <v>73798.2</v>
      </c>
      <c r="J71">
        <f t="shared" si="3"/>
        <v>23063.486307976105</v>
      </c>
    </row>
    <row r="72" spans="1:10" x14ac:dyDescent="0.25">
      <c r="A72" t="s">
        <v>213</v>
      </c>
      <c r="B72" t="s">
        <v>34</v>
      </c>
      <c r="C72" t="s">
        <v>233</v>
      </c>
      <c r="D72">
        <v>616.57380952380947</v>
      </c>
      <c r="E72">
        <v>0.34612832487393191</v>
      </c>
      <c r="F72" t="str">
        <f>VLOOKUP(A72,'May Rota'!B:C,2,FALSE)</f>
        <v>A0124</v>
      </c>
      <c r="G72">
        <f>VLOOKUP(F72,'May Salary'!C:H,6,FALSE)</f>
        <v>45790.527083333334</v>
      </c>
      <c r="H72">
        <f t="shared" si="2"/>
        <v>15849.398434448578</v>
      </c>
      <c r="I72">
        <f>VLOOKUP(A72,'OT Dec to May'!H:N,7,FALSE)</f>
        <v>92669.399999999863</v>
      </c>
      <c r="J72">
        <f t="shared" si="3"/>
        <v>32075.504189072301</v>
      </c>
    </row>
    <row r="73" spans="1:10" x14ac:dyDescent="0.25">
      <c r="A73" t="s">
        <v>213</v>
      </c>
      <c r="B73" t="s">
        <v>34</v>
      </c>
      <c r="C73" t="s">
        <v>234</v>
      </c>
      <c r="D73">
        <v>31.06666666666667</v>
      </c>
      <c r="E73">
        <v>1.7440009819837985E-2</v>
      </c>
      <c r="F73" t="str">
        <f>VLOOKUP(A73,'May Rota'!B:C,2,FALSE)</f>
        <v>A0124</v>
      </c>
      <c r="G73">
        <f>VLOOKUP(F73,'May Salary'!C:H,6,FALSE)</f>
        <v>45790.527083333334</v>
      </c>
      <c r="H73">
        <f t="shared" si="2"/>
        <v>798.58724198889058</v>
      </c>
      <c r="I73">
        <f>VLOOKUP(A73,'OT Dec to May'!H:N,7,FALSE)</f>
        <v>92669.399999999863</v>
      </c>
      <c r="J73">
        <f t="shared" si="3"/>
        <v>1616.1552459984919</v>
      </c>
    </row>
    <row r="74" spans="1:10" x14ac:dyDescent="0.25">
      <c r="A74" t="s">
        <v>213</v>
      </c>
      <c r="B74" t="s">
        <v>34</v>
      </c>
      <c r="C74" t="s">
        <v>235</v>
      </c>
      <c r="D74">
        <v>33.066666666666663</v>
      </c>
      <c r="E74">
        <v>1.856275723313227E-2</v>
      </c>
      <c r="F74" t="str">
        <f>VLOOKUP(A74,'May Rota'!B:C,2,FALSE)</f>
        <v>A0124</v>
      </c>
      <c r="G74">
        <f>VLOOKUP(F74,'May Salary'!C:H,6,FALSE)</f>
        <v>45790.527083333334</v>
      </c>
      <c r="H74">
        <f t="shared" si="2"/>
        <v>849.99843782508492</v>
      </c>
      <c r="I74">
        <f>VLOOKUP(A74,'OT Dec to May'!H:N,7,FALSE)</f>
        <v>92669.399999999863</v>
      </c>
      <c r="J74">
        <f t="shared" si="3"/>
        <v>1720.199575140025</v>
      </c>
    </row>
    <row r="75" spans="1:10" x14ac:dyDescent="0.25">
      <c r="A75" t="s">
        <v>213</v>
      </c>
      <c r="B75" t="s">
        <v>34</v>
      </c>
      <c r="C75" t="s">
        <v>236</v>
      </c>
      <c r="D75">
        <v>746.66666666666663</v>
      </c>
      <c r="E75">
        <v>0.41915903429653517</v>
      </c>
      <c r="F75" t="str">
        <f>VLOOKUP(A75,'May Rota'!B:C,2,FALSE)</f>
        <v>A0124</v>
      </c>
      <c r="G75">
        <f>VLOOKUP(F75,'May Salary'!C:H,6,FALSE)</f>
        <v>45790.527083333334</v>
      </c>
      <c r="H75">
        <f t="shared" si="2"/>
        <v>19193.513112179338</v>
      </c>
      <c r="I75">
        <f>VLOOKUP(A75,'OT Dec to May'!H:N,7,FALSE)</f>
        <v>92669.399999999863</v>
      </c>
      <c r="J75">
        <f t="shared" si="3"/>
        <v>38843.216212839281</v>
      </c>
    </row>
    <row r="76" spans="1:10" x14ac:dyDescent="0.25">
      <c r="A76" t="s">
        <v>213</v>
      </c>
      <c r="B76" t="s">
        <v>34</v>
      </c>
      <c r="C76" t="s">
        <v>237</v>
      </c>
      <c r="D76">
        <v>350.3707532142451</v>
      </c>
      <c r="E76">
        <v>0.196688928432633</v>
      </c>
      <c r="F76" t="str">
        <f>VLOOKUP(A76,'May Rota'!B:C,2,FALSE)</f>
        <v>A0124</v>
      </c>
      <c r="G76">
        <f>VLOOKUP(F76,'May Salary'!C:H,6,FALSE)</f>
        <v>45790.527083333334</v>
      </c>
      <c r="H76">
        <f t="shared" si="2"/>
        <v>9006.4897043862929</v>
      </c>
      <c r="I76">
        <f>VLOOKUP(A76,'OT Dec to May'!H:N,7,FALSE)</f>
        <v>92669.399999999863</v>
      </c>
      <c r="J76">
        <f t="shared" si="3"/>
        <v>18227.044984495013</v>
      </c>
    </row>
    <row r="77" spans="1:10" x14ac:dyDescent="0.25">
      <c r="A77" t="s">
        <v>213</v>
      </c>
      <c r="B77" t="s">
        <v>34</v>
      </c>
      <c r="C77" t="s">
        <v>242</v>
      </c>
      <c r="D77">
        <v>2</v>
      </c>
      <c r="E77">
        <v>1.1227474132942906E-3</v>
      </c>
      <c r="F77" t="str">
        <f>VLOOKUP(A77,'May Rota'!B:C,2,FALSE)</f>
        <v>A0124</v>
      </c>
      <c r="G77">
        <f>VLOOKUP(F77,'May Salary'!C:H,6,FALSE)</f>
        <v>45790.527083333334</v>
      </c>
      <c r="H77">
        <f t="shared" si="2"/>
        <v>51.411195836194658</v>
      </c>
      <c r="I77">
        <f>VLOOKUP(A77,'OT Dec to May'!H:N,7,FALSE)</f>
        <v>92669.399999999863</v>
      </c>
      <c r="J77">
        <f t="shared" si="3"/>
        <v>104.04432914153378</v>
      </c>
    </row>
    <row r="78" spans="1:10" x14ac:dyDescent="0.25">
      <c r="A78" t="s">
        <v>213</v>
      </c>
      <c r="B78" t="s">
        <v>80</v>
      </c>
      <c r="C78" t="s">
        <v>233</v>
      </c>
      <c r="D78">
        <v>1.6</v>
      </c>
      <c r="E78">
        <v>8.9819793063543264E-4</v>
      </c>
      <c r="F78" t="str">
        <f>VLOOKUP(A78,'May Rota'!B:C,2,FALSE)</f>
        <v>A0124</v>
      </c>
      <c r="G78">
        <f>VLOOKUP(F78,'May Salary'!C:H,6,FALSE)</f>
        <v>45790.527083333334</v>
      </c>
      <c r="H78">
        <f t="shared" si="2"/>
        <v>41.12895666895573</v>
      </c>
      <c r="I78">
        <f>VLOOKUP(A78,'OT Dec to May'!H:N,7,FALSE)</f>
        <v>92669.399999999863</v>
      </c>
      <c r="J78">
        <f t="shared" si="3"/>
        <v>83.235463313227044</v>
      </c>
    </row>
    <row r="79" spans="1:10" x14ac:dyDescent="0.25">
      <c r="A79" t="s">
        <v>178</v>
      </c>
      <c r="B79" t="s">
        <v>34</v>
      </c>
      <c r="C79" t="s">
        <v>237</v>
      </c>
      <c r="D79">
        <v>25.15</v>
      </c>
      <c r="E79">
        <v>1.1134373200893607E-2</v>
      </c>
      <c r="F79" t="str">
        <f>VLOOKUP(A79,'May Rota'!B:C,2,FALSE)</f>
        <v>A0023</v>
      </c>
      <c r="G79">
        <f>VLOOKUP(F79,'May Salary'!C:H,6,FALSE)</f>
        <v>99769.500416666677</v>
      </c>
      <c r="H79">
        <f t="shared" si="2"/>
        <v>1110.8708517058769</v>
      </c>
      <c r="I79">
        <f>VLOOKUP(A79,'OT Dec to May'!H:N,7,FALSE)</f>
        <v>122085.89999999967</v>
      </c>
      <c r="J79">
        <f t="shared" si="3"/>
        <v>1359.3499731669731</v>
      </c>
    </row>
    <row r="80" spans="1:10" x14ac:dyDescent="0.25">
      <c r="A80" t="s">
        <v>178</v>
      </c>
      <c r="B80" t="s">
        <v>232</v>
      </c>
      <c r="C80" t="s">
        <v>233</v>
      </c>
      <c r="D80">
        <v>3.9285714285714279</v>
      </c>
      <c r="E80">
        <v>1.7392517070410345E-3</v>
      </c>
      <c r="F80" t="str">
        <f>VLOOKUP(A80,'May Rota'!B:C,2,FALSE)</f>
        <v>A0023</v>
      </c>
      <c r="G80">
        <f>VLOOKUP(F80,'May Salary'!C:H,6,FALSE)</f>
        <v>99769.500416666677</v>
      </c>
      <c r="H80">
        <f t="shared" si="2"/>
        <v>173.52427391031873</v>
      </c>
      <c r="I80">
        <f>VLOOKUP(A80,'OT Dec to May'!H:N,7,FALSE)</f>
        <v>122085.89999999967</v>
      </c>
      <c r="J80">
        <f t="shared" si="3"/>
        <v>212.33810998064047</v>
      </c>
    </row>
    <row r="81" spans="1:10" x14ac:dyDescent="0.25">
      <c r="A81" t="s">
        <v>178</v>
      </c>
      <c r="B81" t="s">
        <v>232</v>
      </c>
      <c r="C81" t="s">
        <v>235</v>
      </c>
      <c r="D81">
        <v>1.666666666666667</v>
      </c>
      <c r="E81">
        <v>7.3786436056286339E-4</v>
      </c>
      <c r="F81" t="str">
        <f>VLOOKUP(A81,'May Rota'!B:C,2,FALSE)</f>
        <v>A0023</v>
      </c>
      <c r="G81">
        <f>VLOOKUP(F81,'May Salary'!C:H,6,FALSE)</f>
        <v>99769.500416666677</v>
      </c>
      <c r="H81">
        <f t="shared" si="2"/>
        <v>73.616358628620091</v>
      </c>
      <c r="I81">
        <f>VLOOKUP(A81,'OT Dec to May'!H:N,7,FALSE)</f>
        <v>122085.89999999967</v>
      </c>
      <c r="J81">
        <f t="shared" si="3"/>
        <v>90.082834537241439</v>
      </c>
    </row>
    <row r="82" spans="1:10" x14ac:dyDescent="0.25">
      <c r="A82" t="s">
        <v>178</v>
      </c>
      <c r="B82" t="s">
        <v>232</v>
      </c>
      <c r="C82" t="s">
        <v>237</v>
      </c>
      <c r="D82">
        <v>17.815957446808511</v>
      </c>
      <c r="E82">
        <v>7.8874560295827262E-3</v>
      </c>
      <c r="F82" t="str">
        <f>VLOOKUP(A82,'May Rota'!B:C,2,FALSE)</f>
        <v>A0023</v>
      </c>
      <c r="G82">
        <f>VLOOKUP(F82,'May Salary'!C:H,6,FALSE)</f>
        <v>99769.500416666677</v>
      </c>
      <c r="H82">
        <f t="shared" si="2"/>
        <v>786.92754762989387</v>
      </c>
      <c r="I82">
        <f>VLOOKUP(A82,'OT Dec to May'!H:N,7,FALSE)</f>
        <v>122085.89999999967</v>
      </c>
      <c r="J82">
        <f t="shared" si="3"/>
        <v>962.94716808203123</v>
      </c>
    </row>
    <row r="83" spans="1:10" x14ac:dyDescent="0.25">
      <c r="A83" t="s">
        <v>178</v>
      </c>
      <c r="B83" t="s">
        <v>238</v>
      </c>
      <c r="C83" t="s">
        <v>235</v>
      </c>
      <c r="D83">
        <v>90.1</v>
      </c>
      <c r="E83">
        <v>3.9888947332028385E-2</v>
      </c>
      <c r="F83" t="str">
        <f>VLOOKUP(A83,'May Rota'!B:C,2,FALSE)</f>
        <v>A0023</v>
      </c>
      <c r="G83">
        <f>VLOOKUP(F83,'May Salary'!C:H,6,FALSE)</f>
        <v>99769.500416666677</v>
      </c>
      <c r="H83">
        <f t="shared" si="2"/>
        <v>3979.7003474632011</v>
      </c>
      <c r="I83">
        <f>VLOOKUP(A83,'OT Dec to May'!H:N,7,FALSE)</f>
        <v>122085.89999999967</v>
      </c>
      <c r="J83">
        <f t="shared" si="3"/>
        <v>4869.8780350832712</v>
      </c>
    </row>
    <row r="84" spans="1:10" x14ac:dyDescent="0.25">
      <c r="A84" t="s">
        <v>178</v>
      </c>
      <c r="B84" t="s">
        <v>80</v>
      </c>
      <c r="C84" t="s">
        <v>233</v>
      </c>
      <c r="D84">
        <v>2.8571428571428572</v>
      </c>
      <c r="E84">
        <v>1.2649103323934799E-3</v>
      </c>
      <c r="F84" t="str">
        <f>VLOOKUP(A84,'May Rota'!B:C,2,FALSE)</f>
        <v>A0023</v>
      </c>
      <c r="G84">
        <f>VLOOKUP(F84,'May Salary'!C:H,6,FALSE)</f>
        <v>99769.500416666677</v>
      </c>
      <c r="H84">
        <f t="shared" si="2"/>
        <v>126.19947193477728</v>
      </c>
      <c r="I84">
        <f>VLOOKUP(A84,'OT Dec to May'!H:N,7,FALSE)</f>
        <v>122085.89999999967</v>
      </c>
      <c r="J84">
        <f t="shared" si="3"/>
        <v>154.42771634955673</v>
      </c>
    </row>
    <row r="85" spans="1:10" x14ac:dyDescent="0.25">
      <c r="A85" t="s">
        <v>178</v>
      </c>
      <c r="B85" t="s">
        <v>80</v>
      </c>
      <c r="C85" t="s">
        <v>235</v>
      </c>
      <c r="D85">
        <v>2.5</v>
      </c>
      <c r="E85">
        <v>1.1067965408442949E-3</v>
      </c>
      <c r="F85" t="str">
        <f>VLOOKUP(A85,'May Rota'!B:C,2,FALSE)</f>
        <v>A0023</v>
      </c>
      <c r="G85">
        <f>VLOOKUP(F85,'May Salary'!C:H,6,FALSE)</f>
        <v>99769.500416666677</v>
      </c>
      <c r="H85">
        <f t="shared" si="2"/>
        <v>110.42453794293012</v>
      </c>
      <c r="I85">
        <f>VLOOKUP(A85,'OT Dec to May'!H:N,7,FALSE)</f>
        <v>122085.89999999967</v>
      </c>
      <c r="J85">
        <f t="shared" si="3"/>
        <v>135.12425180586214</v>
      </c>
    </row>
    <row r="86" spans="1:10" x14ac:dyDescent="0.25">
      <c r="A86" t="s">
        <v>178</v>
      </c>
      <c r="B86" t="s">
        <v>80</v>
      </c>
      <c r="C86" t="s">
        <v>237</v>
      </c>
      <c r="D86">
        <v>0.2</v>
      </c>
      <c r="E86">
        <v>8.854372326754359E-5</v>
      </c>
      <c r="F86" t="str">
        <f>VLOOKUP(A86,'May Rota'!B:C,2,FALSE)</f>
        <v>A0023</v>
      </c>
      <c r="G86">
        <f>VLOOKUP(F86,'May Salary'!C:H,6,FALSE)</f>
        <v>99769.500416666677</v>
      </c>
      <c r="H86">
        <f t="shared" si="2"/>
        <v>8.8339630354344099</v>
      </c>
      <c r="I86">
        <f>VLOOKUP(A86,'OT Dec to May'!H:N,7,FALSE)</f>
        <v>122085.89999999967</v>
      </c>
      <c r="J86">
        <f t="shared" si="3"/>
        <v>10.809940144468971</v>
      </c>
    </row>
    <row r="87" spans="1:10" x14ac:dyDescent="0.25">
      <c r="A87" t="s">
        <v>178</v>
      </c>
      <c r="B87" t="s">
        <v>8</v>
      </c>
      <c r="C87" t="s">
        <v>233</v>
      </c>
      <c r="D87">
        <v>286.51476190476188</v>
      </c>
      <c r="E87">
        <v>0.12684541895080689</v>
      </c>
      <c r="F87" t="str">
        <f>VLOOKUP(A87,'May Rota'!B:C,2,FALSE)</f>
        <v>A0023</v>
      </c>
      <c r="G87">
        <f>VLOOKUP(F87,'May Salary'!C:H,6,FALSE)</f>
        <v>99769.500416666677</v>
      </c>
      <c r="H87">
        <f t="shared" si="2"/>
        <v>12655.304078864787</v>
      </c>
      <c r="I87">
        <f>VLOOKUP(A87,'OT Dec to May'!H:N,7,FALSE)</f>
        <v>122085.89999999967</v>
      </c>
      <c r="J87">
        <f t="shared" si="3"/>
        <v>15486.037133486274</v>
      </c>
    </row>
    <row r="88" spans="1:10" x14ac:dyDescent="0.25">
      <c r="A88" t="s">
        <v>178</v>
      </c>
      <c r="B88" t="s">
        <v>8</v>
      </c>
      <c r="C88" t="s">
        <v>235</v>
      </c>
      <c r="D88">
        <v>159.68000000000004</v>
      </c>
      <c r="E88">
        <v>7.0693308656806814E-2</v>
      </c>
      <c r="F88" t="str">
        <f>VLOOKUP(A88,'May Rota'!B:C,2,FALSE)</f>
        <v>A0023</v>
      </c>
      <c r="G88">
        <f>VLOOKUP(F88,'May Salary'!C:H,6,FALSE)</f>
        <v>99769.500416666677</v>
      </c>
      <c r="H88">
        <f t="shared" si="2"/>
        <v>7053.0360874908338</v>
      </c>
      <c r="I88">
        <f>VLOOKUP(A88,'OT Dec to May'!H:N,7,FALSE)</f>
        <v>122085.89999999967</v>
      </c>
      <c r="J88">
        <f t="shared" si="3"/>
        <v>8630.6562113440286</v>
      </c>
    </row>
    <row r="89" spans="1:10" x14ac:dyDescent="0.25">
      <c r="A89" t="s">
        <v>178</v>
      </c>
      <c r="B89" t="s">
        <v>8</v>
      </c>
      <c r="C89" t="s">
        <v>236</v>
      </c>
      <c r="D89">
        <v>644.81666666666672</v>
      </c>
      <c r="E89">
        <v>0.28547234245816622</v>
      </c>
      <c r="F89" t="str">
        <f>VLOOKUP(A89,'May Rota'!B:C,2,FALSE)</f>
        <v>A0023</v>
      </c>
      <c r="G89">
        <f>VLOOKUP(F89,'May Salary'!C:H,6,FALSE)</f>
        <v>99769.500416666677</v>
      </c>
      <c r="H89">
        <f t="shared" si="2"/>
        <v>28481.432989826826</v>
      </c>
      <c r="I89">
        <f>VLOOKUP(A89,'OT Dec to May'!H:N,7,FALSE)</f>
        <v>122085.89999999967</v>
      </c>
      <c r="J89">
        <f t="shared" si="3"/>
        <v>34852.14785411334</v>
      </c>
    </row>
    <row r="90" spans="1:10" x14ac:dyDescent="0.25">
      <c r="A90" t="s">
        <v>178</v>
      </c>
      <c r="B90" t="s">
        <v>8</v>
      </c>
      <c r="C90" t="s">
        <v>237</v>
      </c>
      <c r="D90">
        <v>530.85672542517977</v>
      </c>
      <c r="E90">
        <v>0.23502015495380746</v>
      </c>
      <c r="F90" t="str">
        <f>VLOOKUP(A90,'May Rota'!B:C,2,FALSE)</f>
        <v>A0023</v>
      </c>
      <c r="G90">
        <f>VLOOKUP(F90,'May Salary'!C:H,6,FALSE)</f>
        <v>99769.500416666677</v>
      </c>
      <c r="H90">
        <f t="shared" si="2"/>
        <v>23447.843447588959</v>
      </c>
      <c r="I90">
        <f>VLOOKUP(A90,'OT Dec to May'!H:N,7,FALSE)</f>
        <v>122085.89999999967</v>
      </c>
      <c r="J90">
        <f t="shared" si="3"/>
        <v>28692.647135674964</v>
      </c>
    </row>
    <row r="91" spans="1:10" x14ac:dyDescent="0.25">
      <c r="A91" t="s">
        <v>178</v>
      </c>
      <c r="B91" t="s">
        <v>8</v>
      </c>
      <c r="C91" t="s">
        <v>242</v>
      </c>
      <c r="D91">
        <v>75.026666666666671</v>
      </c>
      <c r="E91">
        <v>3.3215702055097857E-2</v>
      </c>
      <c r="F91" t="str">
        <f>VLOOKUP(A91,'May Rota'!B:C,2,FALSE)</f>
        <v>A0023</v>
      </c>
      <c r="G91">
        <f>VLOOKUP(F91,'May Salary'!C:H,6,FALSE)</f>
        <v>99769.500416666677</v>
      </c>
      <c r="H91">
        <f t="shared" si="2"/>
        <v>3313.9140000259617</v>
      </c>
      <c r="I91">
        <f>VLOOKUP(A91,'OT Dec to May'!H:N,7,FALSE)</f>
        <v>122085.89999999967</v>
      </c>
      <c r="J91">
        <f t="shared" si="3"/>
        <v>4055.1688795284604</v>
      </c>
    </row>
    <row r="92" spans="1:10" x14ac:dyDescent="0.25">
      <c r="A92" t="s">
        <v>178</v>
      </c>
      <c r="B92" t="s">
        <v>12</v>
      </c>
      <c r="C92" t="s">
        <v>233</v>
      </c>
      <c r="D92">
        <v>239.52457142857145</v>
      </c>
      <c r="E92">
        <v>0.10604198684174204</v>
      </c>
      <c r="F92" t="str">
        <f>VLOOKUP(A92,'May Rota'!B:C,2,FALSE)</f>
        <v>A0023</v>
      </c>
      <c r="G92">
        <f>VLOOKUP(F92,'May Salary'!C:H,6,FALSE)</f>
        <v>99769.500416666677</v>
      </c>
      <c r="H92">
        <f t="shared" si="2"/>
        <v>10579.756050391345</v>
      </c>
      <c r="I92">
        <f>VLOOKUP(A92,'OT Dec to May'!H:N,7,FALSE)</f>
        <v>122085.89999999967</v>
      </c>
      <c r="J92">
        <f t="shared" si="3"/>
        <v>12946.2314013622</v>
      </c>
    </row>
    <row r="93" spans="1:10" x14ac:dyDescent="0.25">
      <c r="A93" t="s">
        <v>178</v>
      </c>
      <c r="B93" t="s">
        <v>12</v>
      </c>
      <c r="C93" t="s">
        <v>236</v>
      </c>
      <c r="D93">
        <v>178.13333333333333</v>
      </c>
      <c r="E93">
        <v>7.8862942856958829E-2</v>
      </c>
      <c r="F93" t="str">
        <f>VLOOKUP(A93,'May Rota'!B:C,2,FALSE)</f>
        <v>A0023</v>
      </c>
      <c r="G93">
        <f>VLOOKUP(F93,'May Salary'!C:H,6,FALSE)</f>
        <v>99769.500416666677</v>
      </c>
      <c r="H93">
        <f t="shared" si="2"/>
        <v>7868.116410226914</v>
      </c>
      <c r="I93">
        <f>VLOOKUP(A93,'OT Dec to May'!H:N,7,FALSE)</f>
        <v>122085.89999999967</v>
      </c>
      <c r="J93">
        <f t="shared" si="3"/>
        <v>9628.0533553403639</v>
      </c>
    </row>
    <row r="94" spans="1:10" x14ac:dyDescent="0.25">
      <c r="A94" t="s">
        <v>162</v>
      </c>
      <c r="B94" t="s">
        <v>34</v>
      </c>
      <c r="C94" t="s">
        <v>233</v>
      </c>
      <c r="D94">
        <v>9.1428571428571423</v>
      </c>
      <c r="E94">
        <v>7.0419022525284834E-3</v>
      </c>
      <c r="F94" t="str">
        <f>VLOOKUP(A94,'May Rota'!B:C,2,FALSE)</f>
        <v>A0223</v>
      </c>
      <c r="G94">
        <f>VLOOKUP(F94,'May Salary'!C:H,6,FALSE)</f>
        <v>83292.45458333334</v>
      </c>
      <c r="H94">
        <f t="shared" si="2"/>
        <v>586.53732354900148</v>
      </c>
      <c r="I94">
        <f>VLOOKUP(A94,'OT Dec to May'!H:N,7,FALSE)</f>
        <v>54755.099999999948</v>
      </c>
      <c r="J94">
        <f t="shared" si="3"/>
        <v>385.580062027422</v>
      </c>
    </row>
    <row r="95" spans="1:10" x14ac:dyDescent="0.25">
      <c r="A95" t="s">
        <v>162</v>
      </c>
      <c r="B95" t="s">
        <v>34</v>
      </c>
      <c r="C95" t="s">
        <v>235</v>
      </c>
      <c r="D95">
        <v>43.219047619047622</v>
      </c>
      <c r="E95">
        <v>3.3287658772889854E-2</v>
      </c>
      <c r="F95" t="str">
        <f>VLOOKUP(A95,'May Rota'!B:C,2,FALSE)</f>
        <v>A0223</v>
      </c>
      <c r="G95">
        <f>VLOOKUP(F95,'May Salary'!C:H,6,FALSE)</f>
        <v>83292.45458333334</v>
      </c>
      <c r="H95">
        <f t="shared" si="2"/>
        <v>2772.6108065264257</v>
      </c>
      <c r="I95">
        <f>VLOOKUP(A95,'OT Dec to May'!H:N,7,FALSE)</f>
        <v>54755.099999999948</v>
      </c>
      <c r="J95">
        <f t="shared" si="3"/>
        <v>1822.6690848754595</v>
      </c>
    </row>
    <row r="96" spans="1:10" x14ac:dyDescent="0.25">
      <c r="A96" t="s">
        <v>162</v>
      </c>
      <c r="B96" t="s">
        <v>232</v>
      </c>
      <c r="C96" t="s">
        <v>233</v>
      </c>
      <c r="D96">
        <v>1.142857142857143</v>
      </c>
      <c r="E96">
        <v>8.8023778156606064E-4</v>
      </c>
      <c r="F96" t="str">
        <f>VLOOKUP(A96,'May Rota'!B:C,2,FALSE)</f>
        <v>A0223</v>
      </c>
      <c r="G96">
        <f>VLOOKUP(F96,'May Salary'!C:H,6,FALSE)</f>
        <v>83292.45458333334</v>
      </c>
      <c r="H96">
        <f t="shared" si="2"/>
        <v>73.3171654436252</v>
      </c>
      <c r="I96">
        <f>VLOOKUP(A96,'OT Dec to May'!H:N,7,FALSE)</f>
        <v>54755.099999999948</v>
      </c>
      <c r="J96">
        <f t="shared" si="3"/>
        <v>48.197507753427764</v>
      </c>
    </row>
    <row r="97" spans="1:10" x14ac:dyDescent="0.25">
      <c r="A97" t="s">
        <v>162</v>
      </c>
      <c r="B97" t="s">
        <v>232</v>
      </c>
      <c r="C97" t="s">
        <v>235</v>
      </c>
      <c r="D97">
        <v>4.5333333333333332</v>
      </c>
      <c r="E97">
        <v>3.4916098668787065E-3</v>
      </c>
      <c r="F97" t="str">
        <f>VLOOKUP(A97,'May Rota'!B:C,2,FALSE)</f>
        <v>A0223</v>
      </c>
      <c r="G97">
        <f>VLOOKUP(F97,'May Salary'!C:H,6,FALSE)</f>
        <v>83292.45458333334</v>
      </c>
      <c r="H97">
        <f t="shared" si="2"/>
        <v>290.82475625971324</v>
      </c>
      <c r="I97">
        <f>VLOOKUP(A97,'OT Dec to May'!H:N,7,FALSE)</f>
        <v>54755.099999999948</v>
      </c>
      <c r="J97">
        <f t="shared" si="3"/>
        <v>191.18344742193008</v>
      </c>
    </row>
    <row r="98" spans="1:10" x14ac:dyDescent="0.25">
      <c r="A98" t="s">
        <v>162</v>
      </c>
      <c r="B98" t="s">
        <v>80</v>
      </c>
      <c r="C98" t="s">
        <v>233</v>
      </c>
      <c r="D98">
        <v>9.9047619047619051</v>
      </c>
      <c r="E98">
        <v>7.6287274402391915E-3</v>
      </c>
      <c r="F98" t="str">
        <f>VLOOKUP(A98,'May Rota'!B:C,2,FALSE)</f>
        <v>A0223</v>
      </c>
      <c r="G98">
        <f>VLOOKUP(F98,'May Salary'!C:H,6,FALSE)</f>
        <v>83292.45458333334</v>
      </c>
      <c r="H98">
        <f t="shared" si="2"/>
        <v>635.41543384475165</v>
      </c>
      <c r="I98">
        <f>VLOOKUP(A98,'OT Dec to May'!H:N,7,FALSE)</f>
        <v>54755.099999999948</v>
      </c>
      <c r="J98">
        <f t="shared" si="3"/>
        <v>417.71173386304054</v>
      </c>
    </row>
    <row r="99" spans="1:10" x14ac:dyDescent="0.25">
      <c r="A99" t="s">
        <v>162</v>
      </c>
      <c r="B99" t="s">
        <v>80</v>
      </c>
      <c r="C99" t="s">
        <v>235</v>
      </c>
      <c r="D99">
        <v>40.666666666666657</v>
      </c>
      <c r="E99">
        <v>3.132179439405898E-2</v>
      </c>
      <c r="F99" t="str">
        <f>VLOOKUP(A99,'May Rota'!B:C,2,FALSE)</f>
        <v>A0223</v>
      </c>
      <c r="G99">
        <f>VLOOKUP(F99,'May Salary'!C:H,6,FALSE)</f>
        <v>83292.45458333334</v>
      </c>
      <c r="H99">
        <f t="shared" si="2"/>
        <v>2608.8691370356623</v>
      </c>
      <c r="I99">
        <f>VLOOKUP(A99,'OT Dec to May'!H:N,7,FALSE)</f>
        <v>54755.099999999948</v>
      </c>
      <c r="J99">
        <f t="shared" si="3"/>
        <v>1715.0279842261373</v>
      </c>
    </row>
    <row r="100" spans="1:10" x14ac:dyDescent="0.25">
      <c r="A100" t="s">
        <v>162</v>
      </c>
      <c r="B100" t="s">
        <v>8</v>
      </c>
      <c r="C100" t="s">
        <v>233</v>
      </c>
      <c r="D100">
        <v>501.82285714285712</v>
      </c>
      <c r="E100">
        <v>0.38650800869674934</v>
      </c>
      <c r="F100" t="str">
        <f>VLOOKUP(A100,'May Rota'!B:C,2,FALSE)</f>
        <v>A0223</v>
      </c>
      <c r="G100">
        <f>VLOOKUP(F100,'May Salary'!C:H,6,FALSE)</f>
        <v>83292.45458333334</v>
      </c>
      <c r="H100">
        <f t="shared" si="2"/>
        <v>32193.2007604686</v>
      </c>
      <c r="I100">
        <f>VLOOKUP(A100,'OT Dec to May'!H:N,7,FALSE)</f>
        <v>54755.099999999948</v>
      </c>
      <c r="J100">
        <f t="shared" si="3"/>
        <v>21163.28466699136</v>
      </c>
    </row>
    <row r="101" spans="1:10" x14ac:dyDescent="0.25">
      <c r="A101" t="s">
        <v>162</v>
      </c>
      <c r="B101" t="s">
        <v>8</v>
      </c>
      <c r="C101" t="s">
        <v>235</v>
      </c>
      <c r="D101">
        <v>687.91809523809513</v>
      </c>
      <c r="E101">
        <v>0.5298400607950895</v>
      </c>
      <c r="F101" t="str">
        <f>VLOOKUP(A101,'May Rota'!B:C,2,FALSE)</f>
        <v>A0223</v>
      </c>
      <c r="G101">
        <f>VLOOKUP(F101,'May Salary'!C:H,6,FALSE)</f>
        <v>83292.45458333334</v>
      </c>
      <c r="H101">
        <f t="shared" si="2"/>
        <v>44131.679200205566</v>
      </c>
      <c r="I101">
        <f>VLOOKUP(A101,'OT Dec to May'!H:N,7,FALSE)</f>
        <v>54755.099999999948</v>
      </c>
      <c r="J101">
        <f t="shared" si="3"/>
        <v>29011.445512841176</v>
      </c>
    </row>
    <row r="102" spans="1:10" x14ac:dyDescent="0.25">
      <c r="A102" t="s">
        <v>179</v>
      </c>
      <c r="B102" t="s">
        <v>34</v>
      </c>
      <c r="C102" t="s">
        <v>237</v>
      </c>
      <c r="D102">
        <v>10.6</v>
      </c>
      <c r="E102">
        <v>6.1718878741316855E-3</v>
      </c>
      <c r="F102" t="str">
        <f>VLOOKUP(A102,'May Rota'!B:C,2,FALSE)</f>
        <v>A0149</v>
      </c>
      <c r="G102">
        <f>VLOOKUP(F102,'May Salary'!C:H,6,FALSE)</f>
        <v>80922.666249999995</v>
      </c>
      <c r="H102">
        <f t="shared" si="2"/>
        <v>499.44562257078036</v>
      </c>
      <c r="I102">
        <f>VLOOKUP(A102,'OT Dec to May'!H:N,7,FALSE)</f>
        <v>77928.119999998366</v>
      </c>
      <c r="J102">
        <f t="shared" si="3"/>
        <v>480.9636188818688</v>
      </c>
    </row>
    <row r="103" spans="1:10" x14ac:dyDescent="0.25">
      <c r="A103" t="s">
        <v>179</v>
      </c>
      <c r="B103" t="s">
        <v>232</v>
      </c>
      <c r="C103" t="s">
        <v>237</v>
      </c>
      <c r="D103">
        <v>11.863903743315509</v>
      </c>
      <c r="E103">
        <v>6.9078003446447645E-3</v>
      </c>
      <c r="F103" t="str">
        <f>VLOOKUP(A103,'May Rota'!B:C,2,FALSE)</f>
        <v>A0149</v>
      </c>
      <c r="G103">
        <f>VLOOKUP(F103,'May Salary'!C:H,6,FALSE)</f>
        <v>80922.666249999995</v>
      </c>
      <c r="H103">
        <f t="shared" si="2"/>
        <v>558.99762181132326</v>
      </c>
      <c r="I103">
        <f>VLOOKUP(A103,'OT Dec to May'!H:N,7,FALSE)</f>
        <v>77928.119999998366</v>
      </c>
      <c r="J103">
        <f t="shared" si="3"/>
        <v>538.31189419350733</v>
      </c>
    </row>
    <row r="104" spans="1:10" x14ac:dyDescent="0.25">
      <c r="A104" t="s">
        <v>179</v>
      </c>
      <c r="B104" t="s">
        <v>80</v>
      </c>
      <c r="C104" t="s">
        <v>237</v>
      </c>
      <c r="D104">
        <v>4.0639037433155094</v>
      </c>
      <c r="E104">
        <v>2.366222475000694E-3</v>
      </c>
      <c r="F104" t="str">
        <f>VLOOKUP(A104,'May Rota'!B:C,2,FALSE)</f>
        <v>A0149</v>
      </c>
      <c r="G104">
        <f>VLOOKUP(F104,'May Salary'!C:H,6,FALSE)</f>
        <v>80922.666249999995</v>
      </c>
      <c r="H104">
        <f t="shared" si="2"/>
        <v>191.48103161773011</v>
      </c>
      <c r="I104">
        <f>VLOOKUP(A104,'OT Dec to May'!H:N,7,FALSE)</f>
        <v>77928.119999998366</v>
      </c>
      <c r="J104">
        <f t="shared" si="3"/>
        <v>184.39526897854722</v>
      </c>
    </row>
    <row r="105" spans="1:10" x14ac:dyDescent="0.25">
      <c r="A105" t="s">
        <v>179</v>
      </c>
      <c r="B105" t="s">
        <v>8</v>
      </c>
      <c r="C105" t="s">
        <v>233</v>
      </c>
      <c r="D105">
        <v>180.46454545454546</v>
      </c>
      <c r="E105">
        <v>0.10507612639637694</v>
      </c>
      <c r="F105" t="str">
        <f>VLOOKUP(A105,'May Rota'!B:C,2,FALSE)</f>
        <v>A0149</v>
      </c>
      <c r="G105">
        <f>VLOOKUP(F105,'May Salary'!C:H,6,FALSE)</f>
        <v>80922.666249999995</v>
      </c>
      <c r="H105">
        <f t="shared" si="2"/>
        <v>8503.0403072168247</v>
      </c>
      <c r="I105">
        <f>VLOOKUP(A105,'OT Dec to May'!H:N,7,FALSE)</f>
        <v>77928.119999998366</v>
      </c>
      <c r="J105">
        <f t="shared" si="3"/>
        <v>8188.3849869518581</v>
      </c>
    </row>
    <row r="106" spans="1:10" x14ac:dyDescent="0.25">
      <c r="A106" t="s">
        <v>179</v>
      </c>
      <c r="B106" t="s">
        <v>8</v>
      </c>
      <c r="C106" t="s">
        <v>235</v>
      </c>
      <c r="D106">
        <v>33.437777777777775</v>
      </c>
      <c r="E106">
        <v>1.9469265585337413E-2</v>
      </c>
      <c r="F106" t="str">
        <f>VLOOKUP(A106,'May Rota'!B:C,2,FALSE)</f>
        <v>A0149</v>
      </c>
      <c r="G106">
        <f>VLOOKUP(F106,'May Salary'!C:H,6,FALSE)</f>
        <v>80922.666249999995</v>
      </c>
      <c r="H106">
        <f t="shared" si="2"/>
        <v>1575.5048810948704</v>
      </c>
      <c r="I106">
        <f>VLOOKUP(A106,'OT Dec to May'!H:N,7,FALSE)</f>
        <v>77928.119999998366</v>
      </c>
      <c r="J106">
        <f t="shared" si="3"/>
        <v>1517.2032648460124</v>
      </c>
    </row>
    <row r="107" spans="1:10" x14ac:dyDescent="0.25">
      <c r="A107" t="s">
        <v>179</v>
      </c>
      <c r="B107" t="s">
        <v>8</v>
      </c>
      <c r="C107" t="s">
        <v>236</v>
      </c>
      <c r="D107">
        <v>670.35</v>
      </c>
      <c r="E107">
        <v>0.390313682681526</v>
      </c>
      <c r="F107" t="str">
        <f>VLOOKUP(A107,'May Rota'!B:C,2,FALSE)</f>
        <v>A0149</v>
      </c>
      <c r="G107">
        <f>VLOOKUP(F107,'May Salary'!C:H,6,FALSE)</f>
        <v>80922.666249999995</v>
      </c>
      <c r="H107">
        <f t="shared" si="2"/>
        <v>31585.223876445532</v>
      </c>
      <c r="I107">
        <f>VLOOKUP(A107,'OT Dec to May'!H:N,7,FALSE)</f>
        <v>77928.119999998366</v>
      </c>
      <c r="J107">
        <f t="shared" si="3"/>
        <v>30416.411501647242</v>
      </c>
    </row>
    <row r="108" spans="1:10" x14ac:dyDescent="0.25">
      <c r="A108" t="s">
        <v>179</v>
      </c>
      <c r="B108" t="s">
        <v>8</v>
      </c>
      <c r="C108" t="s">
        <v>237</v>
      </c>
      <c r="D108">
        <v>592.38178404824214</v>
      </c>
      <c r="E108">
        <v>0.34491641036073967</v>
      </c>
      <c r="F108" t="str">
        <f>VLOOKUP(A108,'May Rota'!B:C,2,FALSE)</f>
        <v>A0149</v>
      </c>
      <c r="G108">
        <f>VLOOKUP(F108,'May Salary'!C:H,6,FALSE)</f>
        <v>80922.666249999995</v>
      </c>
      <c r="H108">
        <f t="shared" si="2"/>
        <v>27911.555559770175</v>
      </c>
      <c r="I108">
        <f>VLOOKUP(A108,'OT Dec to May'!H:N,7,FALSE)</f>
        <v>77928.119999998366</v>
      </c>
      <c r="J108">
        <f t="shared" si="3"/>
        <v>26878.687416560399</v>
      </c>
    </row>
    <row r="109" spans="1:10" x14ac:dyDescent="0.25">
      <c r="A109" t="s">
        <v>179</v>
      </c>
      <c r="B109" t="s">
        <v>8</v>
      </c>
      <c r="C109" t="s">
        <v>242</v>
      </c>
      <c r="D109">
        <v>59.666666666666657</v>
      </c>
      <c r="E109">
        <v>3.4741129857533692E-2</v>
      </c>
      <c r="F109" t="str">
        <f>VLOOKUP(A109,'May Rota'!B:C,2,FALSE)</f>
        <v>A0149</v>
      </c>
      <c r="G109">
        <f>VLOOKUP(F109,'May Salary'!C:H,6,FALSE)</f>
        <v>80922.666249999995</v>
      </c>
      <c r="H109">
        <f t="shared" si="2"/>
        <v>2811.3448566091088</v>
      </c>
      <c r="I109">
        <f>VLOOKUP(A109,'OT Dec to May'!H:N,7,FALSE)</f>
        <v>77928.119999998366</v>
      </c>
      <c r="J109">
        <f t="shared" si="3"/>
        <v>2707.3109364734119</v>
      </c>
    </row>
    <row r="110" spans="1:10" x14ac:dyDescent="0.25">
      <c r="A110" t="s">
        <v>179</v>
      </c>
      <c r="B110" t="s">
        <v>12</v>
      </c>
      <c r="C110" t="s">
        <v>233</v>
      </c>
      <c r="D110">
        <v>79.969523809523807</v>
      </c>
      <c r="E110">
        <v>4.6562540971706139E-2</v>
      </c>
      <c r="F110" t="str">
        <f>VLOOKUP(A110,'May Rota'!B:C,2,FALSE)</f>
        <v>A0149</v>
      </c>
      <c r="G110">
        <f>VLOOKUP(F110,'May Salary'!C:H,6,FALSE)</f>
        <v>80922.666249999995</v>
      </c>
      <c r="H110">
        <f t="shared" si="2"/>
        <v>3767.9649628053262</v>
      </c>
      <c r="I110">
        <f>VLOOKUP(A110,'OT Dec to May'!H:N,7,FALSE)</f>
        <v>77928.119999998366</v>
      </c>
      <c r="J110">
        <f t="shared" si="3"/>
        <v>3628.5312803479565</v>
      </c>
    </row>
    <row r="111" spans="1:10" x14ac:dyDescent="0.25">
      <c r="A111" t="s">
        <v>179</v>
      </c>
      <c r="B111" t="s">
        <v>12</v>
      </c>
      <c r="C111" t="s">
        <v>236</v>
      </c>
      <c r="D111">
        <v>74.666666666666657</v>
      </c>
      <c r="E111">
        <v>4.3474933453003059E-2</v>
      </c>
      <c r="F111" t="str">
        <f>VLOOKUP(A111,'May Rota'!B:C,2,FALSE)</f>
        <v>A0149</v>
      </c>
      <c r="G111">
        <f>VLOOKUP(F111,'May Salary'!C:H,6,FALSE)</f>
        <v>80922.666249999995</v>
      </c>
      <c r="H111">
        <f t="shared" si="2"/>
        <v>3518.1075300583266</v>
      </c>
      <c r="I111">
        <f>VLOOKUP(A111,'OT Dec to May'!H:N,7,FALSE)</f>
        <v>77928.119999998366</v>
      </c>
      <c r="J111">
        <f t="shared" si="3"/>
        <v>3387.9198311175655</v>
      </c>
    </row>
    <row r="112" spans="1:10" x14ac:dyDescent="0.25">
      <c r="A112" t="s">
        <v>186</v>
      </c>
      <c r="B112" t="s">
        <v>238</v>
      </c>
      <c r="C112" t="s">
        <v>233</v>
      </c>
      <c r="D112">
        <v>2.4761904761904758</v>
      </c>
      <c r="E112">
        <v>4.537346854598963E-3</v>
      </c>
      <c r="F112" t="str">
        <f>VLOOKUP(A112,'May Rota'!B:C,2,FALSE)</f>
        <v>A0118</v>
      </c>
      <c r="G112">
        <f>VLOOKUP(F112,'May Salary'!C:H,6,FALSE)</f>
        <v>32033.297083333331</v>
      </c>
      <c r="H112">
        <f t="shared" si="2"/>
        <v>145.34617976349662</v>
      </c>
      <c r="I112">
        <f>VLOOKUP(A112,'OT Dec to May'!H:N,7,FALSE)</f>
        <v>0</v>
      </c>
      <c r="J112">
        <f t="shared" si="3"/>
        <v>0</v>
      </c>
    </row>
    <row r="113" spans="1:10" x14ac:dyDescent="0.25">
      <c r="A113" t="s">
        <v>186</v>
      </c>
      <c r="B113" t="s">
        <v>238</v>
      </c>
      <c r="C113" t="s">
        <v>236</v>
      </c>
      <c r="D113">
        <v>514.56666666666661</v>
      </c>
      <c r="E113">
        <v>0.94288685338674882</v>
      </c>
      <c r="F113" t="str">
        <f>VLOOKUP(A113,'May Rota'!B:C,2,FALSE)</f>
        <v>A0118</v>
      </c>
      <c r="G113">
        <f>VLOOKUP(F113,'May Salary'!C:H,6,FALSE)</f>
        <v>32033.297083333331</v>
      </c>
      <c r="H113">
        <f t="shared" si="2"/>
        <v>30203.774690507082</v>
      </c>
      <c r="I113">
        <f>VLOOKUP(A113,'OT Dec to May'!H:N,7,FALSE)</f>
        <v>0</v>
      </c>
      <c r="J113">
        <f t="shared" si="3"/>
        <v>0</v>
      </c>
    </row>
    <row r="114" spans="1:10" x14ac:dyDescent="0.25">
      <c r="A114" t="s">
        <v>186</v>
      </c>
      <c r="B114" t="s">
        <v>238</v>
      </c>
      <c r="C114" t="s">
        <v>237</v>
      </c>
      <c r="D114">
        <v>28.69247135217724</v>
      </c>
      <c r="E114">
        <v>5.2575799758652265E-2</v>
      </c>
      <c r="F114" t="str">
        <f>VLOOKUP(A114,'May Rota'!B:C,2,FALSE)</f>
        <v>A0118</v>
      </c>
      <c r="G114">
        <f>VLOOKUP(F114,'May Salary'!C:H,6,FALSE)</f>
        <v>32033.297083333331</v>
      </c>
      <c r="H114">
        <f t="shared" si="2"/>
        <v>1684.1762130627528</v>
      </c>
      <c r="I114">
        <f>VLOOKUP(A114,'OT Dec to May'!H:N,7,FALSE)</f>
        <v>0</v>
      </c>
      <c r="J114">
        <f t="shared" si="3"/>
        <v>0</v>
      </c>
    </row>
    <row r="115" spans="1:10" x14ac:dyDescent="0.25">
      <c r="A115" t="s">
        <v>180</v>
      </c>
      <c r="B115" t="s">
        <v>8</v>
      </c>
      <c r="C115" t="s">
        <v>233</v>
      </c>
      <c r="D115">
        <v>133.53965367965364</v>
      </c>
      <c r="E115">
        <v>0.1124831381678101</v>
      </c>
      <c r="F115">
        <f>VLOOKUP(A115,'May Rota'!B:C,2,FALSE)</f>
        <v>20136</v>
      </c>
      <c r="G115">
        <f>VLOOKUP(F115,'May Salary'!C:H,6,FALSE)</f>
        <v>74987.760000000009</v>
      </c>
      <c r="H115">
        <f t="shared" si="2"/>
        <v>8434.8585689745851</v>
      </c>
      <c r="I115">
        <f>VLOOKUP(A115,'OT Dec to May'!H:N,7,FALSE)</f>
        <v>35599.499999999854</v>
      </c>
      <c r="J115">
        <f t="shared" si="3"/>
        <v>4004.3434772049391</v>
      </c>
    </row>
    <row r="116" spans="1:10" x14ac:dyDescent="0.25">
      <c r="A116" t="s">
        <v>180</v>
      </c>
      <c r="B116" t="s">
        <v>8</v>
      </c>
      <c r="C116" t="s">
        <v>235</v>
      </c>
      <c r="D116">
        <v>30.366666666666671</v>
      </c>
      <c r="E116">
        <v>2.5578454550709447E-2</v>
      </c>
      <c r="F116">
        <f>VLOOKUP(A116,'May Rota'!B:C,2,FALSE)</f>
        <v>20136</v>
      </c>
      <c r="G116">
        <f>VLOOKUP(F116,'May Salary'!C:H,6,FALSE)</f>
        <v>74987.760000000009</v>
      </c>
      <c r="H116">
        <f t="shared" si="2"/>
        <v>1918.0710110195082</v>
      </c>
      <c r="I116">
        <f>VLOOKUP(A116,'OT Dec to May'!H:N,7,FALSE)</f>
        <v>35599.499999999854</v>
      </c>
      <c r="J116">
        <f t="shared" si="3"/>
        <v>910.58019277797723</v>
      </c>
    </row>
    <row r="117" spans="1:10" x14ac:dyDescent="0.25">
      <c r="A117" t="s">
        <v>180</v>
      </c>
      <c r="B117" t="s">
        <v>8</v>
      </c>
      <c r="C117" t="s">
        <v>236</v>
      </c>
      <c r="D117">
        <v>582.42333333333329</v>
      </c>
      <c r="E117">
        <v>0.49058689662808003</v>
      </c>
      <c r="F117">
        <f>VLOOKUP(A117,'May Rota'!B:C,2,FALSE)</f>
        <v>20136</v>
      </c>
      <c r="G117">
        <f>VLOOKUP(F117,'May Salary'!C:H,6,FALSE)</f>
        <v>74987.760000000009</v>
      </c>
      <c r="H117">
        <f t="shared" si="2"/>
        <v>36788.012463491279</v>
      </c>
      <c r="I117">
        <f>VLOOKUP(A117,'OT Dec to May'!H:N,7,FALSE)</f>
        <v>35599.499999999854</v>
      </c>
      <c r="J117">
        <f t="shared" si="3"/>
        <v>17464.648226511265</v>
      </c>
    </row>
    <row r="118" spans="1:10" x14ac:dyDescent="0.25">
      <c r="A118" t="s">
        <v>180</v>
      </c>
      <c r="B118" t="s">
        <v>8</v>
      </c>
      <c r="C118" t="s">
        <v>237</v>
      </c>
      <c r="D118">
        <v>350.06743074405779</v>
      </c>
      <c r="E118">
        <v>0.2948688430396435</v>
      </c>
      <c r="F118">
        <f>VLOOKUP(A118,'May Rota'!B:C,2,FALSE)</f>
        <v>20136</v>
      </c>
      <c r="G118">
        <f>VLOOKUP(F118,'May Salary'!C:H,6,FALSE)</f>
        <v>74987.760000000009</v>
      </c>
      <c r="H118">
        <f t="shared" si="2"/>
        <v>22111.554033334462</v>
      </c>
      <c r="I118">
        <f>VLOOKUP(A118,'OT Dec to May'!H:N,7,FALSE)</f>
        <v>35599.499999999854</v>
      </c>
      <c r="J118">
        <f t="shared" si="3"/>
        <v>10497.183377789746</v>
      </c>
    </row>
    <row r="119" spans="1:10" x14ac:dyDescent="0.25">
      <c r="A119" t="s">
        <v>180</v>
      </c>
      <c r="B119" t="s">
        <v>8</v>
      </c>
      <c r="C119" t="s">
        <v>242</v>
      </c>
      <c r="D119">
        <v>90.8</v>
      </c>
      <c r="E119">
        <v>7.6482667613756883E-2</v>
      </c>
      <c r="F119">
        <f>VLOOKUP(A119,'May Rota'!B:C,2,FALSE)</f>
        <v>20136</v>
      </c>
      <c r="G119">
        <f>VLOOKUP(F119,'May Salary'!C:H,6,FALSE)</f>
        <v>74987.760000000009</v>
      </c>
      <c r="H119">
        <f t="shared" si="2"/>
        <v>5735.263923180175</v>
      </c>
      <c r="I119">
        <f>VLOOKUP(A119,'OT Dec to May'!H:N,7,FALSE)</f>
        <v>35599.499999999854</v>
      </c>
      <c r="J119">
        <f t="shared" si="3"/>
        <v>2722.744725715927</v>
      </c>
    </row>
    <row r="120" spans="1:10" x14ac:dyDescent="0.25">
      <c r="A120" t="s">
        <v>205</v>
      </c>
      <c r="B120" t="s">
        <v>232</v>
      </c>
      <c r="C120" t="s">
        <v>233</v>
      </c>
      <c r="D120">
        <v>89.295238095238091</v>
      </c>
      <c r="E120">
        <v>0.29599953219483705</v>
      </c>
      <c r="F120" t="str">
        <f>VLOOKUP(A120,'May Rota'!B:C,2,FALSE)</f>
        <v>A0201</v>
      </c>
      <c r="G120">
        <f>VLOOKUP(F120,'May Salary'!C:H,6,FALSE)</f>
        <v>42735.876666666671</v>
      </c>
      <c r="H120">
        <f t="shared" si="2"/>
        <v>12649.799501269586</v>
      </c>
      <c r="I120">
        <f>VLOOKUP(A120,'OT Dec to May'!H:N,7,FALSE)</f>
        <v>0</v>
      </c>
      <c r="J120">
        <f t="shared" si="3"/>
        <v>0</v>
      </c>
    </row>
    <row r="121" spans="1:10" x14ac:dyDescent="0.25">
      <c r="A121" t="s">
        <v>205</v>
      </c>
      <c r="B121" t="s">
        <v>232</v>
      </c>
      <c r="C121" t="s">
        <v>234</v>
      </c>
      <c r="D121">
        <v>0.66666666666666674</v>
      </c>
      <c r="E121">
        <v>2.2098941183488264E-3</v>
      </c>
      <c r="F121" t="str">
        <f>VLOOKUP(A121,'May Rota'!B:C,2,FALSE)</f>
        <v>A0201</v>
      </c>
      <c r="G121">
        <f>VLOOKUP(F121,'May Salary'!C:H,6,FALSE)</f>
        <v>42735.876666666671</v>
      </c>
      <c r="H121">
        <f t="shared" si="2"/>
        <v>94.441762488147518</v>
      </c>
      <c r="I121">
        <f>VLOOKUP(A121,'OT Dec to May'!H:N,7,FALSE)</f>
        <v>0</v>
      </c>
      <c r="J121">
        <f t="shared" si="3"/>
        <v>0</v>
      </c>
    </row>
    <row r="122" spans="1:10" x14ac:dyDescent="0.25">
      <c r="A122" t="s">
        <v>205</v>
      </c>
      <c r="B122" t="s">
        <v>232</v>
      </c>
      <c r="C122" t="s">
        <v>235</v>
      </c>
      <c r="D122">
        <v>68.466666666666669</v>
      </c>
      <c r="E122">
        <v>0.22695612595442446</v>
      </c>
      <c r="F122" t="str">
        <f>VLOOKUP(A122,'May Rota'!B:C,2,FALSE)</f>
        <v>A0201</v>
      </c>
      <c r="G122">
        <f>VLOOKUP(F122,'May Salary'!C:H,6,FALSE)</f>
        <v>42735.876666666671</v>
      </c>
      <c r="H122">
        <f t="shared" si="2"/>
        <v>9699.1690075327497</v>
      </c>
      <c r="I122">
        <f>VLOOKUP(A122,'OT Dec to May'!H:N,7,FALSE)</f>
        <v>0</v>
      </c>
      <c r="J122">
        <f t="shared" si="3"/>
        <v>0</v>
      </c>
    </row>
    <row r="123" spans="1:10" x14ac:dyDescent="0.25">
      <c r="A123" t="s">
        <v>205</v>
      </c>
      <c r="B123" t="s">
        <v>232</v>
      </c>
      <c r="C123" t="s">
        <v>236</v>
      </c>
      <c r="D123">
        <v>67.583333333333329</v>
      </c>
      <c r="E123">
        <v>0.22402801624761223</v>
      </c>
      <c r="F123" t="str">
        <f>VLOOKUP(A123,'May Rota'!B:C,2,FALSE)</f>
        <v>A0201</v>
      </c>
      <c r="G123">
        <f>VLOOKUP(F123,'May Salary'!C:H,6,FALSE)</f>
        <v>42735.876666666671</v>
      </c>
      <c r="H123">
        <f t="shared" si="2"/>
        <v>9574.0336722359534</v>
      </c>
      <c r="I123">
        <f>VLOOKUP(A123,'OT Dec to May'!H:N,7,FALSE)</f>
        <v>0</v>
      </c>
      <c r="J123">
        <f t="shared" si="3"/>
        <v>0</v>
      </c>
    </row>
    <row r="124" spans="1:10" x14ac:dyDescent="0.25">
      <c r="A124" t="s">
        <v>205</v>
      </c>
      <c r="B124" t="s">
        <v>232</v>
      </c>
      <c r="C124" t="s">
        <v>237</v>
      </c>
      <c r="D124">
        <v>75.661673683012864</v>
      </c>
      <c r="E124">
        <v>0.25080643148477744</v>
      </c>
      <c r="F124" t="str">
        <f>VLOOKUP(A124,'May Rota'!B:C,2,FALSE)</f>
        <v>A0201</v>
      </c>
      <c r="G124">
        <f>VLOOKUP(F124,'May Salary'!C:H,6,FALSE)</f>
        <v>42735.876666666671</v>
      </c>
      <c r="H124">
        <f t="shared" si="2"/>
        <v>10718.432723140233</v>
      </c>
      <c r="I124">
        <f>VLOOKUP(A124,'OT Dec to May'!H:N,7,FALSE)</f>
        <v>0</v>
      </c>
      <c r="J124">
        <f t="shared" si="3"/>
        <v>0</v>
      </c>
    </row>
    <row r="125" spans="1:10" x14ac:dyDescent="0.25">
      <c r="A125" t="s">
        <v>155</v>
      </c>
      <c r="B125" t="s">
        <v>8</v>
      </c>
      <c r="C125" t="s">
        <v>233</v>
      </c>
      <c r="D125">
        <v>0.85333333333333339</v>
      </c>
      <c r="E125">
        <v>5.2989287180192602E-4</v>
      </c>
      <c r="F125" t="str">
        <f>VLOOKUP(A125,'May Rota'!B:C,2,FALSE)</f>
        <v>A0060</v>
      </c>
      <c r="G125">
        <f>VLOOKUP(F125,'May Salary'!C:H,6,FALSE)</f>
        <v>36832.968181818178</v>
      </c>
      <c r="H125">
        <f t="shared" si="2"/>
        <v>19.517527286852602</v>
      </c>
      <c r="I125">
        <f>VLOOKUP(A125,'OT Dec to May'!H:N,7,FALSE)</f>
        <v>90037.799999997354</v>
      </c>
      <c r="J125">
        <f t="shared" si="3"/>
        <v>47.710388412726054</v>
      </c>
    </row>
    <row r="126" spans="1:10" x14ac:dyDescent="0.25">
      <c r="A126" t="s">
        <v>155</v>
      </c>
      <c r="B126" t="s">
        <v>8</v>
      </c>
      <c r="C126" t="s">
        <v>236</v>
      </c>
      <c r="D126">
        <v>366.13333333333333</v>
      </c>
      <c r="E126">
        <v>0.22735716030751388</v>
      </c>
      <c r="F126" t="str">
        <f>VLOOKUP(A126,'May Rota'!B:C,2,FALSE)</f>
        <v>A0060</v>
      </c>
      <c r="G126">
        <f>VLOOKUP(F126,'May Salary'!C:H,6,FALSE)</f>
        <v>36832.968181818178</v>
      </c>
      <c r="H126">
        <f t="shared" si="2"/>
        <v>8374.2390515151928</v>
      </c>
      <c r="I126">
        <f>VLOOKUP(A126,'OT Dec to May'!H:N,7,FALSE)</f>
        <v>90037.799999997354</v>
      </c>
      <c r="J126">
        <f t="shared" si="3"/>
        <v>20470.738528335271</v>
      </c>
    </row>
    <row r="127" spans="1:10" x14ac:dyDescent="0.25">
      <c r="A127" t="s">
        <v>155</v>
      </c>
      <c r="B127" t="s">
        <v>8</v>
      </c>
      <c r="C127" t="s">
        <v>237</v>
      </c>
      <c r="D127">
        <v>1023.615065422688</v>
      </c>
      <c r="E127">
        <v>0.63563241402720061</v>
      </c>
      <c r="F127" t="str">
        <f>VLOOKUP(A127,'May Rota'!B:C,2,FALSE)</f>
        <v>A0060</v>
      </c>
      <c r="G127">
        <f>VLOOKUP(F127,'May Salary'!C:H,6,FALSE)</f>
        <v>36832.968181818178</v>
      </c>
      <c r="H127">
        <f t="shared" si="2"/>
        <v>23412.228481196158</v>
      </c>
      <c r="I127">
        <f>VLOOKUP(A127,'OT Dec to May'!H:N,7,FALSE)</f>
        <v>90037.799999997354</v>
      </c>
      <c r="J127">
        <f t="shared" si="3"/>
        <v>57230.944167696602</v>
      </c>
    </row>
    <row r="128" spans="1:10" x14ac:dyDescent="0.25">
      <c r="A128" t="s">
        <v>155</v>
      </c>
      <c r="B128" t="s">
        <v>8</v>
      </c>
      <c r="C128" t="s">
        <v>242</v>
      </c>
      <c r="D128">
        <v>219.78666666666669</v>
      </c>
      <c r="E128">
        <v>0.13648053279348357</v>
      </c>
      <c r="F128" t="str">
        <f>VLOOKUP(A128,'May Rota'!B:C,2,FALSE)</f>
        <v>A0060</v>
      </c>
      <c r="G128">
        <f>VLOOKUP(F128,'May Salary'!C:H,6,FALSE)</f>
        <v>36832.968181818178</v>
      </c>
      <c r="H128">
        <f t="shared" si="2"/>
        <v>5026.9831218199724</v>
      </c>
      <c r="I128">
        <f>VLOOKUP(A128,'OT Dec to May'!H:N,7,FALSE)</f>
        <v>90037.799999997354</v>
      </c>
      <c r="J128">
        <f t="shared" si="3"/>
        <v>12288.406915552754</v>
      </c>
    </row>
    <row r="129" spans="1:10" x14ac:dyDescent="0.25">
      <c r="A129" t="s">
        <v>172</v>
      </c>
      <c r="B129" t="s">
        <v>34</v>
      </c>
      <c r="C129" t="s">
        <v>241</v>
      </c>
      <c r="D129">
        <v>3.8</v>
      </c>
      <c r="E129">
        <v>6.5038897825032563E-3</v>
      </c>
      <c r="F129" t="str">
        <f>VLOOKUP(A129,'May Rota'!B:C,2,FALSE)</f>
        <v>A0027</v>
      </c>
      <c r="G129">
        <f>VLOOKUP(F129,'May Salary'!C:H,6,FALSE)</f>
        <v>92002.916666666672</v>
      </c>
      <c r="H129">
        <f t="shared" si="2"/>
        <v>598.37682966883187</v>
      </c>
      <c r="I129">
        <f>VLOOKUP(A129,'OT Dec to May'!H:N,7,FALSE)</f>
        <v>18741.59999999998</v>
      </c>
      <c r="J129">
        <f t="shared" si="3"/>
        <v>121.89330074776291</v>
      </c>
    </row>
    <row r="130" spans="1:10" x14ac:dyDescent="0.25">
      <c r="A130" t="s">
        <v>172</v>
      </c>
      <c r="B130" t="s">
        <v>232</v>
      </c>
      <c r="C130" t="s">
        <v>241</v>
      </c>
      <c r="D130">
        <v>6</v>
      </c>
      <c r="E130">
        <v>1.0269299656584088E-2</v>
      </c>
      <c r="F130" t="str">
        <f>VLOOKUP(A130,'May Rota'!B:C,2,FALSE)</f>
        <v>A0027</v>
      </c>
      <c r="G130">
        <f>VLOOKUP(F130,'May Salary'!C:H,6,FALSE)</f>
        <v>92002.916666666672</v>
      </c>
      <c r="H130">
        <f t="shared" si="2"/>
        <v>944.80552052973451</v>
      </c>
      <c r="I130">
        <f>VLOOKUP(A130,'OT Dec to May'!H:N,7,FALSE)</f>
        <v>18741.59999999998</v>
      </c>
      <c r="J130">
        <f t="shared" si="3"/>
        <v>192.46310644383615</v>
      </c>
    </row>
    <row r="131" spans="1:10" x14ac:dyDescent="0.25">
      <c r="A131" t="s">
        <v>172</v>
      </c>
      <c r="B131" t="s">
        <v>8</v>
      </c>
      <c r="C131" t="s">
        <v>239</v>
      </c>
      <c r="D131">
        <v>320.83897435897433</v>
      </c>
      <c r="E131">
        <v>0.54913192820056778</v>
      </c>
      <c r="F131" t="str">
        <f>VLOOKUP(A131,'May Rota'!B:C,2,FALSE)</f>
        <v>A0027</v>
      </c>
      <c r="G131">
        <f>VLOOKUP(F131,'May Salary'!C:H,6,FALSE)</f>
        <v>92002.916666666672</v>
      </c>
      <c r="H131">
        <f t="shared" ref="H131:H192" si="4">G131*E131</f>
        <v>50521.739029242824</v>
      </c>
      <c r="I131">
        <f>VLOOKUP(A131,'OT Dec to May'!H:N,7,FALSE)</f>
        <v>18741.59999999998</v>
      </c>
      <c r="J131">
        <f t="shared" ref="J131:J194" si="5">I131*E131</f>
        <v>10291.610945563751</v>
      </c>
    </row>
    <row r="132" spans="1:10" x14ac:dyDescent="0.25">
      <c r="A132" t="s">
        <v>172</v>
      </c>
      <c r="B132" t="s">
        <v>8</v>
      </c>
      <c r="C132" t="s">
        <v>240</v>
      </c>
      <c r="D132">
        <v>237.47076923076921</v>
      </c>
      <c r="E132">
        <v>0.4064430814850496</v>
      </c>
      <c r="F132" t="str">
        <f>VLOOKUP(A132,'May Rota'!B:C,2,FALSE)</f>
        <v>A0027</v>
      </c>
      <c r="G132">
        <f>VLOOKUP(F132,'May Salary'!C:H,6,FALSE)</f>
        <v>92002.916666666672</v>
      </c>
      <c r="H132">
        <f t="shared" si="4"/>
        <v>37393.948955612228</v>
      </c>
      <c r="I132">
        <f>VLOOKUP(A132,'OT Dec to May'!H:N,7,FALSE)</f>
        <v>18741.59999999998</v>
      </c>
      <c r="J132">
        <f t="shared" si="5"/>
        <v>7617.3936559601971</v>
      </c>
    </row>
    <row r="133" spans="1:10" x14ac:dyDescent="0.25">
      <c r="A133" t="s">
        <v>172</v>
      </c>
      <c r="B133" t="s">
        <v>8</v>
      </c>
      <c r="C133" t="s">
        <v>241</v>
      </c>
      <c r="D133">
        <v>16.155999999999999</v>
      </c>
      <c r="E133">
        <v>2.765180087529542E-2</v>
      </c>
      <c r="F133" t="str">
        <f>VLOOKUP(A133,'May Rota'!B:C,2,FALSE)</f>
        <v>A0027</v>
      </c>
      <c r="G133">
        <f>VLOOKUP(F133,'May Salary'!C:H,6,FALSE)</f>
        <v>92002.916666666672</v>
      </c>
      <c r="H133">
        <f t="shared" si="4"/>
        <v>2544.0463316130649</v>
      </c>
      <c r="I133">
        <f>VLOOKUP(A133,'OT Dec to May'!H:N,7,FALSE)</f>
        <v>18741.59999999998</v>
      </c>
      <c r="J133">
        <f t="shared" si="5"/>
        <v>518.23899128443611</v>
      </c>
    </row>
    <row r="134" spans="1:10" x14ac:dyDescent="0.25">
      <c r="A134" t="s">
        <v>211</v>
      </c>
      <c r="B134" t="s">
        <v>34</v>
      </c>
      <c r="C134" t="s">
        <v>233</v>
      </c>
      <c r="D134">
        <v>682.2833333333333</v>
      </c>
      <c r="E134">
        <v>0.53841809091213522</v>
      </c>
      <c r="F134" t="str">
        <f>VLOOKUP(A134,'May Rota'!B:C,2,FALSE)</f>
        <v>A0125</v>
      </c>
      <c r="G134">
        <f>VLOOKUP(F134,'May Salary'!C:H,6,FALSE)</f>
        <v>43760.542537878784</v>
      </c>
      <c r="H134">
        <f t="shared" si="4"/>
        <v>23561.467770523981</v>
      </c>
      <c r="I134">
        <f>VLOOKUP(A134,'OT Dec to May'!H:N,7,FALSE)</f>
        <v>54599.399999999667</v>
      </c>
      <c r="J134">
        <f t="shared" si="5"/>
        <v>29397.304712947855</v>
      </c>
    </row>
    <row r="135" spans="1:10" x14ac:dyDescent="0.25">
      <c r="A135" t="s">
        <v>211</v>
      </c>
      <c r="B135" t="s">
        <v>34</v>
      </c>
      <c r="C135" t="s">
        <v>234</v>
      </c>
      <c r="D135">
        <v>11.2</v>
      </c>
      <c r="E135">
        <v>8.8383847642219716E-3</v>
      </c>
      <c r="F135" t="str">
        <f>VLOOKUP(A135,'May Rota'!B:C,2,FALSE)</f>
        <v>A0125</v>
      </c>
      <c r="G135">
        <f>VLOOKUP(F135,'May Salary'!C:H,6,FALSE)</f>
        <v>43760.542537878784</v>
      </c>
      <c r="H135">
        <f t="shared" si="4"/>
        <v>386.77251244087535</v>
      </c>
      <c r="I135">
        <f>VLOOKUP(A135,'OT Dec to May'!H:N,7,FALSE)</f>
        <v>54599.399999999667</v>
      </c>
      <c r="J135">
        <f t="shared" si="5"/>
        <v>482.57050509565818</v>
      </c>
    </row>
    <row r="136" spans="1:10" x14ac:dyDescent="0.25">
      <c r="A136" t="s">
        <v>211</v>
      </c>
      <c r="B136" t="s">
        <v>34</v>
      </c>
      <c r="C136" t="s">
        <v>235</v>
      </c>
      <c r="D136">
        <v>62.133333333333333</v>
      </c>
      <c r="E136">
        <v>4.9031991668183797E-2</v>
      </c>
      <c r="F136" t="str">
        <f>VLOOKUP(A136,'May Rota'!B:C,2,FALSE)</f>
        <v>A0125</v>
      </c>
      <c r="G136">
        <f>VLOOKUP(F136,'May Salary'!C:H,6,FALSE)</f>
        <v>43760.542537878784</v>
      </c>
      <c r="H136">
        <f t="shared" si="4"/>
        <v>2145.6665571124749</v>
      </c>
      <c r="I136">
        <f>VLOOKUP(A136,'OT Dec to May'!H:N,7,FALSE)</f>
        <v>54599.399999999667</v>
      </c>
      <c r="J136">
        <f t="shared" si="5"/>
        <v>2677.117325887818</v>
      </c>
    </row>
    <row r="137" spans="1:10" x14ac:dyDescent="0.25">
      <c r="A137" t="s">
        <v>211</v>
      </c>
      <c r="B137" t="s">
        <v>34</v>
      </c>
      <c r="C137" t="s">
        <v>236</v>
      </c>
      <c r="D137">
        <v>320.58333333333331</v>
      </c>
      <c r="E137">
        <v>0.25298561151757382</v>
      </c>
      <c r="F137" t="str">
        <f>VLOOKUP(A137,'May Rota'!B:C,2,FALSE)</f>
        <v>A0125</v>
      </c>
      <c r="G137">
        <f>VLOOKUP(F137,'May Salary'!C:H,6,FALSE)</f>
        <v>43760.542537878784</v>
      </c>
      <c r="H137">
        <f t="shared" si="4"/>
        <v>11070.787614286066</v>
      </c>
      <c r="I137">
        <f>VLOOKUP(A137,'OT Dec to May'!H:N,7,FALSE)</f>
        <v>54599.399999999667</v>
      </c>
      <c r="J137">
        <f t="shared" si="5"/>
        <v>13812.862597492536</v>
      </c>
    </row>
    <row r="138" spans="1:10" x14ac:dyDescent="0.25">
      <c r="A138" t="s">
        <v>211</v>
      </c>
      <c r="B138" t="s">
        <v>34</v>
      </c>
      <c r="C138" t="s">
        <v>237</v>
      </c>
      <c r="D138">
        <v>190.79986725831529</v>
      </c>
      <c r="E138">
        <v>0.15056809283852396</v>
      </c>
      <c r="F138" t="str">
        <f>VLOOKUP(A138,'May Rota'!B:C,2,FALSE)</f>
        <v>A0125</v>
      </c>
      <c r="G138">
        <f>VLOOKUP(F138,'May Salary'!C:H,6,FALSE)</f>
        <v>43760.542537878784</v>
      </c>
      <c r="H138">
        <f t="shared" si="4"/>
        <v>6588.9414315075101</v>
      </c>
      <c r="I138">
        <f>VLOOKUP(A138,'OT Dec to May'!H:N,7,FALSE)</f>
        <v>54599.399999999667</v>
      </c>
      <c r="J138">
        <f t="shared" si="5"/>
        <v>8220.927528127655</v>
      </c>
    </row>
    <row r="139" spans="1:10" x14ac:dyDescent="0.25">
      <c r="A139" t="s">
        <v>211</v>
      </c>
      <c r="B139" t="s">
        <v>34</v>
      </c>
      <c r="C139" t="s">
        <v>241</v>
      </c>
      <c r="D139">
        <v>0.2</v>
      </c>
      <c r="E139">
        <v>1.5782829936110664E-4</v>
      </c>
      <c r="F139" t="str">
        <f>VLOOKUP(A139,'May Rota'!B:C,2,FALSE)</f>
        <v>A0125</v>
      </c>
      <c r="G139">
        <f>VLOOKUP(F139,'May Salary'!C:H,6,FALSE)</f>
        <v>43760.542537878784</v>
      </c>
      <c r="H139">
        <f t="shared" si="4"/>
        <v>6.9066520078727738</v>
      </c>
      <c r="I139">
        <f>VLOOKUP(A139,'OT Dec to May'!H:N,7,FALSE)</f>
        <v>54599.399999999667</v>
      </c>
      <c r="J139">
        <f t="shared" si="5"/>
        <v>8.6173304481367534</v>
      </c>
    </row>
    <row r="140" spans="1:10" x14ac:dyDescent="0.25">
      <c r="A140" t="s">
        <v>223</v>
      </c>
      <c r="B140" t="s">
        <v>34</v>
      </c>
      <c r="C140" t="s">
        <v>233</v>
      </c>
      <c r="D140">
        <v>27.714285714285712</v>
      </c>
      <c r="E140">
        <v>2.5274282418826999E-2</v>
      </c>
      <c r="F140" t="str">
        <f>VLOOKUP(A140,'May Rota'!B:C,2,FALSE)</f>
        <v>A0247</v>
      </c>
      <c r="G140">
        <f>VLOOKUP(F140,'May Salary'!C:H,6,FALSE)</f>
        <v>43868.41608333333</v>
      </c>
      <c r="H140">
        <f t="shared" si="4"/>
        <v>1108.7427373567791</v>
      </c>
      <c r="I140">
        <f>VLOOKUP(A140,'OT Dec to May'!H:N,7,FALSE)</f>
        <v>34451.999999999993</v>
      </c>
      <c r="J140">
        <f t="shared" si="5"/>
        <v>870.74957789342761</v>
      </c>
    </row>
    <row r="141" spans="1:10" x14ac:dyDescent="0.25">
      <c r="A141" t="s">
        <v>223</v>
      </c>
      <c r="B141" t="s">
        <v>34</v>
      </c>
      <c r="C141" t="s">
        <v>235</v>
      </c>
      <c r="D141">
        <v>28.266666666666669</v>
      </c>
      <c r="E141">
        <v>2.5778031003119775E-2</v>
      </c>
      <c r="F141" t="str">
        <f>VLOOKUP(A141,'May Rota'!B:C,2,FALSE)</f>
        <v>A0247</v>
      </c>
      <c r="G141">
        <f>VLOOKUP(F141,'May Salary'!C:H,6,FALSE)</f>
        <v>43868.41608333333</v>
      </c>
      <c r="H141">
        <f t="shared" si="4"/>
        <v>1130.8413898539247</v>
      </c>
      <c r="I141">
        <f>VLOOKUP(A141,'OT Dec to May'!H:N,7,FALSE)</f>
        <v>34451.999999999993</v>
      </c>
      <c r="J141">
        <f t="shared" si="5"/>
        <v>888.10472411948228</v>
      </c>
    </row>
    <row r="142" spans="1:10" x14ac:dyDescent="0.25">
      <c r="A142" t="s">
        <v>223</v>
      </c>
      <c r="B142" t="s">
        <v>232</v>
      </c>
      <c r="C142" t="s">
        <v>233</v>
      </c>
      <c r="D142">
        <v>2.4761904761904758</v>
      </c>
      <c r="E142">
        <v>2.2581833088986319E-3</v>
      </c>
      <c r="F142" t="str">
        <f>VLOOKUP(A142,'May Rota'!B:C,2,FALSE)</f>
        <v>A0247</v>
      </c>
      <c r="G142">
        <f>VLOOKUP(F142,'May Salary'!C:H,6,FALSE)</f>
        <v>43868.41608333333</v>
      </c>
      <c r="H142">
        <f t="shared" si="4"/>
        <v>99.062924987203616</v>
      </c>
      <c r="I142">
        <f>VLOOKUP(A142,'OT Dec to May'!H:N,7,FALSE)</f>
        <v>34451.999999999993</v>
      </c>
      <c r="J142">
        <f t="shared" si="5"/>
        <v>77.798931358175651</v>
      </c>
    </row>
    <row r="143" spans="1:10" x14ac:dyDescent="0.25">
      <c r="A143" t="s">
        <v>223</v>
      </c>
      <c r="B143" t="s">
        <v>232</v>
      </c>
      <c r="C143" t="s">
        <v>235</v>
      </c>
      <c r="D143">
        <v>1.333333333333333</v>
      </c>
      <c r="E143">
        <v>1.2159448586377248E-3</v>
      </c>
      <c r="F143" t="str">
        <f>VLOOKUP(A143,'May Rota'!B:C,2,FALSE)</f>
        <v>A0247</v>
      </c>
      <c r="G143">
        <f>VLOOKUP(F143,'May Salary'!C:H,6,FALSE)</f>
        <v>43868.41608333333</v>
      </c>
      <c r="H143">
        <f t="shared" si="4"/>
        <v>53.341574993109639</v>
      </c>
      <c r="I143">
        <f>VLOOKUP(A143,'OT Dec to May'!H:N,7,FALSE)</f>
        <v>34451.999999999993</v>
      </c>
      <c r="J143">
        <f t="shared" si="5"/>
        <v>41.891732269786885</v>
      </c>
    </row>
    <row r="144" spans="1:10" x14ac:dyDescent="0.25">
      <c r="A144" t="s">
        <v>223</v>
      </c>
      <c r="B144" t="s">
        <v>80</v>
      </c>
      <c r="C144" t="s">
        <v>233</v>
      </c>
      <c r="D144">
        <v>14.857142857142859</v>
      </c>
      <c r="E144">
        <v>1.3549099853391797E-2</v>
      </c>
      <c r="F144" t="str">
        <f>VLOOKUP(A144,'May Rota'!B:C,2,FALSE)</f>
        <v>A0247</v>
      </c>
      <c r="G144">
        <f>VLOOKUP(F144,'May Salary'!C:H,6,FALSE)</f>
        <v>43868.41608333333</v>
      </c>
      <c r="H144">
        <f t="shared" si="4"/>
        <v>594.37754992322198</v>
      </c>
      <c r="I144">
        <f>VLOOKUP(A144,'OT Dec to May'!H:N,7,FALSE)</f>
        <v>34451.999999999993</v>
      </c>
      <c r="J144">
        <f t="shared" si="5"/>
        <v>466.79358814905407</v>
      </c>
    </row>
    <row r="145" spans="1:10" x14ac:dyDescent="0.25">
      <c r="A145" t="s">
        <v>223</v>
      </c>
      <c r="B145" t="s">
        <v>80</v>
      </c>
      <c r="C145" t="s">
        <v>235</v>
      </c>
      <c r="D145">
        <v>19.333333333333329</v>
      </c>
      <c r="E145">
        <v>1.7631200450247009E-2</v>
      </c>
      <c r="F145" t="str">
        <f>VLOOKUP(A145,'May Rota'!B:C,2,FALSE)</f>
        <v>A0247</v>
      </c>
      <c r="G145">
        <f>VLOOKUP(F145,'May Salary'!C:H,6,FALSE)</f>
        <v>43868.41608333333</v>
      </c>
      <c r="H145">
        <f t="shared" si="4"/>
        <v>773.45283740008972</v>
      </c>
      <c r="I145">
        <f>VLOOKUP(A145,'OT Dec to May'!H:N,7,FALSE)</f>
        <v>34451.999999999993</v>
      </c>
      <c r="J145">
        <f t="shared" si="5"/>
        <v>607.43011791190986</v>
      </c>
    </row>
    <row r="146" spans="1:10" x14ac:dyDescent="0.25">
      <c r="A146" t="s">
        <v>223</v>
      </c>
      <c r="B146" t="s">
        <v>8</v>
      </c>
      <c r="C146" t="s">
        <v>233</v>
      </c>
      <c r="D146">
        <v>743.79619047619042</v>
      </c>
      <c r="E146">
        <v>0.67831136526288738</v>
      </c>
      <c r="F146" t="str">
        <f>VLOOKUP(A146,'May Rota'!B:C,2,FALSE)</f>
        <v>A0247</v>
      </c>
      <c r="G146">
        <f>VLOOKUP(F146,'May Salary'!C:H,6,FALSE)</f>
        <v>43868.41608333333</v>
      </c>
      <c r="H146">
        <f t="shared" si="4"/>
        <v>29756.445205406239</v>
      </c>
      <c r="I146">
        <f>VLOOKUP(A146,'OT Dec to May'!H:N,7,FALSE)</f>
        <v>34451.999999999993</v>
      </c>
      <c r="J146">
        <f t="shared" si="5"/>
        <v>23369.18315603699</v>
      </c>
    </row>
    <row r="147" spans="1:10" x14ac:dyDescent="0.25">
      <c r="A147" t="s">
        <v>223</v>
      </c>
      <c r="B147" t="s">
        <v>8</v>
      </c>
      <c r="C147" t="s">
        <v>235</v>
      </c>
      <c r="D147">
        <v>75.118095238095222</v>
      </c>
      <c r="E147">
        <v>6.8504596271565646E-2</v>
      </c>
      <c r="F147" t="str">
        <f>VLOOKUP(A147,'May Rota'!B:C,2,FALSE)</f>
        <v>A0247</v>
      </c>
      <c r="G147">
        <f>VLOOKUP(F147,'May Salary'!C:H,6,FALSE)</f>
        <v>43868.41608333333</v>
      </c>
      <c r="H147">
        <f t="shared" si="4"/>
        <v>3005.1881328618069</v>
      </c>
      <c r="I147">
        <f>VLOOKUP(A147,'OT Dec to May'!H:N,7,FALSE)</f>
        <v>34451.999999999993</v>
      </c>
      <c r="J147">
        <f t="shared" si="5"/>
        <v>2360.120350747979</v>
      </c>
    </row>
    <row r="148" spans="1:10" x14ac:dyDescent="0.25">
      <c r="A148" t="s">
        <v>223</v>
      </c>
      <c r="B148" t="s">
        <v>12</v>
      </c>
      <c r="C148" t="s">
        <v>233</v>
      </c>
      <c r="D148">
        <v>110.792380952381</v>
      </c>
      <c r="E148">
        <v>0.10103806949645992</v>
      </c>
      <c r="F148" t="str">
        <f>VLOOKUP(A148,'May Rota'!B:C,2,FALSE)</f>
        <v>A0247</v>
      </c>
      <c r="G148">
        <f>VLOOKUP(F148,'May Salary'!C:H,6,FALSE)</f>
        <v>43868.41608333333</v>
      </c>
      <c r="H148">
        <f t="shared" si="4"/>
        <v>4432.3800729274535</v>
      </c>
      <c r="I148">
        <f>VLOOKUP(A148,'OT Dec to May'!H:N,7,FALSE)</f>
        <v>34451.999999999993</v>
      </c>
      <c r="J148">
        <f t="shared" si="5"/>
        <v>3480.9635702920364</v>
      </c>
    </row>
    <row r="149" spans="1:10" x14ac:dyDescent="0.25">
      <c r="A149" t="s">
        <v>223</v>
      </c>
      <c r="B149" t="s">
        <v>12</v>
      </c>
      <c r="C149" t="s">
        <v>235</v>
      </c>
      <c r="D149">
        <v>72.853333333333325</v>
      </c>
      <c r="E149">
        <v>6.6439227075965293E-2</v>
      </c>
      <c r="F149" t="str">
        <f>VLOOKUP(A149,'May Rota'!B:C,2,FALSE)</f>
        <v>A0247</v>
      </c>
      <c r="G149">
        <f>VLOOKUP(F149,'May Salary'!C:H,6,FALSE)</f>
        <v>43868.41608333333</v>
      </c>
      <c r="H149">
        <f t="shared" si="4"/>
        <v>2914.583657623511</v>
      </c>
      <c r="I149">
        <f>VLOOKUP(A149,'OT Dec to May'!H:N,7,FALSE)</f>
        <v>34451.999999999993</v>
      </c>
      <c r="J149">
        <f t="shared" si="5"/>
        <v>2288.9642512211558</v>
      </c>
    </row>
    <row r="150" spans="1:10" x14ac:dyDescent="0.25">
      <c r="A150" t="s">
        <v>195</v>
      </c>
      <c r="B150" t="s">
        <v>12</v>
      </c>
      <c r="C150" t="s">
        <v>233</v>
      </c>
      <c r="D150">
        <v>398.43352380952388</v>
      </c>
      <c r="E150">
        <v>0.72326176559114386</v>
      </c>
      <c r="F150" t="str">
        <f>VLOOKUP(A150,'May Rota'!B:C,2,FALSE)</f>
        <v>A0103</v>
      </c>
      <c r="G150">
        <f>VLOOKUP(F150,'May Salary'!C:H,6,FALSE)</f>
        <v>42533.575416666674</v>
      </c>
      <c r="H150">
        <f t="shared" si="4"/>
        <v>30762.908852762412</v>
      </c>
      <c r="I150">
        <f>VLOOKUP(A150,'OT Dec to May'!H:N,7,FALSE)</f>
        <v>6068.8800000000019</v>
      </c>
      <c r="J150">
        <f t="shared" si="5"/>
        <v>4389.3888639607821</v>
      </c>
    </row>
    <row r="151" spans="1:10" x14ac:dyDescent="0.25">
      <c r="A151" t="s">
        <v>195</v>
      </c>
      <c r="B151" t="s">
        <v>12</v>
      </c>
      <c r="C151" t="s">
        <v>236</v>
      </c>
      <c r="D151">
        <v>96.000000000000014</v>
      </c>
      <c r="E151">
        <v>0.17426527977084377</v>
      </c>
      <c r="F151" t="str">
        <f>VLOOKUP(A151,'May Rota'!B:C,2,FALSE)</f>
        <v>A0103</v>
      </c>
      <c r="G151">
        <f>VLOOKUP(F151,'May Salary'!C:H,6,FALSE)</f>
        <v>42533.575416666674</v>
      </c>
      <c r="H151">
        <f t="shared" si="4"/>
        <v>7412.1254196397012</v>
      </c>
      <c r="I151">
        <f>VLOOKUP(A151,'OT Dec to May'!H:N,7,FALSE)</f>
        <v>6068.8800000000019</v>
      </c>
      <c r="J151">
        <f t="shared" si="5"/>
        <v>1057.5950710956788</v>
      </c>
    </row>
    <row r="152" spans="1:10" x14ac:dyDescent="0.25">
      <c r="A152" t="s">
        <v>195</v>
      </c>
      <c r="B152" t="s">
        <v>12</v>
      </c>
      <c r="C152" t="s">
        <v>237</v>
      </c>
      <c r="D152">
        <v>56.450737967914442</v>
      </c>
      <c r="E152">
        <v>0.10247295463801251</v>
      </c>
      <c r="F152" t="str">
        <f>VLOOKUP(A152,'May Rota'!B:C,2,FALSE)</f>
        <v>A0103</v>
      </c>
      <c r="G152">
        <f>VLOOKUP(F152,'May Salary'!C:H,6,FALSE)</f>
        <v>42533.575416666674</v>
      </c>
      <c r="H152">
        <f t="shared" si="4"/>
        <v>4358.5411442645682</v>
      </c>
      <c r="I152">
        <f>VLOOKUP(A152,'OT Dec to May'!H:N,7,FALSE)</f>
        <v>6068.8800000000019</v>
      </c>
      <c r="J152">
        <f t="shared" si="5"/>
        <v>621.89606494354155</v>
      </c>
    </row>
    <row r="153" spans="1:10" x14ac:dyDescent="0.25">
      <c r="A153" t="s">
        <v>196</v>
      </c>
      <c r="B153" t="s">
        <v>12</v>
      </c>
      <c r="C153" t="s">
        <v>233</v>
      </c>
      <c r="D153">
        <v>232.52419047619051</v>
      </c>
      <c r="E153">
        <v>0.25397029135171767</v>
      </c>
      <c r="F153" t="str">
        <f>VLOOKUP(A153,'May Rota'!B:C,2,FALSE)</f>
        <v>A0106</v>
      </c>
      <c r="G153">
        <f>VLOOKUP(F153,'May Salary'!C:H,6,FALSE)</f>
        <v>41254.488750000004</v>
      </c>
      <c r="H153">
        <f t="shared" si="4"/>
        <v>10477.41452740366</v>
      </c>
      <c r="I153">
        <f>VLOOKUP(A153,'OT Dec to May'!H:N,7,FALSE)</f>
        <v>15005.52000000001</v>
      </c>
      <c r="J153">
        <f t="shared" si="5"/>
        <v>3810.9562862840289</v>
      </c>
    </row>
    <row r="154" spans="1:10" x14ac:dyDescent="0.25">
      <c r="A154" t="s">
        <v>196</v>
      </c>
      <c r="B154" t="s">
        <v>12</v>
      </c>
      <c r="C154" t="s">
        <v>236</v>
      </c>
      <c r="D154">
        <v>501.79666666666668</v>
      </c>
      <c r="E154">
        <v>0.54807822520170668</v>
      </c>
      <c r="F154" t="str">
        <f>VLOOKUP(A154,'May Rota'!B:C,2,FALSE)</f>
        <v>A0106</v>
      </c>
      <c r="G154">
        <f>VLOOKUP(F154,'May Salary'!C:H,6,FALSE)</f>
        <v>41254.488750000004</v>
      </c>
      <c r="H154">
        <f t="shared" si="4"/>
        <v>22610.686975703778</v>
      </c>
      <c r="I154">
        <f>VLOOKUP(A154,'OT Dec to May'!H:N,7,FALSE)</f>
        <v>15005.52000000001</v>
      </c>
      <c r="J154">
        <f t="shared" si="5"/>
        <v>8224.1987698287194</v>
      </c>
    </row>
    <row r="155" spans="1:10" x14ac:dyDescent="0.25">
      <c r="A155" t="s">
        <v>196</v>
      </c>
      <c r="B155" t="s">
        <v>12</v>
      </c>
      <c r="C155" t="s">
        <v>237</v>
      </c>
      <c r="D155">
        <v>181.2357980809345</v>
      </c>
      <c r="E155">
        <v>0.19795148344657557</v>
      </c>
      <c r="F155" t="str">
        <f>VLOOKUP(A155,'May Rota'!B:C,2,FALSE)</f>
        <v>A0106</v>
      </c>
      <c r="G155">
        <f>VLOOKUP(F155,'May Salary'!C:H,6,FALSE)</f>
        <v>41254.488750000004</v>
      </c>
      <c r="H155">
        <f t="shared" si="4"/>
        <v>8166.3872468925638</v>
      </c>
      <c r="I155">
        <f>VLOOKUP(A155,'OT Dec to May'!H:N,7,FALSE)</f>
        <v>15005.52000000001</v>
      </c>
      <c r="J155">
        <f t="shared" si="5"/>
        <v>2970.3649438872603</v>
      </c>
    </row>
    <row r="156" spans="1:10" x14ac:dyDescent="0.25">
      <c r="A156" t="s">
        <v>221</v>
      </c>
      <c r="B156" t="s">
        <v>8</v>
      </c>
      <c r="C156" t="s">
        <v>235</v>
      </c>
      <c r="D156">
        <v>4.2666666666666666</v>
      </c>
      <c r="E156">
        <v>1</v>
      </c>
      <c r="F156" t="str">
        <f>VLOOKUP(A156,'May Rota'!B:C,2,FALSE)</f>
        <v>Part timer</v>
      </c>
      <c r="G156" t="e">
        <f>VLOOKUP(F156,'May Salary'!C:H,6,FALSE)</f>
        <v>#N/A</v>
      </c>
      <c r="H156" t="e">
        <f t="shared" si="4"/>
        <v>#N/A</v>
      </c>
      <c r="I156">
        <f>VLOOKUP(A156,'OT Dec to May'!H:N,7,FALSE)</f>
        <v>327.60000000000002</v>
      </c>
      <c r="J156">
        <f t="shared" si="5"/>
        <v>327.60000000000002</v>
      </c>
    </row>
    <row r="157" spans="1:10" x14ac:dyDescent="0.25">
      <c r="A157" t="s">
        <v>174</v>
      </c>
      <c r="B157" t="s">
        <v>8</v>
      </c>
      <c r="C157" t="s">
        <v>239</v>
      </c>
      <c r="D157">
        <v>240.72615384615389</v>
      </c>
      <c r="E157">
        <v>0.55040269249601814</v>
      </c>
      <c r="F157" t="str">
        <f>VLOOKUP(A157,'May Rota'!B:C,2,FALSE)</f>
        <v>A0157</v>
      </c>
      <c r="G157">
        <f>VLOOKUP(F157,'May Salary'!C:H,6,FALSE)</f>
        <v>59910.207916666674</v>
      </c>
      <c r="H157">
        <f t="shared" si="4"/>
        <v>32974.7397453296</v>
      </c>
      <c r="I157">
        <f>VLOOKUP(A157,'OT Dec to May'!H:N,7,FALSE)</f>
        <v>0</v>
      </c>
      <c r="J157">
        <f t="shared" si="5"/>
        <v>0</v>
      </c>
    </row>
    <row r="158" spans="1:10" x14ac:dyDescent="0.25">
      <c r="A158" t="s">
        <v>174</v>
      </c>
      <c r="B158" t="s">
        <v>8</v>
      </c>
      <c r="C158" t="s">
        <v>240</v>
      </c>
      <c r="D158">
        <v>189.82153846153849</v>
      </c>
      <c r="E158">
        <v>0.43401302348617454</v>
      </c>
      <c r="F158" t="str">
        <f>VLOOKUP(A158,'May Rota'!B:C,2,FALSE)</f>
        <v>A0157</v>
      </c>
      <c r="G158">
        <f>VLOOKUP(F158,'May Salary'!C:H,6,FALSE)</f>
        <v>59910.207916666674</v>
      </c>
      <c r="H158">
        <f t="shared" si="4"/>
        <v>26001.810475597853</v>
      </c>
      <c r="I158">
        <f>VLOOKUP(A158,'OT Dec to May'!H:N,7,FALSE)</f>
        <v>0</v>
      </c>
      <c r="J158">
        <f t="shared" si="5"/>
        <v>0</v>
      </c>
    </row>
    <row r="159" spans="1:10" x14ac:dyDescent="0.25">
      <c r="A159" t="s">
        <v>174</v>
      </c>
      <c r="B159" t="s">
        <v>8</v>
      </c>
      <c r="C159" t="s">
        <v>241</v>
      </c>
      <c r="D159">
        <v>6.8160000000000016</v>
      </c>
      <c r="E159">
        <v>1.5584284017807397E-2</v>
      </c>
      <c r="F159" t="str">
        <f>VLOOKUP(A159,'May Rota'!B:C,2,FALSE)</f>
        <v>A0157</v>
      </c>
      <c r="G159">
        <f>VLOOKUP(F159,'May Salary'!C:H,6,FALSE)</f>
        <v>59910.207916666674</v>
      </c>
      <c r="H159">
        <f t="shared" si="4"/>
        <v>933.6576957392266</v>
      </c>
      <c r="I159">
        <f>VLOOKUP(A159,'OT Dec to May'!H:N,7,FALSE)</f>
        <v>0</v>
      </c>
      <c r="J159">
        <f t="shared" si="5"/>
        <v>0</v>
      </c>
    </row>
    <row r="160" spans="1:10" x14ac:dyDescent="0.25">
      <c r="A160" t="s">
        <v>204</v>
      </c>
      <c r="B160" t="s">
        <v>232</v>
      </c>
      <c r="C160" t="s">
        <v>233</v>
      </c>
      <c r="D160">
        <v>160.04761904761901</v>
      </c>
      <c r="E160">
        <v>0.25868134111184038</v>
      </c>
      <c r="F160" t="str">
        <f>VLOOKUP(A160,'May Rota'!B:C,2,FALSE)</f>
        <v>A0083</v>
      </c>
      <c r="G160">
        <f>VLOOKUP(F160,'May Salary'!C:H,6,FALSE)</f>
        <v>26694.963333333333</v>
      </c>
      <c r="H160">
        <f t="shared" si="4"/>
        <v>6905.4889159980712</v>
      </c>
      <c r="I160">
        <f>VLOOKUP(A160,'OT Dec to May'!H:N,7,FALSE)</f>
        <v>0</v>
      </c>
      <c r="J160">
        <f t="shared" si="5"/>
        <v>0</v>
      </c>
    </row>
    <row r="161" spans="1:10" x14ac:dyDescent="0.25">
      <c r="A161" t="s">
        <v>204</v>
      </c>
      <c r="B161" t="s">
        <v>232</v>
      </c>
      <c r="C161" t="s">
        <v>234</v>
      </c>
      <c r="D161">
        <v>4.8000000000000007</v>
      </c>
      <c r="E161">
        <v>7.7581312657166081E-3</v>
      </c>
      <c r="F161" t="str">
        <f>VLOOKUP(A161,'May Rota'!B:C,2,FALSE)</f>
        <v>A0083</v>
      </c>
      <c r="G161">
        <f>VLOOKUP(F161,'May Salary'!C:H,6,FALSE)</f>
        <v>26694.963333333333</v>
      </c>
      <c r="H161">
        <f t="shared" si="4"/>
        <v>207.10302967349179</v>
      </c>
      <c r="I161">
        <f>VLOOKUP(A161,'OT Dec to May'!H:N,7,FALSE)</f>
        <v>0</v>
      </c>
      <c r="J161">
        <f t="shared" si="5"/>
        <v>0</v>
      </c>
    </row>
    <row r="162" spans="1:10" x14ac:dyDescent="0.25">
      <c r="A162" t="s">
        <v>204</v>
      </c>
      <c r="B162" t="s">
        <v>232</v>
      </c>
      <c r="C162" t="s">
        <v>235</v>
      </c>
      <c r="D162">
        <v>69.466666666666669</v>
      </c>
      <c r="E162">
        <v>0.1122773997066209</v>
      </c>
      <c r="F162" t="str">
        <f>VLOOKUP(A162,'May Rota'!B:C,2,FALSE)</f>
        <v>A0083</v>
      </c>
      <c r="G162">
        <f>VLOOKUP(F162,'May Salary'!C:H,6,FALSE)</f>
        <v>26694.963333333333</v>
      </c>
      <c r="H162">
        <f t="shared" si="4"/>
        <v>2997.2410683302555</v>
      </c>
      <c r="I162">
        <f>VLOOKUP(A162,'OT Dec to May'!H:N,7,FALSE)</f>
        <v>0</v>
      </c>
      <c r="J162">
        <f t="shared" si="5"/>
        <v>0</v>
      </c>
    </row>
    <row r="163" spans="1:10" x14ac:dyDescent="0.25">
      <c r="A163" t="s">
        <v>204</v>
      </c>
      <c r="B163" t="s">
        <v>232</v>
      </c>
      <c r="C163" t="s">
        <v>236</v>
      </c>
      <c r="D163">
        <v>147.41666666666671</v>
      </c>
      <c r="E163">
        <v>0.23826621890716462</v>
      </c>
      <c r="F163" t="str">
        <f>VLOOKUP(A163,'May Rota'!B:C,2,FALSE)</f>
        <v>A0083</v>
      </c>
      <c r="G163">
        <f>VLOOKUP(F163,'May Salary'!C:H,6,FALSE)</f>
        <v>26694.963333333333</v>
      </c>
      <c r="H163">
        <f t="shared" si="4"/>
        <v>6360.5079772987328</v>
      </c>
      <c r="I163">
        <f>VLOOKUP(A163,'OT Dec to May'!H:N,7,FALSE)</f>
        <v>0</v>
      </c>
      <c r="J163">
        <f t="shared" si="5"/>
        <v>0</v>
      </c>
    </row>
    <row r="164" spans="1:10" x14ac:dyDescent="0.25">
      <c r="A164" t="s">
        <v>204</v>
      </c>
      <c r="B164" t="s">
        <v>232</v>
      </c>
      <c r="C164" t="s">
        <v>237</v>
      </c>
      <c r="D164">
        <v>236.9747430500247</v>
      </c>
      <c r="E164">
        <v>0.38301690900865748</v>
      </c>
      <c r="F164" t="str">
        <f>VLOOKUP(A164,'May Rota'!B:C,2,FALSE)</f>
        <v>A0083</v>
      </c>
      <c r="G164">
        <f>VLOOKUP(F164,'May Salary'!C:H,6,FALSE)</f>
        <v>26694.963333333333</v>
      </c>
      <c r="H164">
        <f t="shared" si="4"/>
        <v>10224.622342032781</v>
      </c>
      <c r="I164">
        <f>VLOOKUP(A164,'OT Dec to May'!H:N,7,FALSE)</f>
        <v>0</v>
      </c>
      <c r="J164">
        <f t="shared" si="5"/>
        <v>0</v>
      </c>
    </row>
    <row r="165" spans="1:10" x14ac:dyDescent="0.25">
      <c r="A165" t="s">
        <v>184</v>
      </c>
      <c r="B165" t="s">
        <v>238</v>
      </c>
      <c r="C165" t="s">
        <v>236</v>
      </c>
      <c r="D165">
        <v>1113.7666666666671</v>
      </c>
      <c r="E165">
        <v>0.93067457737431958</v>
      </c>
      <c r="F165" t="str">
        <f>VLOOKUP(A165,'May Rota'!B:C,2,FALSE)</f>
        <v>A0121</v>
      </c>
      <c r="G165">
        <f>VLOOKUP(F165,'May Salary'!C:H,6,FALSE)</f>
        <v>33306.578749999993</v>
      </c>
      <c r="H165">
        <f t="shared" si="4"/>
        <v>30997.586101940738</v>
      </c>
      <c r="I165">
        <f>VLOOKUP(A165,'OT Dec to May'!H:N,7,FALSE)</f>
        <v>12942.900000000031</v>
      </c>
      <c r="J165">
        <f t="shared" si="5"/>
        <v>12045.62798749811</v>
      </c>
    </row>
    <row r="166" spans="1:10" x14ac:dyDescent="0.25">
      <c r="A166" t="s">
        <v>184</v>
      </c>
      <c r="B166" t="s">
        <v>238</v>
      </c>
      <c r="C166" t="s">
        <v>237</v>
      </c>
      <c r="D166">
        <v>71.430515416998517</v>
      </c>
      <c r="E166">
        <v>5.9688053823971104E-2</v>
      </c>
      <c r="F166" t="str">
        <f>VLOOKUP(A166,'May Rota'!B:C,2,FALSE)</f>
        <v>A0121</v>
      </c>
      <c r="G166">
        <f>VLOOKUP(F166,'May Salary'!C:H,6,FALSE)</f>
        <v>33306.578749999993</v>
      </c>
      <c r="H166">
        <f t="shared" si="4"/>
        <v>1988.0048651223319</v>
      </c>
      <c r="I166">
        <f>VLOOKUP(A166,'OT Dec to May'!H:N,7,FALSE)</f>
        <v>12942.900000000031</v>
      </c>
      <c r="J166">
        <f t="shared" si="5"/>
        <v>772.53651183827742</v>
      </c>
    </row>
    <row r="167" spans="1:10" x14ac:dyDescent="0.25">
      <c r="A167" t="s">
        <v>184</v>
      </c>
      <c r="B167" t="s">
        <v>238</v>
      </c>
      <c r="C167" t="s">
        <v>242</v>
      </c>
      <c r="D167">
        <v>11.53333333333333</v>
      </c>
      <c r="E167">
        <v>9.6373688017093451E-3</v>
      </c>
      <c r="F167" t="str">
        <f>VLOOKUP(A167,'May Rota'!B:C,2,FALSE)</f>
        <v>A0121</v>
      </c>
      <c r="G167">
        <f>VLOOKUP(F167,'May Salary'!C:H,6,FALSE)</f>
        <v>33306.578749999993</v>
      </c>
      <c r="H167">
        <f t="shared" si="4"/>
        <v>320.98778293692538</v>
      </c>
      <c r="I167">
        <f>VLOOKUP(A167,'OT Dec to May'!H:N,7,FALSE)</f>
        <v>12942.900000000031</v>
      </c>
      <c r="J167">
        <f t="shared" si="5"/>
        <v>124.73550066364417</v>
      </c>
    </row>
    <row r="168" spans="1:10" x14ac:dyDescent="0.25">
      <c r="A168" t="s">
        <v>212</v>
      </c>
      <c r="B168" t="s">
        <v>34</v>
      </c>
      <c r="C168" t="s">
        <v>233</v>
      </c>
      <c r="D168">
        <v>438.23095238095237</v>
      </c>
      <c r="E168">
        <v>0.38150826187888309</v>
      </c>
      <c r="F168" t="str">
        <f>VLOOKUP(A168,'May Rota'!B:C,2,FALSE)</f>
        <v>A0126</v>
      </c>
      <c r="G168">
        <f>VLOOKUP(F168,'May Salary'!C:H,6,FALSE)</f>
        <v>41520.218333333338</v>
      </c>
      <c r="H168">
        <f t="shared" si="4"/>
        <v>15840.306329181738</v>
      </c>
      <c r="I168">
        <f>VLOOKUP(A168,'OT Dec to May'!H:N,7,FALSE)</f>
        <v>40270.499999999833</v>
      </c>
      <c r="J168">
        <f t="shared" si="5"/>
        <v>15363.528459993498</v>
      </c>
    </row>
    <row r="169" spans="1:10" x14ac:dyDescent="0.25">
      <c r="A169" t="s">
        <v>212</v>
      </c>
      <c r="B169" t="s">
        <v>34</v>
      </c>
      <c r="C169" t="s">
        <v>235</v>
      </c>
      <c r="D169">
        <v>16.93333333333333</v>
      </c>
      <c r="E169">
        <v>1.4741557009418907E-2</v>
      </c>
      <c r="F169" t="str">
        <f>VLOOKUP(A169,'May Rota'!B:C,2,FALSE)</f>
        <v>A0126</v>
      </c>
      <c r="G169">
        <f>VLOOKUP(F169,'May Salary'!C:H,6,FALSE)</f>
        <v>41520.218333333338</v>
      </c>
      <c r="H169">
        <f t="shared" si="4"/>
        <v>612.07266560435346</v>
      </c>
      <c r="I169">
        <f>VLOOKUP(A169,'OT Dec to May'!H:N,7,FALSE)</f>
        <v>40270.499999999833</v>
      </c>
      <c r="J169">
        <f t="shared" si="5"/>
        <v>593.64987154780158</v>
      </c>
    </row>
    <row r="170" spans="1:10" x14ac:dyDescent="0.25">
      <c r="A170" t="s">
        <v>212</v>
      </c>
      <c r="B170" t="s">
        <v>34</v>
      </c>
      <c r="C170" t="s">
        <v>236</v>
      </c>
      <c r="D170">
        <v>466.83333333333331</v>
      </c>
      <c r="E170">
        <v>0.40640847621439341</v>
      </c>
      <c r="F170" t="str">
        <f>VLOOKUP(A170,'May Rota'!B:C,2,FALSE)</f>
        <v>A0126</v>
      </c>
      <c r="G170">
        <f>VLOOKUP(F170,'May Salary'!C:H,6,FALSE)</f>
        <v>41520.218333333338</v>
      </c>
      <c r="H170">
        <f t="shared" si="4"/>
        <v>16874.168664938923</v>
      </c>
      <c r="I170">
        <f>VLOOKUP(A170,'OT Dec to May'!H:N,7,FALSE)</f>
        <v>40270.499999999833</v>
      </c>
      <c r="J170">
        <f t="shared" si="5"/>
        <v>16366.272541391661</v>
      </c>
    </row>
    <row r="171" spans="1:10" x14ac:dyDescent="0.25">
      <c r="A171" t="s">
        <v>212</v>
      </c>
      <c r="B171" t="s">
        <v>34</v>
      </c>
      <c r="C171" t="s">
        <v>237</v>
      </c>
      <c r="D171">
        <v>223.0824913717905</v>
      </c>
      <c r="E171">
        <v>0.19420767309215267</v>
      </c>
      <c r="F171" t="str">
        <f>VLOOKUP(A171,'May Rota'!B:C,2,FALSE)</f>
        <v>A0126</v>
      </c>
      <c r="G171">
        <f>VLOOKUP(F171,'May Salary'!C:H,6,FALSE)</f>
        <v>41520.218333333338</v>
      </c>
      <c r="H171">
        <f t="shared" si="4"/>
        <v>8063.5449887948052</v>
      </c>
      <c r="I171">
        <f>VLOOKUP(A171,'OT Dec to May'!H:N,7,FALSE)</f>
        <v>40270.499999999833</v>
      </c>
      <c r="J171">
        <f t="shared" si="5"/>
        <v>7820.8400992575016</v>
      </c>
    </row>
    <row r="172" spans="1:10" x14ac:dyDescent="0.25">
      <c r="A172" t="s">
        <v>212</v>
      </c>
      <c r="B172" t="s">
        <v>34</v>
      </c>
      <c r="C172" t="s">
        <v>241</v>
      </c>
      <c r="D172">
        <v>1.6</v>
      </c>
      <c r="E172">
        <v>1.3929030245120231E-3</v>
      </c>
      <c r="F172" t="str">
        <f>VLOOKUP(A172,'May Rota'!B:C,2,FALSE)</f>
        <v>A0126</v>
      </c>
      <c r="G172">
        <f>VLOOKUP(F172,'May Salary'!C:H,6,FALSE)</f>
        <v>41520.218333333338</v>
      </c>
      <c r="H172">
        <f t="shared" si="4"/>
        <v>57.833637694899558</v>
      </c>
      <c r="I172">
        <f>VLOOKUP(A172,'OT Dec to May'!H:N,7,FALSE)</f>
        <v>40270.499999999833</v>
      </c>
      <c r="J172">
        <f t="shared" si="5"/>
        <v>56.092901248611192</v>
      </c>
    </row>
    <row r="173" spans="1:10" x14ac:dyDescent="0.25">
      <c r="A173" t="s">
        <v>212</v>
      </c>
      <c r="B173" t="s">
        <v>34</v>
      </c>
      <c r="C173" t="s">
        <v>242</v>
      </c>
      <c r="D173">
        <v>2</v>
      </c>
      <c r="E173">
        <v>1.741128780640029E-3</v>
      </c>
      <c r="F173" t="str">
        <f>VLOOKUP(A173,'May Rota'!B:C,2,FALSE)</f>
        <v>A0126</v>
      </c>
      <c r="G173">
        <f>VLOOKUP(F173,'May Salary'!C:H,6,FALSE)</f>
        <v>41520.218333333338</v>
      </c>
      <c r="H173">
        <f t="shared" si="4"/>
        <v>72.292047118624453</v>
      </c>
      <c r="I173">
        <f>VLOOKUP(A173,'OT Dec to May'!H:N,7,FALSE)</f>
        <v>40270.499999999833</v>
      </c>
      <c r="J173">
        <f t="shared" si="5"/>
        <v>70.116126560763988</v>
      </c>
    </row>
    <row r="174" spans="1:10" x14ac:dyDescent="0.25">
      <c r="A174" t="s">
        <v>175</v>
      </c>
      <c r="B174" t="s">
        <v>8</v>
      </c>
      <c r="C174" t="s">
        <v>239</v>
      </c>
      <c r="D174">
        <v>153.77025641025639</v>
      </c>
      <c r="E174">
        <v>0.63116877321479459</v>
      </c>
      <c r="F174" t="str">
        <f>VLOOKUP(A174,'May Rota'!B:C,2,FALSE)</f>
        <v>A0079</v>
      </c>
      <c r="G174">
        <f>VLOOKUP(F174,'May Salary'!C:H,6,FALSE)</f>
        <v>37764.650416666664</v>
      </c>
      <c r="H174">
        <f t="shared" si="4"/>
        <v>23835.86807437308</v>
      </c>
      <c r="I174">
        <f>VLOOKUP(A174,'OT Dec to May'!H:N,7,FALSE)</f>
        <v>0</v>
      </c>
      <c r="J174">
        <f t="shared" si="5"/>
        <v>0</v>
      </c>
    </row>
    <row r="175" spans="1:10" x14ac:dyDescent="0.25">
      <c r="A175" t="s">
        <v>175</v>
      </c>
      <c r="B175" t="s">
        <v>8</v>
      </c>
      <c r="C175" t="s">
        <v>240</v>
      </c>
      <c r="D175">
        <v>84.701538461538462</v>
      </c>
      <c r="E175">
        <v>0.34766779589377828</v>
      </c>
      <c r="F175" t="str">
        <f>VLOOKUP(A175,'May Rota'!B:C,2,FALSE)</f>
        <v>A0079</v>
      </c>
      <c r="G175">
        <f>VLOOKUP(F175,'May Salary'!C:H,6,FALSE)</f>
        <v>37764.650416666664</v>
      </c>
      <c r="H175">
        <f t="shared" si="4"/>
        <v>13129.552773061554</v>
      </c>
      <c r="I175">
        <f>VLOOKUP(A175,'OT Dec to May'!H:N,7,FALSE)</f>
        <v>0</v>
      </c>
      <c r="J175">
        <f t="shared" si="5"/>
        <v>0</v>
      </c>
    </row>
    <row r="176" spans="1:10" x14ac:dyDescent="0.25">
      <c r="A176" t="s">
        <v>175</v>
      </c>
      <c r="B176" t="s">
        <v>8</v>
      </c>
      <c r="C176" t="s">
        <v>241</v>
      </c>
      <c r="D176">
        <v>5.1560000000000006</v>
      </c>
      <c r="E176">
        <v>2.1163430891427068E-2</v>
      </c>
      <c r="F176" t="str">
        <f>VLOOKUP(A176,'May Rota'!B:C,2,FALSE)</f>
        <v>A0079</v>
      </c>
      <c r="G176">
        <f>VLOOKUP(F176,'May Salary'!C:H,6,FALSE)</f>
        <v>37764.650416666664</v>
      </c>
      <c r="H176">
        <f t="shared" si="4"/>
        <v>799.22956923202742</v>
      </c>
      <c r="I176">
        <f>VLOOKUP(A176,'OT Dec to May'!H:N,7,FALSE)</f>
        <v>0</v>
      </c>
      <c r="J176">
        <f t="shared" si="5"/>
        <v>0</v>
      </c>
    </row>
    <row r="177" spans="1:10" x14ac:dyDescent="0.25">
      <c r="A177" t="s">
        <v>226</v>
      </c>
      <c r="B177" t="s">
        <v>8</v>
      </c>
      <c r="C177" t="s">
        <v>235</v>
      </c>
      <c r="D177">
        <v>6</v>
      </c>
      <c r="E177">
        <v>1</v>
      </c>
      <c r="F177" t="str">
        <f>VLOOKUP(A177,'May Rota'!B:C,2,FALSE)</f>
        <v>Part timer</v>
      </c>
      <c r="G177" t="e">
        <f>VLOOKUP(F177,'May Salary'!C:H,6,FALSE)</f>
        <v>#N/A</v>
      </c>
      <c r="H177" t="e">
        <f t="shared" si="4"/>
        <v>#N/A</v>
      </c>
      <c r="I177">
        <f>VLOOKUP(A177,'OT Dec to May'!H:N,7,FALSE)</f>
        <v>0</v>
      </c>
      <c r="J177">
        <f t="shared" si="5"/>
        <v>0</v>
      </c>
    </row>
    <row r="178" spans="1:10" x14ac:dyDescent="0.25">
      <c r="A178" t="s">
        <v>189</v>
      </c>
      <c r="B178" t="s">
        <v>12</v>
      </c>
      <c r="C178" t="s">
        <v>233</v>
      </c>
      <c r="D178">
        <v>607.97599999999989</v>
      </c>
      <c r="E178">
        <v>0.44663480136662598</v>
      </c>
      <c r="F178" t="str">
        <f>VLOOKUP(A178,'May Rota'!B:C,2,FALSE)</f>
        <v>A0104</v>
      </c>
      <c r="G178">
        <f>VLOOKUP(F178,'May Salary'!C:H,6,FALSE)</f>
        <v>72614.837916666656</v>
      </c>
      <c r="H178">
        <f t="shared" si="4"/>
        <v>32432.313709180151</v>
      </c>
      <c r="I178">
        <f>VLOOKUP(A178,'OT Dec to May'!H:N,7,FALSE)</f>
        <v>60629.939999999086</v>
      </c>
      <c r="J178">
        <f t="shared" si="5"/>
        <v>27079.441208770044</v>
      </c>
    </row>
    <row r="179" spans="1:10" x14ac:dyDescent="0.25">
      <c r="A179" t="s">
        <v>189</v>
      </c>
      <c r="B179" t="s">
        <v>12</v>
      </c>
      <c r="C179" t="s">
        <v>236</v>
      </c>
      <c r="D179">
        <v>63.4</v>
      </c>
      <c r="E179">
        <v>4.6575270087378599E-2</v>
      </c>
      <c r="F179" t="str">
        <f>VLOOKUP(A179,'May Rota'!B:C,2,FALSE)</f>
        <v>A0104</v>
      </c>
      <c r="G179">
        <f>VLOOKUP(F179,'May Salary'!C:H,6,FALSE)</f>
        <v>72614.837916666656</v>
      </c>
      <c r="H179">
        <f t="shared" si="4"/>
        <v>3382.0556883199697</v>
      </c>
      <c r="I179">
        <f>VLOOKUP(A179,'OT Dec to May'!H:N,7,FALSE)</f>
        <v>60629.939999999086</v>
      </c>
      <c r="J179">
        <f t="shared" si="5"/>
        <v>2823.8558308815168</v>
      </c>
    </row>
    <row r="180" spans="1:10" x14ac:dyDescent="0.25">
      <c r="A180" t="s">
        <v>189</v>
      </c>
      <c r="B180" t="s">
        <v>12</v>
      </c>
      <c r="C180" t="s">
        <v>237</v>
      </c>
      <c r="D180">
        <v>689.86140948913419</v>
      </c>
      <c r="E180">
        <v>0.50678992854599547</v>
      </c>
      <c r="F180" t="str">
        <f>VLOOKUP(A180,'May Rota'!B:C,2,FALSE)</f>
        <v>A0104</v>
      </c>
      <c r="G180">
        <f>VLOOKUP(F180,'May Salary'!C:H,6,FALSE)</f>
        <v>72614.837916666656</v>
      </c>
      <c r="H180">
        <f t="shared" si="4"/>
        <v>36800.468519166534</v>
      </c>
      <c r="I180">
        <f>VLOOKUP(A180,'OT Dec to May'!H:N,7,FALSE)</f>
        <v>60629.939999999086</v>
      </c>
      <c r="J180">
        <f t="shared" si="5"/>
        <v>30726.64296034753</v>
      </c>
    </row>
    <row r="181" spans="1:10" x14ac:dyDescent="0.25">
      <c r="A181" t="s">
        <v>208</v>
      </c>
      <c r="B181" t="s">
        <v>80</v>
      </c>
      <c r="C181" t="s">
        <v>233</v>
      </c>
      <c r="D181">
        <v>199.5333333333333</v>
      </c>
      <c r="E181">
        <v>0.24140213645074082</v>
      </c>
      <c r="F181" t="str">
        <f>VLOOKUP(A181,'May Rota'!B:C,2,FALSE)</f>
        <v>A0133</v>
      </c>
      <c r="G181">
        <f>VLOOKUP(F181,'May Salary'!C:H,6,FALSE)</f>
        <v>37576.516250000001</v>
      </c>
      <c r="H181">
        <f t="shared" si="4"/>
        <v>9071.0513031259798</v>
      </c>
      <c r="I181">
        <f>VLOOKUP(A181,'OT Dec to May'!H:N,7,FALSE)</f>
        <v>8946.0000000000073</v>
      </c>
      <c r="J181">
        <f t="shared" si="5"/>
        <v>2159.5835126883289</v>
      </c>
    </row>
    <row r="182" spans="1:10" x14ac:dyDescent="0.25">
      <c r="A182" t="s">
        <v>208</v>
      </c>
      <c r="B182" t="s">
        <v>80</v>
      </c>
      <c r="C182" t="s">
        <v>235</v>
      </c>
      <c r="D182">
        <v>57.466666666666661</v>
      </c>
      <c r="E182">
        <v>6.9525105787015901E-2</v>
      </c>
      <c r="F182" t="str">
        <f>VLOOKUP(A182,'May Rota'!B:C,2,FALSE)</f>
        <v>A0133</v>
      </c>
      <c r="G182">
        <f>VLOOKUP(F182,'May Salary'!C:H,6,FALSE)</f>
        <v>37576.516250000001</v>
      </c>
      <c r="H182">
        <f t="shared" si="4"/>
        <v>2612.511267388772</v>
      </c>
      <c r="I182">
        <f>VLOOKUP(A182,'OT Dec to May'!H:N,7,FALSE)</f>
        <v>8946.0000000000073</v>
      </c>
      <c r="J182">
        <f t="shared" si="5"/>
        <v>621.97159637064476</v>
      </c>
    </row>
    <row r="183" spans="1:10" x14ac:dyDescent="0.25">
      <c r="A183" t="s">
        <v>208</v>
      </c>
      <c r="B183" t="s">
        <v>80</v>
      </c>
      <c r="C183" t="s">
        <v>243</v>
      </c>
      <c r="D183">
        <v>0.60000000000000009</v>
      </c>
      <c r="E183">
        <v>7.2590017643056073E-4</v>
      </c>
      <c r="F183" t="str">
        <f>VLOOKUP(A183,'May Rota'!B:C,2,FALSE)</f>
        <v>A0133</v>
      </c>
      <c r="G183">
        <f>VLOOKUP(F183,'May Salary'!C:H,6,FALSE)</f>
        <v>37576.516250000001</v>
      </c>
      <c r="H183">
        <f t="shared" si="4"/>
        <v>27.276799775520832</v>
      </c>
      <c r="I183">
        <f>VLOOKUP(A183,'OT Dec to May'!H:N,7,FALSE)</f>
        <v>8946.0000000000073</v>
      </c>
      <c r="J183">
        <f t="shared" si="5"/>
        <v>6.4939029783478013</v>
      </c>
    </row>
    <row r="184" spans="1:10" x14ac:dyDescent="0.25">
      <c r="A184" t="s">
        <v>208</v>
      </c>
      <c r="B184" t="s">
        <v>80</v>
      </c>
      <c r="C184" t="s">
        <v>236</v>
      </c>
      <c r="D184">
        <v>276</v>
      </c>
      <c r="E184">
        <v>0.33391408115805787</v>
      </c>
      <c r="F184" t="str">
        <f>VLOOKUP(A184,'May Rota'!B:C,2,FALSE)</f>
        <v>A0133</v>
      </c>
      <c r="G184">
        <f>VLOOKUP(F184,'May Salary'!C:H,6,FALSE)</f>
        <v>37576.516250000001</v>
      </c>
      <c r="H184">
        <f t="shared" si="4"/>
        <v>12547.32789673958</v>
      </c>
      <c r="I184">
        <f>VLOOKUP(A184,'OT Dec to May'!H:N,7,FALSE)</f>
        <v>8946.0000000000073</v>
      </c>
      <c r="J184">
        <f t="shared" si="5"/>
        <v>2987.1953700399881</v>
      </c>
    </row>
    <row r="185" spans="1:10" x14ac:dyDescent="0.25">
      <c r="A185" t="s">
        <v>208</v>
      </c>
      <c r="B185" t="s">
        <v>80</v>
      </c>
      <c r="C185" t="s">
        <v>237</v>
      </c>
      <c r="D185">
        <v>292.95993135358589</v>
      </c>
      <c r="E185">
        <v>0.35443277642775484</v>
      </c>
      <c r="F185" t="str">
        <f>VLOOKUP(A185,'May Rota'!B:C,2,FALSE)</f>
        <v>A0133</v>
      </c>
      <c r="G185">
        <f>VLOOKUP(F185,'May Salary'!C:H,6,FALSE)</f>
        <v>37576.516250000001</v>
      </c>
      <c r="H185">
        <f t="shared" si="4"/>
        <v>13318.348982970147</v>
      </c>
      <c r="I185">
        <f>VLOOKUP(A185,'OT Dec to May'!H:N,7,FALSE)</f>
        <v>8946.0000000000073</v>
      </c>
      <c r="J185">
        <f t="shared" si="5"/>
        <v>3170.7556179226972</v>
      </c>
    </row>
    <row r="186" spans="1:10" x14ac:dyDescent="0.25">
      <c r="A186" t="s">
        <v>165</v>
      </c>
      <c r="B186" t="s">
        <v>8</v>
      </c>
      <c r="C186" t="s">
        <v>233</v>
      </c>
      <c r="D186">
        <v>768.19619047619051</v>
      </c>
      <c r="E186">
        <v>0.70698973268519127</v>
      </c>
      <c r="F186" t="str">
        <f>VLOOKUP(A186,'May Rota'!B:C,2,FALSE)</f>
        <v>A0142</v>
      </c>
      <c r="G186">
        <f>VLOOKUP(F186,'May Salary'!C:H,6,FALSE)</f>
        <v>61092.249583333338</v>
      </c>
      <c r="H186">
        <f t="shared" si="4"/>
        <v>43191.593202057826</v>
      </c>
      <c r="I186">
        <f>VLOOKUP(A186,'OT Dec to May'!H:N,7,FALSE)</f>
        <v>31097.52000000008</v>
      </c>
      <c r="J186">
        <f t="shared" si="5"/>
        <v>21985.627351972445</v>
      </c>
    </row>
    <row r="187" spans="1:10" x14ac:dyDescent="0.25">
      <c r="A187" t="s">
        <v>165</v>
      </c>
      <c r="B187" t="s">
        <v>8</v>
      </c>
      <c r="C187" t="s">
        <v>235</v>
      </c>
      <c r="D187">
        <v>318.37714285714281</v>
      </c>
      <c r="E187">
        <v>0.29301026731480878</v>
      </c>
      <c r="F187" t="str">
        <f>VLOOKUP(A187,'May Rota'!B:C,2,FALSE)</f>
        <v>A0142</v>
      </c>
      <c r="G187">
        <f>VLOOKUP(F187,'May Salary'!C:H,6,FALSE)</f>
        <v>61092.249583333338</v>
      </c>
      <c r="H187">
        <f t="shared" si="4"/>
        <v>17900.656381275516</v>
      </c>
      <c r="I187">
        <f>VLOOKUP(A187,'OT Dec to May'!H:N,7,FALSE)</f>
        <v>31097.52000000008</v>
      </c>
      <c r="J187">
        <f t="shared" si="5"/>
        <v>9111.8926480276368</v>
      </c>
    </row>
    <row r="188" spans="1:10" x14ac:dyDescent="0.25">
      <c r="A188" t="s">
        <v>198</v>
      </c>
      <c r="B188" t="s">
        <v>8</v>
      </c>
      <c r="C188" t="s">
        <v>236</v>
      </c>
      <c r="D188">
        <v>28.266666666666669</v>
      </c>
      <c r="E188">
        <v>2.5064130503637077E-2</v>
      </c>
      <c r="F188" t="str">
        <f>VLOOKUP(A188,'May Rota'!B:C,2,FALSE)</f>
        <v>A0069</v>
      </c>
      <c r="G188">
        <f>VLOOKUP(F188,'May Salary'!C:H,6,FALSE)</f>
        <v>52016.902083333334</v>
      </c>
      <c r="H188">
        <f t="shared" si="4"/>
        <v>1303.7584222115781</v>
      </c>
      <c r="I188">
        <f>VLOOKUP(A188,'OT Dec to May'!H:N,7,FALSE)</f>
        <v>31465.620000000126</v>
      </c>
      <c r="J188">
        <f t="shared" si="5"/>
        <v>788.65840605785604</v>
      </c>
    </row>
    <row r="189" spans="1:10" x14ac:dyDescent="0.25">
      <c r="A189" t="s">
        <v>198</v>
      </c>
      <c r="B189" t="s">
        <v>12</v>
      </c>
      <c r="C189" t="s">
        <v>233</v>
      </c>
      <c r="D189">
        <v>243.90247619047619</v>
      </c>
      <c r="E189">
        <v>0.21626899151173337</v>
      </c>
      <c r="F189" t="str">
        <f>VLOOKUP(A189,'May Rota'!B:C,2,FALSE)</f>
        <v>A0069</v>
      </c>
      <c r="G189">
        <f>VLOOKUP(F189,'May Salary'!C:H,6,FALSE)</f>
        <v>52016.902083333334</v>
      </c>
      <c r="H189">
        <f t="shared" si="4"/>
        <v>11249.642955127083</v>
      </c>
      <c r="I189">
        <f>VLOOKUP(A189,'OT Dec to May'!H:N,7,FALSE)</f>
        <v>31465.620000000126</v>
      </c>
      <c r="J189">
        <f t="shared" si="5"/>
        <v>6805.037904691455</v>
      </c>
    </row>
    <row r="190" spans="1:10" x14ac:dyDescent="0.25">
      <c r="A190" t="s">
        <v>198</v>
      </c>
      <c r="B190" t="s">
        <v>12</v>
      </c>
      <c r="C190" t="s">
        <v>236</v>
      </c>
      <c r="D190">
        <v>656.08333333333326</v>
      </c>
      <c r="E190">
        <v>0.58175088282763754</v>
      </c>
      <c r="F190" t="str">
        <f>VLOOKUP(A190,'May Rota'!B:C,2,FALSE)</f>
        <v>A0069</v>
      </c>
      <c r="G190">
        <f>VLOOKUP(F190,'May Salary'!C:H,6,FALSE)</f>
        <v>52016.902083333334</v>
      </c>
      <c r="H190">
        <f t="shared" si="4"/>
        <v>30260.878708937944</v>
      </c>
      <c r="I190">
        <f>VLOOKUP(A190,'OT Dec to May'!H:N,7,FALSE)</f>
        <v>31465.620000000126</v>
      </c>
      <c r="J190">
        <f t="shared" si="5"/>
        <v>18305.15221371904</v>
      </c>
    </row>
    <row r="191" spans="1:10" x14ac:dyDescent="0.25">
      <c r="A191" t="s">
        <v>198</v>
      </c>
      <c r="B191" t="s">
        <v>12</v>
      </c>
      <c r="C191" t="s">
        <v>237</v>
      </c>
      <c r="D191">
        <v>199.52120271551559</v>
      </c>
      <c r="E191">
        <v>0.17691599515699211</v>
      </c>
      <c r="F191" t="str">
        <f>VLOOKUP(A191,'May Rota'!B:C,2,FALSE)</f>
        <v>A0069</v>
      </c>
      <c r="G191">
        <f>VLOOKUP(F191,'May Salary'!C:H,6,FALSE)</f>
        <v>52016.902083333334</v>
      </c>
      <c r="H191">
        <f t="shared" si="4"/>
        <v>9202.6219970567327</v>
      </c>
      <c r="I191">
        <f>VLOOKUP(A191,'OT Dec to May'!H:N,7,FALSE)</f>
        <v>31465.620000000126</v>
      </c>
      <c r="J191">
        <f t="shared" si="5"/>
        <v>5566.7714755317766</v>
      </c>
    </row>
    <row r="192" spans="1:10" x14ac:dyDescent="0.25">
      <c r="A192" t="s">
        <v>192</v>
      </c>
      <c r="B192" t="s">
        <v>8</v>
      </c>
      <c r="C192" t="s">
        <v>239</v>
      </c>
      <c r="D192">
        <v>149.18769230769229</v>
      </c>
      <c r="E192">
        <v>0.47255314103043089</v>
      </c>
      <c r="F192" t="str">
        <f>VLOOKUP(A192,'May Rota'!B:C,2,FALSE)</f>
        <v>A0098</v>
      </c>
      <c r="G192">
        <f>VLOOKUP(F192,'May Salary'!C:H,6,FALSE)</f>
        <v>55073.276250000003</v>
      </c>
      <c r="H192">
        <f t="shared" si="4"/>
        <v>26025.049678774132</v>
      </c>
      <c r="I192">
        <f>VLOOKUP(A192,'OT Dec to May'!H:N,7,FALSE)</f>
        <v>0</v>
      </c>
      <c r="J192">
        <f t="shared" si="5"/>
        <v>0</v>
      </c>
    </row>
    <row r="193" spans="1:10" x14ac:dyDescent="0.25">
      <c r="A193" t="s">
        <v>192</v>
      </c>
      <c r="B193" t="s">
        <v>8</v>
      </c>
      <c r="C193" t="s">
        <v>240</v>
      </c>
      <c r="D193">
        <v>61.292307692307681</v>
      </c>
      <c r="E193">
        <v>0.19414384707598445</v>
      </c>
      <c r="F193" t="str">
        <f>VLOOKUP(A193,'May Rota'!B:C,2,FALSE)</f>
        <v>A0098</v>
      </c>
      <c r="G193">
        <f>VLOOKUP(F193,'May Salary'!C:H,6,FALSE)</f>
        <v>55073.276250000003</v>
      </c>
      <c r="H193">
        <f t="shared" ref="H193:H252" si="6">G193*E193</f>
        <v>10692.137722253447</v>
      </c>
      <c r="I193">
        <f>VLOOKUP(A193,'OT Dec to May'!H:N,7,FALSE)</f>
        <v>0</v>
      </c>
      <c r="J193">
        <f t="shared" si="5"/>
        <v>0</v>
      </c>
    </row>
    <row r="194" spans="1:10" x14ac:dyDescent="0.25">
      <c r="A194" t="s">
        <v>192</v>
      </c>
      <c r="B194" t="s">
        <v>12</v>
      </c>
      <c r="C194" t="s">
        <v>239</v>
      </c>
      <c r="D194">
        <v>88.825641025641019</v>
      </c>
      <c r="E194">
        <v>0.2813558881528721</v>
      </c>
      <c r="F194" t="str">
        <f>VLOOKUP(A194,'May Rota'!B:C,2,FALSE)</f>
        <v>A0098</v>
      </c>
      <c r="G194">
        <f>VLOOKUP(F194,'May Salary'!C:H,6,FALSE)</f>
        <v>55073.276250000003</v>
      </c>
      <c r="H194">
        <f t="shared" si="6"/>
        <v>15495.190552807228</v>
      </c>
      <c r="I194">
        <f>VLOOKUP(A194,'OT Dec to May'!H:N,7,FALSE)</f>
        <v>0</v>
      </c>
      <c r="J194">
        <f t="shared" si="5"/>
        <v>0</v>
      </c>
    </row>
    <row r="195" spans="1:10" x14ac:dyDescent="0.25">
      <c r="A195" t="s">
        <v>192</v>
      </c>
      <c r="B195" t="s">
        <v>12</v>
      </c>
      <c r="C195" t="s">
        <v>241</v>
      </c>
      <c r="D195">
        <v>16.399999999999999</v>
      </c>
      <c r="E195">
        <v>5.1947123740712711E-2</v>
      </c>
      <c r="F195" t="str">
        <f>VLOOKUP(A195,'May Rota'!B:C,2,FALSE)</f>
        <v>A0098</v>
      </c>
      <c r="G195">
        <f>VLOOKUP(F195,'May Salary'!C:H,6,FALSE)</f>
        <v>55073.276250000003</v>
      </c>
      <c r="H195">
        <f t="shared" si="6"/>
        <v>2860.8982961652046</v>
      </c>
      <c r="I195">
        <f>VLOOKUP(A195,'OT Dec to May'!H:N,7,FALSE)</f>
        <v>0</v>
      </c>
      <c r="J195">
        <f t="shared" ref="J195:J258" si="7">I195*E195</f>
        <v>0</v>
      </c>
    </row>
    <row r="196" spans="1:10" x14ac:dyDescent="0.25">
      <c r="A196" t="s">
        <v>215</v>
      </c>
      <c r="B196" t="s">
        <v>92</v>
      </c>
      <c r="C196" t="s">
        <v>233</v>
      </c>
      <c r="D196">
        <v>97.345238095238088</v>
      </c>
      <c r="E196">
        <v>0.21318276710087899</v>
      </c>
      <c r="F196" t="str">
        <f>VLOOKUP(A196,'May Rota'!B:C,2,FALSE)</f>
        <v>A0123</v>
      </c>
      <c r="G196">
        <f>VLOOKUP(F196,'May Salary'!C:H,6,FALSE)</f>
        <v>27458.283333333333</v>
      </c>
      <c r="H196">
        <f t="shared" si="6"/>
        <v>5853.6328208399473</v>
      </c>
      <c r="I196">
        <f>VLOOKUP(A196,'OT Dec to May'!H:N,7,FALSE)</f>
        <v>0</v>
      </c>
      <c r="J196">
        <f t="shared" si="7"/>
        <v>0</v>
      </c>
    </row>
    <row r="197" spans="1:10" x14ac:dyDescent="0.25">
      <c r="A197" t="s">
        <v>215</v>
      </c>
      <c r="B197" t="s">
        <v>92</v>
      </c>
      <c r="C197" t="s">
        <v>236</v>
      </c>
      <c r="D197">
        <v>151.5</v>
      </c>
      <c r="E197">
        <v>0.33177985742029914</v>
      </c>
      <c r="F197" t="str">
        <f>VLOOKUP(A197,'May Rota'!B:C,2,FALSE)</f>
        <v>A0123</v>
      </c>
      <c r="G197">
        <f>VLOOKUP(F197,'May Salary'!C:H,6,FALSE)</f>
        <v>27458.283333333333</v>
      </c>
      <c r="H197">
        <f t="shared" si="6"/>
        <v>9110.1053293395089</v>
      </c>
      <c r="I197">
        <f>VLOOKUP(A197,'OT Dec to May'!H:N,7,FALSE)</f>
        <v>0</v>
      </c>
      <c r="J197">
        <f t="shared" si="7"/>
        <v>0</v>
      </c>
    </row>
    <row r="198" spans="1:10" x14ac:dyDescent="0.25">
      <c r="A198" t="s">
        <v>215</v>
      </c>
      <c r="B198" t="s">
        <v>92</v>
      </c>
      <c r="C198" t="s">
        <v>237</v>
      </c>
      <c r="D198">
        <v>207.78284408540981</v>
      </c>
      <c r="E198">
        <v>0.45503737547882189</v>
      </c>
      <c r="F198" t="str">
        <f>VLOOKUP(A198,'May Rota'!B:C,2,FALSE)</f>
        <v>A0123</v>
      </c>
      <c r="G198">
        <f>VLOOKUP(F198,'May Salary'!C:H,6,FALSE)</f>
        <v>27458.283333333333</v>
      </c>
      <c r="H198">
        <f t="shared" si="6"/>
        <v>12494.545183153878</v>
      </c>
      <c r="I198">
        <f>VLOOKUP(A198,'OT Dec to May'!H:N,7,FALSE)</f>
        <v>0</v>
      </c>
      <c r="J198">
        <f t="shared" si="7"/>
        <v>0</v>
      </c>
    </row>
    <row r="199" spans="1:10" x14ac:dyDescent="0.25">
      <c r="A199" t="s">
        <v>157</v>
      </c>
      <c r="B199" t="s">
        <v>8</v>
      </c>
      <c r="C199" t="s">
        <v>233</v>
      </c>
      <c r="D199">
        <v>70.436571428571426</v>
      </c>
      <c r="E199">
        <v>0.1102284702182488</v>
      </c>
      <c r="F199" t="str">
        <f>VLOOKUP(A199,'May Rota'!B:C,2,FALSE)</f>
        <v>A0071</v>
      </c>
      <c r="G199">
        <f>VLOOKUP(F199,'May Salary'!C:H,6,FALSE)</f>
        <v>33115.153333333335</v>
      </c>
      <c r="H199">
        <f t="shared" si="6"/>
        <v>3650.2326929760761</v>
      </c>
      <c r="I199">
        <f>VLOOKUP(A199,'OT Dec to May'!H:N,7,FALSE)</f>
        <v>0</v>
      </c>
      <c r="J199">
        <f t="shared" si="7"/>
        <v>0</v>
      </c>
    </row>
    <row r="200" spans="1:10" x14ac:dyDescent="0.25">
      <c r="A200" t="s">
        <v>157</v>
      </c>
      <c r="B200" t="s">
        <v>8</v>
      </c>
      <c r="C200" t="s">
        <v>236</v>
      </c>
      <c r="D200">
        <v>307.01333333333332</v>
      </c>
      <c r="E200">
        <v>0.48045510142776959</v>
      </c>
      <c r="F200" t="str">
        <f>VLOOKUP(A200,'May Rota'!B:C,2,FALSE)</f>
        <v>A0071</v>
      </c>
      <c r="G200">
        <f>VLOOKUP(F200,'May Salary'!C:H,6,FALSE)</f>
        <v>33115.153333333335</v>
      </c>
      <c r="H200">
        <f t="shared" si="6"/>
        <v>15910.34435356281</v>
      </c>
      <c r="I200">
        <f>VLOOKUP(A200,'OT Dec to May'!H:N,7,FALSE)</f>
        <v>0</v>
      </c>
      <c r="J200">
        <f t="shared" si="7"/>
        <v>0</v>
      </c>
    </row>
    <row r="201" spans="1:10" x14ac:dyDescent="0.25">
      <c r="A201" t="s">
        <v>157</v>
      </c>
      <c r="B201" t="s">
        <v>8</v>
      </c>
      <c r="C201" t="s">
        <v>237</v>
      </c>
      <c r="D201">
        <v>237.76334759358289</v>
      </c>
      <c r="E201">
        <v>0.37208355755628719</v>
      </c>
      <c r="F201" t="str">
        <f>VLOOKUP(A201,'May Rota'!B:C,2,FALSE)</f>
        <v>A0071</v>
      </c>
      <c r="G201">
        <f>VLOOKUP(F201,'May Salary'!C:H,6,FALSE)</f>
        <v>33115.153333333335</v>
      </c>
      <c r="H201">
        <f t="shared" si="6"/>
        <v>12321.60406128861</v>
      </c>
      <c r="I201">
        <f>VLOOKUP(A201,'OT Dec to May'!H:N,7,FALSE)</f>
        <v>0</v>
      </c>
      <c r="J201">
        <f t="shared" si="7"/>
        <v>0</v>
      </c>
    </row>
    <row r="202" spans="1:10" x14ac:dyDescent="0.25">
      <c r="A202" t="s">
        <v>157</v>
      </c>
      <c r="B202" t="s">
        <v>8</v>
      </c>
      <c r="C202" t="s">
        <v>242</v>
      </c>
      <c r="D202">
        <v>23.792000000000002</v>
      </c>
      <c r="E202">
        <v>3.723287079769444E-2</v>
      </c>
      <c r="F202" t="str">
        <f>VLOOKUP(A202,'May Rota'!B:C,2,FALSE)</f>
        <v>A0071</v>
      </c>
      <c r="G202">
        <f>VLOOKUP(F202,'May Salary'!C:H,6,FALSE)</f>
        <v>33115.153333333335</v>
      </c>
      <c r="H202">
        <f t="shared" si="6"/>
        <v>1232.9722255058405</v>
      </c>
      <c r="I202">
        <f>VLOOKUP(A202,'OT Dec to May'!H:N,7,FALSE)</f>
        <v>0</v>
      </c>
      <c r="J202">
        <f t="shared" si="7"/>
        <v>0</v>
      </c>
    </row>
    <row r="203" spans="1:10" x14ac:dyDescent="0.25">
      <c r="A203" t="s">
        <v>194</v>
      </c>
      <c r="B203" t="s">
        <v>12</v>
      </c>
      <c r="C203" t="s">
        <v>233</v>
      </c>
      <c r="D203">
        <v>222.7687619047619</v>
      </c>
      <c r="E203">
        <v>0.18220573871255472</v>
      </c>
      <c r="F203" t="str">
        <f>VLOOKUP(A203,'May Rota'!B:C,2,FALSE)</f>
        <v>A0109</v>
      </c>
      <c r="G203">
        <f>VLOOKUP(F203,'May Salary'!C:H,6,FALSE)</f>
        <v>36909.760416666672</v>
      </c>
      <c r="H203">
        <f t="shared" si="6"/>
        <v>6725.1701624221623</v>
      </c>
      <c r="I203">
        <f>VLOOKUP(A203,'OT Dec to May'!H:N,7,FALSE)</f>
        <v>46896.660000000193</v>
      </c>
      <c r="J203">
        <f t="shared" si="7"/>
        <v>8544.8405784515508</v>
      </c>
    </row>
    <row r="204" spans="1:10" x14ac:dyDescent="0.25">
      <c r="A204" t="s">
        <v>194</v>
      </c>
      <c r="B204" t="s">
        <v>12</v>
      </c>
      <c r="C204" t="s">
        <v>236</v>
      </c>
      <c r="D204">
        <v>664.38333333333333</v>
      </c>
      <c r="E204">
        <v>0.54340857759070671</v>
      </c>
      <c r="F204" t="str">
        <f>VLOOKUP(A204,'May Rota'!B:C,2,FALSE)</f>
        <v>A0109</v>
      </c>
      <c r="G204">
        <f>VLOOKUP(F204,'May Salary'!C:H,6,FALSE)</f>
        <v>36909.760416666672</v>
      </c>
      <c r="H204">
        <f t="shared" si="6"/>
        <v>20057.080407234607</v>
      </c>
      <c r="I204">
        <f>VLOOKUP(A204,'OT Dec to May'!H:N,7,FALSE)</f>
        <v>46896.660000000193</v>
      </c>
      <c r="J204">
        <f t="shared" si="7"/>
        <v>25484.047304355096</v>
      </c>
    </row>
    <row r="205" spans="1:10" x14ac:dyDescent="0.25">
      <c r="A205" t="s">
        <v>194</v>
      </c>
      <c r="B205" t="s">
        <v>12</v>
      </c>
      <c r="C205" t="s">
        <v>237</v>
      </c>
      <c r="D205">
        <v>335.46999931732847</v>
      </c>
      <c r="E205">
        <v>0.27438568369673855</v>
      </c>
      <c r="F205" t="str">
        <f>VLOOKUP(A205,'May Rota'!B:C,2,FALSE)</f>
        <v>A0109</v>
      </c>
      <c r="G205">
        <f>VLOOKUP(F205,'May Salary'!C:H,6,FALSE)</f>
        <v>36909.760416666672</v>
      </c>
      <c r="H205">
        <f t="shared" si="6"/>
        <v>10127.509847009902</v>
      </c>
      <c r="I205">
        <f>VLOOKUP(A205,'OT Dec to May'!H:N,7,FALSE)</f>
        <v>46896.660000000193</v>
      </c>
      <c r="J205">
        <f t="shared" si="7"/>
        <v>12867.772117193543</v>
      </c>
    </row>
    <row r="206" spans="1:10" x14ac:dyDescent="0.25">
      <c r="A206" t="s">
        <v>220</v>
      </c>
      <c r="B206" t="s">
        <v>34</v>
      </c>
      <c r="C206" t="s">
        <v>233</v>
      </c>
      <c r="D206">
        <v>19.142857142857139</v>
      </c>
      <c r="E206">
        <v>1.5681468646775852E-2</v>
      </c>
      <c r="F206" t="str">
        <f>VLOOKUP(A206,'May Rota'!B:C,2,FALSE)</f>
        <v>A0249</v>
      </c>
      <c r="G206">
        <f>VLOOKUP(F206,'May Salary'!C:H,6,FALSE)</f>
        <v>43870.106083333332</v>
      </c>
      <c r="H206">
        <f t="shared" si="6"/>
        <v>687.94769307652223</v>
      </c>
      <c r="I206">
        <f>VLOOKUP(A206,'OT Dec to May'!H:N,7,FALSE)</f>
        <v>42926.400000000176</v>
      </c>
      <c r="J206">
        <f t="shared" si="7"/>
        <v>673.14899571896171</v>
      </c>
    </row>
    <row r="207" spans="1:10" x14ac:dyDescent="0.25">
      <c r="A207" t="s">
        <v>220</v>
      </c>
      <c r="B207" t="s">
        <v>34</v>
      </c>
      <c r="C207" t="s">
        <v>235</v>
      </c>
      <c r="D207">
        <v>32.342857142857142</v>
      </c>
      <c r="E207">
        <v>2.6494660459925774E-2</v>
      </c>
      <c r="F207" t="str">
        <f>VLOOKUP(A207,'May Rota'!B:C,2,FALSE)</f>
        <v>A0249</v>
      </c>
      <c r="G207">
        <f>VLOOKUP(F207,'May Salary'!C:H,6,FALSE)</f>
        <v>43870.106083333332</v>
      </c>
      <c r="H207">
        <f t="shared" si="6"/>
        <v>1162.3235650188408</v>
      </c>
      <c r="I207">
        <f>VLOOKUP(A207,'OT Dec to May'!H:N,7,FALSE)</f>
        <v>42926.400000000176</v>
      </c>
      <c r="J207">
        <f t="shared" si="7"/>
        <v>1137.3203927669624</v>
      </c>
    </row>
    <row r="208" spans="1:10" x14ac:dyDescent="0.25">
      <c r="A208" t="s">
        <v>220</v>
      </c>
      <c r="B208" t="s">
        <v>232</v>
      </c>
      <c r="C208" t="s">
        <v>233</v>
      </c>
      <c r="D208">
        <v>1.333333333333333</v>
      </c>
      <c r="E208">
        <v>1.0922415972878705E-3</v>
      </c>
      <c r="F208" t="str">
        <f>VLOOKUP(A208,'May Rota'!B:C,2,FALSE)</f>
        <v>A0249</v>
      </c>
      <c r="G208">
        <f>VLOOKUP(F208,'May Salary'!C:H,6,FALSE)</f>
        <v>43870.106083333332</v>
      </c>
      <c r="H208">
        <f t="shared" si="6"/>
        <v>47.916754741648326</v>
      </c>
      <c r="I208">
        <f>VLOOKUP(A208,'OT Dec to May'!H:N,7,FALSE)</f>
        <v>42926.400000000176</v>
      </c>
      <c r="J208">
        <f t="shared" si="7"/>
        <v>46.885999701818236</v>
      </c>
    </row>
    <row r="209" spans="1:10" x14ac:dyDescent="0.25">
      <c r="A209" t="s">
        <v>220</v>
      </c>
      <c r="B209" t="s">
        <v>232</v>
      </c>
      <c r="C209" t="s">
        <v>235</v>
      </c>
      <c r="D209">
        <v>8.5333333333333332</v>
      </c>
      <c r="E209">
        <v>6.9903462226423721E-3</v>
      </c>
      <c r="F209" t="str">
        <f>VLOOKUP(A209,'May Rota'!B:C,2,FALSE)</f>
        <v>A0249</v>
      </c>
      <c r="G209">
        <f>VLOOKUP(F209,'May Salary'!C:H,6,FALSE)</f>
        <v>43870.106083333332</v>
      </c>
      <c r="H209">
        <f t="shared" si="6"/>
        <v>306.66723034654933</v>
      </c>
      <c r="I209">
        <f>VLOOKUP(A209,'OT Dec to May'!H:N,7,FALSE)</f>
        <v>42926.400000000176</v>
      </c>
      <c r="J209">
        <f t="shared" si="7"/>
        <v>300.07039809163678</v>
      </c>
    </row>
    <row r="210" spans="1:10" x14ac:dyDescent="0.25">
      <c r="A210" t="s">
        <v>220</v>
      </c>
      <c r="B210" t="s">
        <v>80</v>
      </c>
      <c r="C210" t="s">
        <v>233</v>
      </c>
      <c r="D210">
        <v>10</v>
      </c>
      <c r="E210">
        <v>8.1918119796590295E-3</v>
      </c>
      <c r="F210" t="str">
        <f>VLOOKUP(A210,'May Rota'!B:C,2,FALSE)</f>
        <v>A0249</v>
      </c>
      <c r="G210">
        <f>VLOOKUP(F210,'May Salary'!C:H,6,FALSE)</f>
        <v>43870.106083333332</v>
      </c>
      <c r="H210">
        <f t="shared" si="6"/>
        <v>359.37566056236244</v>
      </c>
      <c r="I210">
        <f>VLOOKUP(A210,'OT Dec to May'!H:N,7,FALSE)</f>
        <v>42926.400000000176</v>
      </c>
      <c r="J210">
        <f t="shared" si="7"/>
        <v>351.64499776363681</v>
      </c>
    </row>
    <row r="211" spans="1:10" x14ac:dyDescent="0.25">
      <c r="A211" t="s">
        <v>220</v>
      </c>
      <c r="B211" t="s">
        <v>80</v>
      </c>
      <c r="C211" t="s">
        <v>235</v>
      </c>
      <c r="D211">
        <v>40.133333333333333</v>
      </c>
      <c r="E211">
        <v>3.2876472078364909E-2</v>
      </c>
      <c r="F211" t="str">
        <f>VLOOKUP(A211,'May Rota'!B:C,2,FALSE)</f>
        <v>A0249</v>
      </c>
      <c r="G211">
        <f>VLOOKUP(F211,'May Salary'!C:H,6,FALSE)</f>
        <v>43870.106083333332</v>
      </c>
      <c r="H211">
        <f t="shared" si="6"/>
        <v>1442.2943177236148</v>
      </c>
      <c r="I211">
        <f>VLOOKUP(A211,'OT Dec to May'!H:N,7,FALSE)</f>
        <v>42926.400000000176</v>
      </c>
      <c r="J211">
        <f t="shared" si="7"/>
        <v>1411.2685910247292</v>
      </c>
    </row>
    <row r="212" spans="1:10" x14ac:dyDescent="0.25">
      <c r="A212" t="s">
        <v>220</v>
      </c>
      <c r="B212" t="s">
        <v>8</v>
      </c>
      <c r="C212" t="s">
        <v>233</v>
      </c>
      <c r="D212">
        <v>714.4785714285714</v>
      </c>
      <c r="E212">
        <v>0.58528741206382406</v>
      </c>
      <c r="F212" t="str">
        <f>VLOOKUP(A212,'May Rota'!B:C,2,FALSE)</f>
        <v>A0249</v>
      </c>
      <c r="G212">
        <f>VLOOKUP(F212,'May Salary'!C:H,6,FALSE)</f>
        <v>43870.106083333332</v>
      </c>
      <c r="H212">
        <f t="shared" si="6"/>
        <v>25676.620856479592</v>
      </c>
      <c r="I212">
        <f>VLOOKUP(A212,'OT Dec to May'!H:N,7,FALSE)</f>
        <v>42926.400000000176</v>
      </c>
      <c r="J212">
        <f t="shared" si="7"/>
        <v>25124.281565216639</v>
      </c>
    </row>
    <row r="213" spans="1:10" x14ac:dyDescent="0.25">
      <c r="A213" t="s">
        <v>220</v>
      </c>
      <c r="B213" t="s">
        <v>8</v>
      </c>
      <c r="C213" t="s">
        <v>235</v>
      </c>
      <c r="D213">
        <v>94</v>
      </c>
      <c r="E213">
        <v>7.7003032608794875E-2</v>
      </c>
      <c r="F213" t="str">
        <f>VLOOKUP(A213,'May Rota'!B:C,2,FALSE)</f>
        <v>A0249</v>
      </c>
      <c r="G213">
        <f>VLOOKUP(F213,'May Salary'!C:H,6,FALSE)</f>
        <v>43870.106083333332</v>
      </c>
      <c r="H213">
        <f t="shared" si="6"/>
        <v>3378.1312092862072</v>
      </c>
      <c r="I213">
        <f>VLOOKUP(A213,'OT Dec to May'!H:N,7,FALSE)</f>
        <v>42926.400000000176</v>
      </c>
      <c r="J213">
        <f t="shared" si="7"/>
        <v>3305.4629789781857</v>
      </c>
    </row>
    <row r="214" spans="1:10" x14ac:dyDescent="0.25">
      <c r="A214" t="s">
        <v>220</v>
      </c>
      <c r="B214" t="s">
        <v>12</v>
      </c>
      <c r="C214" t="s">
        <v>233</v>
      </c>
      <c r="D214">
        <v>263.64685714285707</v>
      </c>
      <c r="E214">
        <v>0.21597454827423093</v>
      </c>
      <c r="F214" t="str">
        <f>VLOOKUP(A214,'May Rota'!B:C,2,FALSE)</f>
        <v>A0249</v>
      </c>
      <c r="G214">
        <f>VLOOKUP(F214,'May Salary'!C:H,6,FALSE)</f>
        <v>43870.106083333332</v>
      </c>
      <c r="H214">
        <f t="shared" si="6"/>
        <v>9474.8263440905066</v>
      </c>
      <c r="I214">
        <f>VLOOKUP(A214,'OT Dec to May'!H:N,7,FALSE)</f>
        <v>42926.400000000176</v>
      </c>
      <c r="J214">
        <f t="shared" si="7"/>
        <v>9271.0098490389846</v>
      </c>
    </row>
    <row r="215" spans="1:10" x14ac:dyDescent="0.25">
      <c r="A215" t="s">
        <v>220</v>
      </c>
      <c r="B215" t="s">
        <v>12</v>
      </c>
      <c r="C215" t="s">
        <v>235</v>
      </c>
      <c r="D215">
        <v>37.119999999999997</v>
      </c>
      <c r="E215">
        <v>3.0408006068494316E-2</v>
      </c>
      <c r="F215" t="str">
        <f>VLOOKUP(A215,'May Rota'!B:C,2,FALSE)</f>
        <v>A0249</v>
      </c>
      <c r="G215">
        <f>VLOOKUP(F215,'May Salary'!C:H,6,FALSE)</f>
        <v>43870.106083333332</v>
      </c>
      <c r="H215">
        <f t="shared" si="6"/>
        <v>1334.0024520074894</v>
      </c>
      <c r="I215">
        <f>VLOOKUP(A215,'OT Dec to May'!H:N,7,FALSE)</f>
        <v>42926.400000000176</v>
      </c>
      <c r="J215">
        <f t="shared" si="7"/>
        <v>1305.3062316986197</v>
      </c>
    </row>
    <row r="216" spans="1:10" x14ac:dyDescent="0.25">
      <c r="A216" t="s">
        <v>177</v>
      </c>
      <c r="B216" t="s">
        <v>8</v>
      </c>
      <c r="C216" t="s">
        <v>239</v>
      </c>
      <c r="D216">
        <v>175.89948717948721</v>
      </c>
      <c r="E216">
        <v>0.67810589636843932</v>
      </c>
      <c r="F216" t="str">
        <f>VLOOKUP(A216,'May Rota'!B:C,2,FALSE)</f>
        <v>A0048</v>
      </c>
      <c r="G216">
        <f>VLOOKUP(F216,'May Salary'!C:H,6,FALSE)</f>
        <v>45458.936666666661</v>
      </c>
      <c r="H216">
        <f t="shared" si="6"/>
        <v>30825.972996306111</v>
      </c>
      <c r="I216">
        <f>VLOOKUP(A216,'OT Dec to May'!H:N,7,FALSE)</f>
        <v>0</v>
      </c>
      <c r="J216">
        <f t="shared" si="7"/>
        <v>0</v>
      </c>
    </row>
    <row r="217" spans="1:10" x14ac:dyDescent="0.25">
      <c r="A217" t="s">
        <v>177</v>
      </c>
      <c r="B217" t="s">
        <v>8</v>
      </c>
      <c r="C217" t="s">
        <v>240</v>
      </c>
      <c r="D217">
        <v>77.390769230769237</v>
      </c>
      <c r="E217">
        <v>0.29834729925235243</v>
      </c>
      <c r="F217" t="str">
        <f>VLOOKUP(A217,'May Rota'!B:C,2,FALSE)</f>
        <v>A0048</v>
      </c>
      <c r="G217">
        <f>VLOOKUP(F217,'May Salary'!C:H,6,FALSE)</f>
        <v>45458.936666666661</v>
      </c>
      <c r="H217">
        <f t="shared" si="6"/>
        <v>13562.550981383734</v>
      </c>
      <c r="I217">
        <f>VLOOKUP(A217,'OT Dec to May'!H:N,7,FALSE)</f>
        <v>0</v>
      </c>
      <c r="J217">
        <f t="shared" si="7"/>
        <v>0</v>
      </c>
    </row>
    <row r="218" spans="1:10" x14ac:dyDescent="0.25">
      <c r="A218" t="s">
        <v>177</v>
      </c>
      <c r="B218" t="s">
        <v>8</v>
      </c>
      <c r="C218" t="s">
        <v>241</v>
      </c>
      <c r="D218">
        <v>6.1080000000000014</v>
      </c>
      <c r="E218">
        <v>2.3546804379208211E-2</v>
      </c>
      <c r="F218" t="str">
        <f>VLOOKUP(A218,'May Rota'!B:C,2,FALSE)</f>
        <v>A0048</v>
      </c>
      <c r="G218">
        <f>VLOOKUP(F218,'May Salary'!C:H,6,FALSE)</f>
        <v>45458.936666666661</v>
      </c>
      <c r="H218">
        <f t="shared" si="6"/>
        <v>1070.4126889768152</v>
      </c>
      <c r="I218">
        <f>VLOOKUP(A218,'OT Dec to May'!H:N,7,FALSE)</f>
        <v>0</v>
      </c>
      <c r="J218">
        <f t="shared" si="7"/>
        <v>0</v>
      </c>
    </row>
    <row r="219" spans="1:10" x14ac:dyDescent="0.25">
      <c r="A219" t="s">
        <v>182</v>
      </c>
      <c r="B219" t="s">
        <v>238</v>
      </c>
      <c r="C219" t="s">
        <v>234</v>
      </c>
      <c r="D219">
        <v>174.43333333333331</v>
      </c>
      <c r="E219">
        <v>0.10090278393731029</v>
      </c>
      <c r="F219" t="str">
        <f>VLOOKUP(A219,'May Rota'!B:C,2,FALSE)</f>
        <v>A0114</v>
      </c>
      <c r="G219">
        <f>VLOOKUP(F219,'May Salary'!C:H,6,FALSE)</f>
        <v>70277.208749999991</v>
      </c>
      <c r="H219">
        <f t="shared" si="6"/>
        <v>7091.1660102185015</v>
      </c>
      <c r="I219">
        <f>VLOOKUP(A219,'OT Dec to May'!H:N,7,FALSE)</f>
        <v>23876.100000000009</v>
      </c>
      <c r="J219">
        <f t="shared" si="7"/>
        <v>2409.1649595656154</v>
      </c>
    </row>
    <row r="220" spans="1:10" x14ac:dyDescent="0.25">
      <c r="A220" t="s">
        <v>182</v>
      </c>
      <c r="B220" t="s">
        <v>238</v>
      </c>
      <c r="C220" t="s">
        <v>235</v>
      </c>
      <c r="D220">
        <v>143.8666666666667</v>
      </c>
      <c r="E220">
        <v>8.3221176280036585E-2</v>
      </c>
      <c r="F220" t="str">
        <f>VLOOKUP(A220,'May Rota'!B:C,2,FALSE)</f>
        <v>A0114</v>
      </c>
      <c r="G220">
        <f>VLOOKUP(F220,'May Salary'!C:H,6,FALSE)</f>
        <v>70277.208749999991</v>
      </c>
      <c r="H220">
        <f t="shared" si="6"/>
        <v>5848.5519778526786</v>
      </c>
      <c r="I220">
        <f>VLOOKUP(A220,'OT Dec to May'!H:N,7,FALSE)</f>
        <v>23876.100000000009</v>
      </c>
      <c r="J220">
        <f t="shared" si="7"/>
        <v>1986.9971269797823</v>
      </c>
    </row>
    <row r="221" spans="1:10" x14ac:dyDescent="0.25">
      <c r="A221" t="s">
        <v>182</v>
      </c>
      <c r="B221" t="s">
        <v>238</v>
      </c>
      <c r="C221" t="s">
        <v>236</v>
      </c>
      <c r="D221">
        <v>849.83333333333326</v>
      </c>
      <c r="E221">
        <v>0.49159496970795458</v>
      </c>
      <c r="F221" t="str">
        <f>VLOOKUP(A221,'May Rota'!B:C,2,FALSE)</f>
        <v>A0114</v>
      </c>
      <c r="G221">
        <f>VLOOKUP(F221,'May Salary'!C:H,6,FALSE)</f>
        <v>70277.208749999991</v>
      </c>
      <c r="H221">
        <f t="shared" si="6"/>
        <v>34547.922306615845</v>
      </c>
      <c r="I221">
        <f>VLOOKUP(A221,'OT Dec to May'!H:N,7,FALSE)</f>
        <v>23876.100000000009</v>
      </c>
      <c r="J221">
        <f t="shared" si="7"/>
        <v>11737.370656244098</v>
      </c>
    </row>
    <row r="222" spans="1:10" x14ac:dyDescent="0.25">
      <c r="A222" t="s">
        <v>182</v>
      </c>
      <c r="B222" t="s">
        <v>12</v>
      </c>
      <c r="C222" t="s">
        <v>234</v>
      </c>
      <c r="D222">
        <v>78.13333333333334</v>
      </c>
      <c r="E222">
        <v>4.5197042910195946E-2</v>
      </c>
      <c r="F222" t="str">
        <f>VLOOKUP(A222,'May Rota'!B:C,2,FALSE)</f>
        <v>A0114</v>
      </c>
      <c r="G222">
        <f>VLOOKUP(F222,'May Salary'!C:H,6,FALSE)</f>
        <v>70277.208749999991</v>
      </c>
      <c r="H222">
        <f t="shared" si="6"/>
        <v>3176.3220194825476</v>
      </c>
      <c r="I222">
        <f>VLOOKUP(A222,'OT Dec to May'!H:N,7,FALSE)</f>
        <v>23876.100000000009</v>
      </c>
      <c r="J222">
        <f t="shared" si="7"/>
        <v>1079.1291162281298</v>
      </c>
    </row>
    <row r="223" spans="1:10" x14ac:dyDescent="0.25">
      <c r="A223" t="s">
        <v>182</v>
      </c>
      <c r="B223" t="s">
        <v>12</v>
      </c>
      <c r="C223" t="s">
        <v>235</v>
      </c>
      <c r="D223">
        <v>2</v>
      </c>
      <c r="E223">
        <v>1.1569208936056982E-3</v>
      </c>
      <c r="F223" t="str">
        <f>VLOOKUP(A223,'May Rota'!B:C,2,FALSE)</f>
        <v>A0114</v>
      </c>
      <c r="G223">
        <f>VLOOKUP(F223,'May Salary'!C:H,6,FALSE)</f>
        <v>70277.208749999991</v>
      </c>
      <c r="H223">
        <f t="shared" si="6"/>
        <v>81.305171147164188</v>
      </c>
      <c r="I223">
        <f>VLOOKUP(A223,'OT Dec to May'!H:N,7,FALSE)</f>
        <v>23876.100000000009</v>
      </c>
      <c r="J223">
        <f t="shared" si="7"/>
        <v>27.622758947819023</v>
      </c>
    </row>
    <row r="224" spans="1:10" x14ac:dyDescent="0.25">
      <c r="A224" t="s">
        <v>182</v>
      </c>
      <c r="B224" t="s">
        <v>12</v>
      </c>
      <c r="C224" t="s">
        <v>236</v>
      </c>
      <c r="D224">
        <v>480.46</v>
      </c>
      <c r="E224">
        <v>0.2779271062708969</v>
      </c>
      <c r="F224" t="str">
        <f>VLOOKUP(A224,'May Rota'!B:C,2,FALSE)</f>
        <v>A0114</v>
      </c>
      <c r="G224">
        <f>VLOOKUP(F224,'May Salary'!C:H,6,FALSE)</f>
        <v>70277.208749999991</v>
      </c>
      <c r="H224">
        <f t="shared" si="6"/>
        <v>19531.941264683253</v>
      </c>
      <c r="I224">
        <f>VLOOKUP(A224,'OT Dec to May'!H:N,7,FALSE)</f>
        <v>23876.100000000009</v>
      </c>
      <c r="J224">
        <f t="shared" si="7"/>
        <v>6635.8153820345642</v>
      </c>
    </row>
    <row r="225" spans="1:10" x14ac:dyDescent="0.25">
      <c r="A225" t="s">
        <v>173</v>
      </c>
      <c r="B225" t="s">
        <v>8</v>
      </c>
      <c r="C225" t="s">
        <v>239</v>
      </c>
      <c r="D225">
        <v>8.9846153846153829</v>
      </c>
      <c r="E225">
        <v>1</v>
      </c>
      <c r="F225" t="str">
        <f>VLOOKUP(A225,'May Rota'!B:C,2,FALSE)</f>
        <v>A0044</v>
      </c>
      <c r="G225">
        <f>VLOOKUP(F225,'May Salary'!C:H,6,FALSE)</f>
        <v>70200.792083333334</v>
      </c>
      <c r="H225">
        <f t="shared" si="6"/>
        <v>70200.792083333334</v>
      </c>
      <c r="I225">
        <f>VLOOKUP(A225,'OT Dec to May'!H:N,7,FALSE)</f>
        <v>608.04</v>
      </c>
      <c r="J225">
        <f t="shared" si="7"/>
        <v>608.04</v>
      </c>
    </row>
    <row r="226" spans="1:10" x14ac:dyDescent="0.25">
      <c r="A226" t="s">
        <v>188</v>
      </c>
      <c r="B226" t="s">
        <v>12</v>
      </c>
      <c r="C226" t="s">
        <v>233</v>
      </c>
      <c r="D226">
        <v>294.61980952380947</v>
      </c>
      <c r="E226">
        <v>0.23981514582693989</v>
      </c>
      <c r="F226" t="str">
        <f>VLOOKUP(A226,'May Rota'!B:C,2,FALSE)</f>
        <v>A0145</v>
      </c>
      <c r="G226">
        <f>VLOOKUP(F226,'May Salary'!C:H,6,FALSE)</f>
        <v>50686.38</v>
      </c>
      <c r="H226">
        <f t="shared" si="6"/>
        <v>12155.361611139688</v>
      </c>
      <c r="I226">
        <f>VLOOKUP(A226,'OT Dec to May'!H:N,7,FALSE)</f>
        <v>53735.219999999419</v>
      </c>
      <c r="J226">
        <f t="shared" si="7"/>
        <v>12886.519620342557</v>
      </c>
    </row>
    <row r="227" spans="1:10" x14ac:dyDescent="0.25">
      <c r="A227" t="s">
        <v>188</v>
      </c>
      <c r="B227" t="s">
        <v>12</v>
      </c>
      <c r="C227" t="s">
        <v>235</v>
      </c>
      <c r="D227">
        <v>274.98666666666662</v>
      </c>
      <c r="E227">
        <v>0.22383412600027969</v>
      </c>
      <c r="F227" t="str">
        <f>VLOOKUP(A227,'May Rota'!B:C,2,FALSE)</f>
        <v>A0145</v>
      </c>
      <c r="G227">
        <f>VLOOKUP(F227,'May Salary'!C:H,6,FALSE)</f>
        <v>50686.38</v>
      </c>
      <c r="H227">
        <f t="shared" si="6"/>
        <v>11345.341567418056</v>
      </c>
      <c r="I227">
        <f>VLOOKUP(A227,'OT Dec to May'!H:N,7,FALSE)</f>
        <v>53735.219999999419</v>
      </c>
      <c r="J227">
        <f t="shared" si="7"/>
        <v>12027.776004132618</v>
      </c>
    </row>
    <row r="228" spans="1:10" x14ac:dyDescent="0.25">
      <c r="A228" t="s">
        <v>188</v>
      </c>
      <c r="B228" t="s">
        <v>12</v>
      </c>
      <c r="C228" t="s">
        <v>236</v>
      </c>
      <c r="D228">
        <v>122.9733333333333</v>
      </c>
      <c r="E228">
        <v>0.10009804810417859</v>
      </c>
      <c r="F228" t="str">
        <f>VLOOKUP(A228,'May Rota'!B:C,2,FALSE)</f>
        <v>A0145</v>
      </c>
      <c r="G228">
        <f>VLOOKUP(F228,'May Salary'!C:H,6,FALSE)</f>
        <v>50686.38</v>
      </c>
      <c r="H228">
        <f t="shared" si="6"/>
        <v>5073.607703466675</v>
      </c>
      <c r="I228">
        <f>VLOOKUP(A228,'OT Dec to May'!H:N,7,FALSE)</f>
        <v>53735.219999999419</v>
      </c>
      <c r="J228">
        <f t="shared" si="7"/>
        <v>5378.7906364485616</v>
      </c>
    </row>
    <row r="229" spans="1:10" x14ac:dyDescent="0.25">
      <c r="A229" t="s">
        <v>188</v>
      </c>
      <c r="B229" t="s">
        <v>12</v>
      </c>
      <c r="C229" t="s">
        <v>237</v>
      </c>
      <c r="D229">
        <v>535.94897462737515</v>
      </c>
      <c r="E229">
        <v>0.43625268006860191</v>
      </c>
      <c r="F229" t="str">
        <f>VLOOKUP(A229,'May Rota'!B:C,2,FALSE)</f>
        <v>A0145</v>
      </c>
      <c r="G229">
        <f>VLOOKUP(F229,'May Salary'!C:H,6,FALSE)</f>
        <v>50686.38</v>
      </c>
      <c r="H229">
        <f t="shared" si="6"/>
        <v>22112.069117975581</v>
      </c>
      <c r="I229">
        <f>VLOOKUP(A229,'OT Dec to May'!H:N,7,FALSE)</f>
        <v>53735.219999999419</v>
      </c>
      <c r="J229">
        <f t="shared" si="7"/>
        <v>23442.133739075685</v>
      </c>
    </row>
    <row r="230" spans="1:10" x14ac:dyDescent="0.25">
      <c r="A230" t="s">
        <v>200</v>
      </c>
      <c r="B230" t="s">
        <v>8</v>
      </c>
      <c r="C230" t="s">
        <v>233</v>
      </c>
      <c r="D230">
        <v>151.27619047619044</v>
      </c>
      <c r="E230">
        <v>0.18294031992442822</v>
      </c>
      <c r="F230" t="str">
        <f>VLOOKUP(A230,'May Rota'!B:C,2,FALSE)</f>
        <v>A0220</v>
      </c>
      <c r="G230">
        <f>VLOOKUP(F230,'May Salary'!C:H,6,FALSE)</f>
        <v>42771.254999999997</v>
      </c>
      <c r="H230">
        <f t="shared" si="6"/>
        <v>7824.5870732692993</v>
      </c>
      <c r="I230">
        <f>VLOOKUP(A230,'OT Dec to May'!H:N,7,FALSE)</f>
        <v>17008.740000000005</v>
      </c>
      <c r="J230">
        <f t="shared" si="7"/>
        <v>3111.5843371114202</v>
      </c>
    </row>
    <row r="231" spans="1:10" x14ac:dyDescent="0.25">
      <c r="A231" t="s">
        <v>200</v>
      </c>
      <c r="B231" t="s">
        <v>8</v>
      </c>
      <c r="C231" t="s">
        <v>236</v>
      </c>
      <c r="D231">
        <v>138.4666666666667</v>
      </c>
      <c r="E231">
        <v>0.16744959149970179</v>
      </c>
      <c r="F231" t="str">
        <f>VLOOKUP(A231,'May Rota'!B:C,2,FALSE)</f>
        <v>A0220</v>
      </c>
      <c r="G231">
        <f>VLOOKUP(F231,'May Salary'!C:H,6,FALSE)</f>
        <v>42771.254999999997</v>
      </c>
      <c r="H231">
        <f t="shared" si="6"/>
        <v>7162.0291776795775</v>
      </c>
      <c r="I231">
        <f>VLOOKUP(A231,'OT Dec to May'!H:N,7,FALSE)</f>
        <v>17008.740000000005</v>
      </c>
      <c r="J231">
        <f t="shared" si="7"/>
        <v>2848.1065649246389</v>
      </c>
    </row>
    <row r="232" spans="1:10" x14ac:dyDescent="0.25">
      <c r="A232" t="s">
        <v>200</v>
      </c>
      <c r="B232" t="s">
        <v>12</v>
      </c>
      <c r="C232" t="s">
        <v>233</v>
      </c>
      <c r="D232">
        <v>404.61599999999999</v>
      </c>
      <c r="E232">
        <v>0.48930753910142022</v>
      </c>
      <c r="F232" t="str">
        <f>VLOOKUP(A232,'May Rota'!B:C,2,FALSE)</f>
        <v>A0220</v>
      </c>
      <c r="G232">
        <f>VLOOKUP(F232,'May Salary'!C:H,6,FALSE)</f>
        <v>42771.254999999997</v>
      </c>
      <c r="H232">
        <f t="shared" si="6"/>
        <v>20928.297528329313</v>
      </c>
      <c r="I232">
        <f>VLOOKUP(A232,'OT Dec to May'!H:N,7,FALSE)</f>
        <v>17008.740000000005</v>
      </c>
      <c r="J232">
        <f t="shared" si="7"/>
        <v>8322.5047126158934</v>
      </c>
    </row>
    <row r="233" spans="1:10" x14ac:dyDescent="0.25">
      <c r="A233" t="s">
        <v>200</v>
      </c>
      <c r="B233" t="s">
        <v>12</v>
      </c>
      <c r="C233" t="s">
        <v>235</v>
      </c>
      <c r="D233">
        <v>31.866666666666671</v>
      </c>
      <c r="E233">
        <v>3.8536786103446054E-2</v>
      </c>
      <c r="F233" t="str">
        <f>VLOOKUP(A233,'May Rota'!B:C,2,FALSE)</f>
        <v>A0220</v>
      </c>
      <c r="G233">
        <f>VLOOKUP(F233,'May Salary'!C:H,6,FALSE)</f>
        <v>42771.254999999997</v>
      </c>
      <c r="H233">
        <f t="shared" si="6"/>
        <v>1648.2667053109474</v>
      </c>
      <c r="I233">
        <f>VLOOKUP(A233,'OT Dec to May'!H:N,7,FALSE)</f>
        <v>17008.740000000005</v>
      </c>
      <c r="J233">
        <f t="shared" si="7"/>
        <v>655.46217526912721</v>
      </c>
    </row>
    <row r="234" spans="1:10" x14ac:dyDescent="0.25">
      <c r="A234" t="s">
        <v>200</v>
      </c>
      <c r="B234" t="s">
        <v>12</v>
      </c>
      <c r="C234" t="s">
        <v>236</v>
      </c>
      <c r="D234">
        <v>99.36999999999999</v>
      </c>
      <c r="E234">
        <v>0.12016946972069351</v>
      </c>
      <c r="F234" t="str">
        <f>VLOOKUP(A234,'May Rota'!B:C,2,FALSE)</f>
        <v>A0220</v>
      </c>
      <c r="G234">
        <f>VLOOKUP(F234,'May Salary'!C:H,6,FALSE)</f>
        <v>42771.254999999997</v>
      </c>
      <c r="H234">
        <f t="shared" si="6"/>
        <v>5139.7990326385607</v>
      </c>
      <c r="I234">
        <f>VLOOKUP(A234,'OT Dec to May'!H:N,7,FALSE)</f>
        <v>17008.740000000005</v>
      </c>
      <c r="J234">
        <f t="shared" si="7"/>
        <v>2043.9312664171491</v>
      </c>
    </row>
    <row r="235" spans="1:10" x14ac:dyDescent="0.25">
      <c r="A235" t="s">
        <v>200</v>
      </c>
      <c r="B235" t="s">
        <v>12</v>
      </c>
      <c r="C235" t="s">
        <v>237</v>
      </c>
      <c r="D235">
        <v>1.32</v>
      </c>
      <c r="E235">
        <v>1.5962936503101082E-3</v>
      </c>
      <c r="F235" t="str">
        <f>VLOOKUP(A235,'May Rota'!B:C,2,FALSE)</f>
        <v>A0220</v>
      </c>
      <c r="G235">
        <f>VLOOKUP(F235,'May Salary'!C:H,6,FALSE)</f>
        <v>42771.254999999997</v>
      </c>
      <c r="H235">
        <f t="shared" si="6"/>
        <v>68.275482772294467</v>
      </c>
      <c r="I235">
        <f>VLOOKUP(A235,'OT Dec to May'!H:N,7,FALSE)</f>
        <v>17008.740000000005</v>
      </c>
      <c r="J235">
        <f t="shared" si="7"/>
        <v>27.150943661775557</v>
      </c>
    </row>
    <row r="236" spans="1:10" x14ac:dyDescent="0.25">
      <c r="A236" t="s">
        <v>209</v>
      </c>
      <c r="B236" t="s">
        <v>80</v>
      </c>
      <c r="C236" t="s">
        <v>233</v>
      </c>
      <c r="D236">
        <v>156.29523809523809</v>
      </c>
      <c r="E236">
        <v>0.20773692140121922</v>
      </c>
      <c r="F236" t="str">
        <f>VLOOKUP(A236,'May Rota'!B:C,2,FALSE)</f>
        <v>A0129</v>
      </c>
      <c r="G236">
        <f>VLOOKUP(F236,'May Salary'!C:H,6,FALSE)</f>
        <v>26174.550000000003</v>
      </c>
      <c r="H236">
        <f t="shared" si="6"/>
        <v>5437.4204360622834</v>
      </c>
      <c r="I236">
        <f>VLOOKUP(A236,'OT Dec to May'!H:N,7,FALSE)</f>
        <v>11095.20000000001</v>
      </c>
      <c r="J236">
        <f t="shared" si="7"/>
        <v>2304.8826903308095</v>
      </c>
    </row>
    <row r="237" spans="1:10" x14ac:dyDescent="0.25">
      <c r="A237" t="s">
        <v>209</v>
      </c>
      <c r="B237" t="s">
        <v>80</v>
      </c>
      <c r="C237" t="s">
        <v>234</v>
      </c>
      <c r="D237">
        <v>7.2</v>
      </c>
      <c r="E237">
        <v>9.5697466686564953E-3</v>
      </c>
      <c r="F237" t="str">
        <f>VLOOKUP(A237,'May Rota'!B:C,2,FALSE)</f>
        <v>A0129</v>
      </c>
      <c r="G237">
        <f>VLOOKUP(F237,'May Salary'!C:H,6,FALSE)</f>
        <v>26174.550000000003</v>
      </c>
      <c r="H237">
        <f t="shared" si="6"/>
        <v>250.48381266608288</v>
      </c>
      <c r="I237">
        <f>VLOOKUP(A237,'OT Dec to May'!H:N,7,FALSE)</f>
        <v>11095.20000000001</v>
      </c>
      <c r="J237">
        <f t="shared" si="7"/>
        <v>106.17825323807764</v>
      </c>
    </row>
    <row r="238" spans="1:10" x14ac:dyDescent="0.25">
      <c r="A238" t="s">
        <v>209</v>
      </c>
      <c r="B238" t="s">
        <v>80</v>
      </c>
      <c r="C238" t="s">
        <v>243</v>
      </c>
      <c r="D238">
        <v>0.2</v>
      </c>
      <c r="E238">
        <v>2.658262963515693E-4</v>
      </c>
      <c r="F238" t="str">
        <f>VLOOKUP(A238,'May Rota'!B:C,2,FALSE)</f>
        <v>A0129</v>
      </c>
      <c r="G238">
        <f>VLOOKUP(F238,'May Salary'!C:H,6,FALSE)</f>
        <v>26174.550000000003</v>
      </c>
      <c r="H238">
        <f t="shared" si="6"/>
        <v>6.9578836851689694</v>
      </c>
      <c r="I238">
        <f>VLOOKUP(A238,'OT Dec to May'!H:N,7,FALSE)</f>
        <v>11095.20000000001</v>
      </c>
      <c r="J238">
        <f t="shared" si="7"/>
        <v>2.9493959232799343</v>
      </c>
    </row>
    <row r="239" spans="1:10" x14ac:dyDescent="0.25">
      <c r="A239" t="s">
        <v>209</v>
      </c>
      <c r="B239" t="s">
        <v>80</v>
      </c>
      <c r="C239" t="s">
        <v>236</v>
      </c>
      <c r="D239">
        <v>370.75</v>
      </c>
      <c r="E239">
        <v>0.49277549686172156</v>
      </c>
      <c r="F239" t="str">
        <f>VLOOKUP(A239,'May Rota'!B:C,2,FALSE)</f>
        <v>A0129</v>
      </c>
      <c r="G239">
        <f>VLOOKUP(F239,'May Salary'!C:H,6,FALSE)</f>
        <v>26174.550000000003</v>
      </c>
      <c r="H239">
        <f t="shared" si="6"/>
        <v>12898.176881381976</v>
      </c>
      <c r="I239">
        <f>VLOOKUP(A239,'OT Dec to May'!H:N,7,FALSE)</f>
        <v>11095.20000000001</v>
      </c>
      <c r="J239">
        <f t="shared" si="7"/>
        <v>5467.4426927801778</v>
      </c>
    </row>
    <row r="240" spans="1:10" x14ac:dyDescent="0.25">
      <c r="A240" t="s">
        <v>209</v>
      </c>
      <c r="B240" t="s">
        <v>80</v>
      </c>
      <c r="C240" t="s">
        <v>237</v>
      </c>
      <c r="D240">
        <v>217.9257754010695</v>
      </c>
      <c r="E240">
        <v>0.28965200877205116</v>
      </c>
      <c r="F240" t="str">
        <f>VLOOKUP(A240,'May Rota'!B:C,2,FALSE)</f>
        <v>A0129</v>
      </c>
      <c r="G240">
        <f>VLOOKUP(F240,'May Salary'!C:H,6,FALSE)</f>
        <v>26174.550000000003</v>
      </c>
      <c r="H240">
        <f t="shared" si="6"/>
        <v>7581.5109862044928</v>
      </c>
      <c r="I240">
        <f>VLOOKUP(A240,'OT Dec to May'!H:N,7,FALSE)</f>
        <v>11095.20000000001</v>
      </c>
      <c r="J240">
        <f t="shared" si="7"/>
        <v>3213.7469677276649</v>
      </c>
    </row>
    <row r="241" spans="1:10" x14ac:dyDescent="0.25">
      <c r="A241" t="s">
        <v>176</v>
      </c>
      <c r="B241" t="s">
        <v>34</v>
      </c>
      <c r="C241" t="s">
        <v>241</v>
      </c>
      <c r="D241">
        <v>9.2000000000000011</v>
      </c>
      <c r="E241">
        <v>1.5694655147571315E-2</v>
      </c>
      <c r="F241" t="str">
        <f>VLOOKUP(A241,'May Rota'!B:C,2,FALSE)</f>
        <v>A0050</v>
      </c>
      <c r="G241">
        <f>VLOOKUP(F241,'May Salary'!C:H,6,FALSE)</f>
        <v>62866.374583333331</v>
      </c>
      <c r="H241">
        <f t="shared" si="6"/>
        <v>986.66606946345894</v>
      </c>
      <c r="I241">
        <f>VLOOKUP(A241,'OT Dec to May'!H:N,7,FALSE)</f>
        <v>261.89999999999998</v>
      </c>
      <c r="J241">
        <f t="shared" si="7"/>
        <v>4.1104301831489272</v>
      </c>
    </row>
    <row r="242" spans="1:10" x14ac:dyDescent="0.25">
      <c r="A242" t="s">
        <v>176</v>
      </c>
      <c r="B242" t="s">
        <v>232</v>
      </c>
      <c r="C242" t="s">
        <v>241</v>
      </c>
      <c r="D242">
        <v>11</v>
      </c>
      <c r="E242">
        <v>1.876534854600918E-2</v>
      </c>
      <c r="F242" t="str">
        <f>VLOOKUP(A242,'May Rota'!B:C,2,FALSE)</f>
        <v>A0050</v>
      </c>
      <c r="G242">
        <f>VLOOKUP(F242,'May Salary'!C:H,6,FALSE)</f>
        <v>62866.374583333331</v>
      </c>
      <c r="H242">
        <f t="shared" si="6"/>
        <v>1179.7094308802225</v>
      </c>
      <c r="I242">
        <f>VLOOKUP(A242,'OT Dec to May'!H:N,7,FALSE)</f>
        <v>261.89999999999998</v>
      </c>
      <c r="J242">
        <f t="shared" si="7"/>
        <v>4.9146447841998038</v>
      </c>
    </row>
    <row r="243" spans="1:10" x14ac:dyDescent="0.25">
      <c r="A243" t="s">
        <v>176</v>
      </c>
      <c r="B243" t="s">
        <v>8</v>
      </c>
      <c r="C243" t="s">
        <v>239</v>
      </c>
      <c r="D243">
        <v>286.64820512820512</v>
      </c>
      <c r="E243">
        <v>0.48900486175624586</v>
      </c>
      <c r="F243" t="str">
        <f>VLOOKUP(A243,'May Rota'!B:C,2,FALSE)</f>
        <v>A0050</v>
      </c>
      <c r="G243">
        <f>VLOOKUP(F243,'May Salary'!C:H,6,FALSE)</f>
        <v>62866.374583333331</v>
      </c>
      <c r="H243">
        <f t="shared" si="6"/>
        <v>30741.962812239282</v>
      </c>
      <c r="I243">
        <f>VLOOKUP(A243,'OT Dec to May'!H:N,7,FALSE)</f>
        <v>261.89999999999998</v>
      </c>
      <c r="J243">
        <f t="shared" si="7"/>
        <v>128.07037329396078</v>
      </c>
    </row>
    <row r="244" spans="1:10" x14ac:dyDescent="0.25">
      <c r="A244" t="s">
        <v>176</v>
      </c>
      <c r="B244" t="s">
        <v>8</v>
      </c>
      <c r="C244" t="s">
        <v>240</v>
      </c>
      <c r="D244">
        <v>257.86461538461538</v>
      </c>
      <c r="E244">
        <v>0.43990176230680983</v>
      </c>
      <c r="F244" t="str">
        <f>VLOOKUP(A244,'May Rota'!B:C,2,FALSE)</f>
        <v>A0050</v>
      </c>
      <c r="G244">
        <f>VLOOKUP(F244,'May Salary'!C:H,6,FALSE)</f>
        <v>62866.374583333331</v>
      </c>
      <c r="H244">
        <f t="shared" si="6"/>
        <v>27655.02896904837</v>
      </c>
      <c r="I244">
        <f>VLOOKUP(A244,'OT Dec to May'!H:N,7,FALSE)</f>
        <v>261.89999999999998</v>
      </c>
      <c r="J244">
        <f t="shared" si="7"/>
        <v>115.21027154815349</v>
      </c>
    </row>
    <row r="245" spans="1:10" x14ac:dyDescent="0.25">
      <c r="A245" t="s">
        <v>176</v>
      </c>
      <c r="B245" t="s">
        <v>8</v>
      </c>
      <c r="C245" t="s">
        <v>241</v>
      </c>
      <c r="D245">
        <v>21.474</v>
      </c>
      <c r="E245">
        <v>3.6633372243363736E-2</v>
      </c>
      <c r="F245" t="str">
        <f>VLOOKUP(A245,'May Rota'!B:C,2,FALSE)</f>
        <v>A0050</v>
      </c>
      <c r="G245">
        <f>VLOOKUP(F245,'May Salary'!C:H,6,FALSE)</f>
        <v>62866.374583333331</v>
      </c>
      <c r="H245">
        <f t="shared" si="6"/>
        <v>2303.0073017019909</v>
      </c>
      <c r="I245">
        <f>VLOOKUP(A245,'OT Dec to May'!H:N,7,FALSE)</f>
        <v>261.89999999999998</v>
      </c>
      <c r="J245">
        <f t="shared" si="7"/>
        <v>9.5942801905369617</v>
      </c>
    </row>
    <row r="246" spans="1:10" x14ac:dyDescent="0.25">
      <c r="A246" t="s">
        <v>207</v>
      </c>
      <c r="B246" t="s">
        <v>80</v>
      </c>
      <c r="C246" t="s">
        <v>233</v>
      </c>
      <c r="D246">
        <v>140.1547619047619</v>
      </c>
      <c r="E246">
        <v>0.1736117748630488</v>
      </c>
      <c r="F246" t="str">
        <f>VLOOKUP(A246,'May Rota'!B:C,2,FALSE)</f>
        <v>A0130</v>
      </c>
      <c r="G246">
        <f>VLOOKUP(F246,'May Salary'!C:H,6,FALSE)</f>
        <v>32534.318750000002</v>
      </c>
      <c r="H246">
        <f t="shared" si="6"/>
        <v>5648.3408221476675</v>
      </c>
      <c r="I246">
        <f>VLOOKUP(A246,'OT Dec to May'!H:N,7,FALSE)</f>
        <v>5705.9999999999991</v>
      </c>
      <c r="J246">
        <f t="shared" si="7"/>
        <v>990.62878736855623</v>
      </c>
    </row>
    <row r="247" spans="1:10" x14ac:dyDescent="0.25">
      <c r="A247" t="s">
        <v>207</v>
      </c>
      <c r="B247" t="s">
        <v>80</v>
      </c>
      <c r="C247" t="s">
        <v>234</v>
      </c>
      <c r="D247">
        <v>6.4666666666666668</v>
      </c>
      <c r="E247">
        <v>8.0103555683010367E-3</v>
      </c>
      <c r="F247" t="str">
        <f>VLOOKUP(A247,'May Rota'!B:C,2,FALSE)</f>
        <v>A0130</v>
      </c>
      <c r="G247">
        <f>VLOOKUP(F247,'May Salary'!C:H,6,FALSE)</f>
        <v>32534.318750000002</v>
      </c>
      <c r="H247">
        <f t="shared" si="6"/>
        <v>260.61146135994335</v>
      </c>
      <c r="I247">
        <f>VLOOKUP(A247,'OT Dec to May'!H:N,7,FALSE)</f>
        <v>5705.9999999999991</v>
      </c>
      <c r="J247">
        <f t="shared" si="7"/>
        <v>45.707088872725706</v>
      </c>
    </row>
    <row r="248" spans="1:10" x14ac:dyDescent="0.25">
      <c r="A248" t="s">
        <v>207</v>
      </c>
      <c r="B248" t="s">
        <v>80</v>
      </c>
      <c r="C248" t="s">
        <v>235</v>
      </c>
      <c r="D248">
        <v>25.466666666666669</v>
      </c>
      <c r="E248">
        <v>3.1545936361762852E-2</v>
      </c>
      <c r="F248" t="str">
        <f>VLOOKUP(A248,'May Rota'!B:C,2,FALSE)</f>
        <v>A0130</v>
      </c>
      <c r="G248">
        <f>VLOOKUP(F248,'May Salary'!C:H,6,FALSE)</f>
        <v>32534.318750000002</v>
      </c>
      <c r="H248">
        <f t="shared" si="6"/>
        <v>1026.3255488608081</v>
      </c>
      <c r="I248">
        <f>VLOOKUP(A248,'OT Dec to May'!H:N,7,FALSE)</f>
        <v>5705.9999999999991</v>
      </c>
      <c r="J248">
        <f t="shared" si="7"/>
        <v>180.00111288021881</v>
      </c>
    </row>
    <row r="249" spans="1:10" x14ac:dyDescent="0.25">
      <c r="A249" t="s">
        <v>207</v>
      </c>
      <c r="B249" t="s">
        <v>80</v>
      </c>
      <c r="C249" t="s">
        <v>243</v>
      </c>
      <c r="D249">
        <v>0.2</v>
      </c>
      <c r="E249">
        <v>2.4774295572065064E-4</v>
      </c>
      <c r="F249" t="str">
        <f>VLOOKUP(A249,'May Rota'!B:C,2,FALSE)</f>
        <v>A0130</v>
      </c>
      <c r="G249">
        <f>VLOOKUP(F249,'May Salary'!C:H,6,FALSE)</f>
        <v>32534.318750000002</v>
      </c>
      <c r="H249">
        <f t="shared" si="6"/>
        <v>8.0601482894827843</v>
      </c>
      <c r="I249">
        <f>VLOOKUP(A249,'OT Dec to May'!H:N,7,FALSE)</f>
        <v>5705.9999999999991</v>
      </c>
      <c r="J249">
        <f t="shared" si="7"/>
        <v>1.4136213053420323</v>
      </c>
    </row>
    <row r="250" spans="1:10" x14ac:dyDescent="0.25">
      <c r="A250" t="s">
        <v>207</v>
      </c>
      <c r="B250" t="s">
        <v>80</v>
      </c>
      <c r="C250" t="s">
        <v>236</v>
      </c>
      <c r="D250">
        <v>503.08333333333331</v>
      </c>
      <c r="E250">
        <v>0.62317675986898657</v>
      </c>
      <c r="F250" t="str">
        <f>VLOOKUP(A250,'May Rota'!B:C,2,FALSE)</f>
        <v>A0130</v>
      </c>
      <c r="G250">
        <f>VLOOKUP(F250,'May Salary'!C:H,6,FALSE)</f>
        <v>32534.318750000002</v>
      </c>
      <c r="H250">
        <f t="shared" si="6"/>
        <v>20274.631343169818</v>
      </c>
      <c r="I250">
        <f>VLOOKUP(A250,'OT Dec to May'!H:N,7,FALSE)</f>
        <v>5705.9999999999991</v>
      </c>
      <c r="J250">
        <f t="shared" si="7"/>
        <v>3555.8465918124366</v>
      </c>
    </row>
    <row r="251" spans="1:10" x14ac:dyDescent="0.25">
      <c r="A251" t="s">
        <v>207</v>
      </c>
      <c r="B251" t="s">
        <v>80</v>
      </c>
      <c r="C251" t="s">
        <v>237</v>
      </c>
      <c r="D251">
        <v>119.91691356620019</v>
      </c>
      <c r="E251">
        <v>0.14854285303894113</v>
      </c>
      <c r="F251" t="str">
        <f>VLOOKUP(A251,'May Rota'!B:C,2,FALSE)</f>
        <v>A0130</v>
      </c>
      <c r="G251">
        <f>VLOOKUP(F251,'May Salary'!C:H,6,FALSE)</f>
        <v>32534.318750000002</v>
      </c>
      <c r="H251">
        <f t="shared" si="6"/>
        <v>4832.7405288033169</v>
      </c>
      <c r="I251">
        <f>VLOOKUP(A251,'OT Dec to May'!H:N,7,FALSE)</f>
        <v>5705.9999999999991</v>
      </c>
      <c r="J251">
        <f t="shared" si="7"/>
        <v>847.58551944019791</v>
      </c>
    </row>
    <row r="252" spans="1:10" x14ac:dyDescent="0.25">
      <c r="A252" t="s">
        <v>207</v>
      </c>
      <c r="B252" t="s">
        <v>80</v>
      </c>
      <c r="C252" t="s">
        <v>242</v>
      </c>
      <c r="D252">
        <v>12</v>
      </c>
      <c r="E252">
        <v>1.4864577343239038E-2</v>
      </c>
      <c r="F252" t="str">
        <f>VLOOKUP(A252,'May Rota'!B:C,2,FALSE)</f>
        <v>A0130</v>
      </c>
      <c r="G252">
        <f>VLOOKUP(F252,'May Salary'!C:H,6,FALSE)</f>
        <v>32534.318750000002</v>
      </c>
      <c r="H252">
        <f t="shared" si="6"/>
        <v>483.60889736896706</v>
      </c>
      <c r="I252">
        <f>VLOOKUP(A252,'OT Dec to May'!H:N,7,FALSE)</f>
        <v>5705.9999999999991</v>
      </c>
      <c r="J252">
        <f t="shared" si="7"/>
        <v>84.817278320521936</v>
      </c>
    </row>
    <row r="253" spans="1:10" x14ac:dyDescent="0.25">
      <c r="A253" t="s">
        <v>166</v>
      </c>
      <c r="B253" t="s">
        <v>8</v>
      </c>
      <c r="C253" t="s">
        <v>233</v>
      </c>
      <c r="D253">
        <v>530.90095238095239</v>
      </c>
      <c r="E253">
        <v>0.55728104481073593</v>
      </c>
      <c r="F253" t="str">
        <f>VLOOKUP(A253,'May Rota'!B:C,2,FALSE)</f>
        <v>A0064</v>
      </c>
      <c r="G253">
        <f>VLOOKUP(F253,'May Salary'!C:H,6,FALSE)</f>
        <v>73721.666666666657</v>
      </c>
      <c r="H253">
        <f t="shared" ref="H253:H316" si="8">G253*E253</f>
        <v>41083.6874251888</v>
      </c>
      <c r="I253">
        <f>VLOOKUP(A253,'OT Dec to May'!H:N,7,FALSE)</f>
        <v>22977</v>
      </c>
      <c r="J253">
        <f t="shared" si="7"/>
        <v>12804.646566616279</v>
      </c>
    </row>
    <row r="254" spans="1:10" x14ac:dyDescent="0.25">
      <c r="A254" t="s">
        <v>166</v>
      </c>
      <c r="B254" t="s">
        <v>8</v>
      </c>
      <c r="C254" t="s">
        <v>235</v>
      </c>
      <c r="D254">
        <v>421.76190476190487</v>
      </c>
      <c r="E254">
        <v>0.44271895518926402</v>
      </c>
      <c r="F254" t="str">
        <f>VLOOKUP(A254,'May Rota'!B:C,2,FALSE)</f>
        <v>A0064</v>
      </c>
      <c r="G254">
        <f>VLOOKUP(F254,'May Salary'!C:H,6,FALSE)</f>
        <v>73721.666666666657</v>
      </c>
      <c r="H254">
        <f t="shared" si="8"/>
        <v>32637.979241477853</v>
      </c>
      <c r="I254">
        <f>VLOOKUP(A254,'OT Dec to May'!H:N,7,FALSE)</f>
        <v>22977</v>
      </c>
      <c r="J254">
        <f t="shared" si="7"/>
        <v>10172.35343338372</v>
      </c>
    </row>
    <row r="255" spans="1:10" x14ac:dyDescent="0.25">
      <c r="A255" t="s">
        <v>164</v>
      </c>
      <c r="B255" t="s">
        <v>8</v>
      </c>
      <c r="C255" t="s">
        <v>233</v>
      </c>
      <c r="D255">
        <v>642.31428571428569</v>
      </c>
      <c r="E255">
        <v>0.86166233129085168</v>
      </c>
      <c r="F255">
        <f>VLOOKUP(A255,'May Rota'!B:C,2,FALSE)</f>
        <v>19870</v>
      </c>
      <c r="G255">
        <f>VLOOKUP(F255,'May Salary'!C:H,6,FALSE)</f>
        <v>53587.29</v>
      </c>
      <c r="H255">
        <f t="shared" si="8"/>
        <v>46174.149228958944</v>
      </c>
      <c r="I255">
        <f>VLOOKUP(A255,'OT Dec to May'!H:N,7,FALSE)</f>
        <v>7979.3999999999969</v>
      </c>
      <c r="J255">
        <f t="shared" si="7"/>
        <v>6875.5484063022195</v>
      </c>
    </row>
    <row r="256" spans="1:10" x14ac:dyDescent="0.25">
      <c r="A256" t="s">
        <v>164</v>
      </c>
      <c r="B256" t="s">
        <v>8</v>
      </c>
      <c r="C256" t="s">
        <v>235</v>
      </c>
      <c r="D256">
        <v>103.1219047619048</v>
      </c>
      <c r="E256">
        <v>0.13833766870914829</v>
      </c>
      <c r="F256">
        <f>VLOOKUP(A256,'May Rota'!B:C,2,FALSE)</f>
        <v>19870</v>
      </c>
      <c r="G256">
        <f>VLOOKUP(F256,'May Salary'!C:H,6,FALSE)</f>
        <v>53587.29</v>
      </c>
      <c r="H256">
        <f t="shared" si="8"/>
        <v>7413.1407710410549</v>
      </c>
      <c r="I256">
        <f>VLOOKUP(A256,'OT Dec to May'!H:N,7,FALSE)</f>
        <v>7979.3999999999969</v>
      </c>
      <c r="J256">
        <f t="shared" si="7"/>
        <v>1103.8515936977774</v>
      </c>
    </row>
    <row r="257" spans="1:10" x14ac:dyDescent="0.25">
      <c r="A257" t="s">
        <v>185</v>
      </c>
      <c r="B257" t="s">
        <v>238</v>
      </c>
      <c r="C257" t="s">
        <v>233</v>
      </c>
      <c r="D257">
        <v>7.1071428571428568</v>
      </c>
      <c r="E257">
        <v>7.4830937788863639E-3</v>
      </c>
      <c r="F257" t="str">
        <f>VLOOKUP(A257,'May Rota'!B:C,2,FALSE)</f>
        <v>A0120</v>
      </c>
      <c r="G257">
        <f>VLOOKUP(F257,'May Salary'!C:H,6,FALSE)</f>
        <v>33270.733749999999</v>
      </c>
      <c r="H257">
        <f t="shared" si="8"/>
        <v>248.96802074360957</v>
      </c>
      <c r="I257">
        <f>VLOOKUP(A257,'OT Dec to May'!H:N,7,FALSE)</f>
        <v>6252.2999999999956</v>
      </c>
      <c r="J257">
        <f t="shared" si="7"/>
        <v>46.786547233731177</v>
      </c>
    </row>
    <row r="258" spans="1:10" x14ac:dyDescent="0.25">
      <c r="A258" t="s">
        <v>185</v>
      </c>
      <c r="B258" t="s">
        <v>238</v>
      </c>
      <c r="C258" t="s">
        <v>236</v>
      </c>
      <c r="D258">
        <v>869.16666666666663</v>
      </c>
      <c r="E258">
        <v>0.91514351222193202</v>
      </c>
      <c r="F258" t="str">
        <f>VLOOKUP(A258,'May Rota'!B:C,2,FALSE)</f>
        <v>A0120</v>
      </c>
      <c r="G258">
        <f>VLOOKUP(F258,'May Salary'!C:H,6,FALSE)</f>
        <v>33270.733749999999</v>
      </c>
      <c r="H258">
        <f t="shared" si="8"/>
        <v>30447.496138175771</v>
      </c>
      <c r="I258">
        <f>VLOOKUP(A258,'OT Dec to May'!H:N,7,FALSE)</f>
        <v>6252.2999999999956</v>
      </c>
      <c r="J258">
        <f t="shared" si="7"/>
        <v>5721.7517814651819</v>
      </c>
    </row>
    <row r="259" spans="1:10" x14ac:dyDescent="0.25">
      <c r="A259" t="s">
        <v>185</v>
      </c>
      <c r="B259" t="s">
        <v>238</v>
      </c>
      <c r="C259" t="s">
        <v>237</v>
      </c>
      <c r="D259">
        <v>65.786151683110376</v>
      </c>
      <c r="E259">
        <v>6.9266082347282529E-2</v>
      </c>
      <c r="F259" t="str">
        <f>VLOOKUP(A259,'May Rota'!B:C,2,FALSE)</f>
        <v>A0120</v>
      </c>
      <c r="G259">
        <f>VLOOKUP(F259,'May Salary'!C:H,6,FALSE)</f>
        <v>33270.733749999999</v>
      </c>
      <c r="H259">
        <f t="shared" si="8"/>
        <v>2304.5333836820118</v>
      </c>
      <c r="I259">
        <f>VLOOKUP(A259,'OT Dec to May'!H:N,7,FALSE)</f>
        <v>6252.2999999999956</v>
      </c>
      <c r="J259">
        <f t="shared" ref="J259:J322" si="9">I259*E259</f>
        <v>433.07232665991427</v>
      </c>
    </row>
    <row r="260" spans="1:10" x14ac:dyDescent="0.25">
      <c r="A260" t="s">
        <v>185</v>
      </c>
      <c r="B260" t="s">
        <v>238</v>
      </c>
      <c r="C260" t="s">
        <v>242</v>
      </c>
      <c r="D260">
        <v>7.7</v>
      </c>
      <c r="E260">
        <v>8.1073116518989956E-3</v>
      </c>
      <c r="F260" t="str">
        <f>VLOOKUP(A260,'May Rota'!B:C,2,FALSE)</f>
        <v>A0120</v>
      </c>
      <c r="G260">
        <f>VLOOKUP(F260,'May Salary'!C:H,6,FALSE)</f>
        <v>33270.733749999999</v>
      </c>
      <c r="H260">
        <f t="shared" si="8"/>
        <v>269.73620739860417</v>
      </c>
      <c r="I260">
        <f>VLOOKUP(A260,'OT Dec to May'!H:N,7,FALSE)</f>
        <v>6252.2999999999956</v>
      </c>
      <c r="J260">
        <f t="shared" si="9"/>
        <v>50.689344641168056</v>
      </c>
    </row>
    <row r="261" spans="1:10" x14ac:dyDescent="0.25">
      <c r="A261" t="s">
        <v>159</v>
      </c>
      <c r="B261" t="s">
        <v>8</v>
      </c>
      <c r="C261" t="s">
        <v>233</v>
      </c>
      <c r="D261">
        <v>93.440000000000012</v>
      </c>
      <c r="E261">
        <v>0.10830580062532398</v>
      </c>
      <c r="F261" t="str">
        <f>VLOOKUP(A261,'May Rota'!B:C,2,FALSE)</f>
        <v>A0078</v>
      </c>
      <c r="G261">
        <f>VLOOKUP(F261,'May Salary'!C:H,6,FALSE)</f>
        <v>56324.872083333328</v>
      </c>
      <c r="H261">
        <f t="shared" si="8"/>
        <v>6100.310366104376</v>
      </c>
      <c r="I261">
        <f>VLOOKUP(A261,'OT Dec to May'!H:N,7,FALSE)</f>
        <v>16218.360000000008</v>
      </c>
      <c r="J261">
        <f t="shared" si="9"/>
        <v>1756.5424646297304</v>
      </c>
    </row>
    <row r="262" spans="1:10" x14ac:dyDescent="0.25">
      <c r="A262" t="s">
        <v>159</v>
      </c>
      <c r="B262" t="s">
        <v>8</v>
      </c>
      <c r="C262" t="s">
        <v>236</v>
      </c>
      <c r="D262">
        <v>312.13333333333327</v>
      </c>
      <c r="E262">
        <v>0.3617920651596509</v>
      </c>
      <c r="F262" t="str">
        <f>VLOOKUP(A262,'May Rota'!B:C,2,FALSE)</f>
        <v>A0078</v>
      </c>
      <c r="G262">
        <f>VLOOKUP(F262,'May Salary'!C:H,6,FALSE)</f>
        <v>56324.872083333328</v>
      </c>
      <c r="H262">
        <f t="shared" si="8"/>
        <v>20377.891790882335</v>
      </c>
      <c r="I262">
        <f>VLOOKUP(A262,'OT Dec to May'!H:N,7,FALSE)</f>
        <v>16218.360000000008</v>
      </c>
      <c r="J262">
        <f t="shared" si="9"/>
        <v>5867.6739579026789</v>
      </c>
    </row>
    <row r="263" spans="1:10" x14ac:dyDescent="0.25">
      <c r="A263" t="s">
        <v>159</v>
      </c>
      <c r="B263" t="s">
        <v>8</v>
      </c>
      <c r="C263" t="s">
        <v>242</v>
      </c>
      <c r="D263">
        <v>6.4</v>
      </c>
      <c r="E263">
        <v>7.4182055222824644E-3</v>
      </c>
      <c r="F263" t="str">
        <f>VLOOKUP(A263,'May Rota'!B:C,2,FALSE)</f>
        <v>A0078</v>
      </c>
      <c r="G263">
        <f>VLOOKUP(F263,'May Salary'!C:H,6,FALSE)</f>
        <v>56324.872083333328</v>
      </c>
      <c r="H263">
        <f t="shared" si="8"/>
        <v>417.82947713043671</v>
      </c>
      <c r="I263">
        <f>VLOOKUP(A263,'OT Dec to May'!H:N,7,FALSE)</f>
        <v>16218.360000000008</v>
      </c>
      <c r="J263">
        <f t="shared" si="9"/>
        <v>120.31112771436509</v>
      </c>
    </row>
    <row r="264" spans="1:10" x14ac:dyDescent="0.25">
      <c r="A264" t="s">
        <v>159</v>
      </c>
      <c r="B264" t="s">
        <v>12</v>
      </c>
      <c r="C264" t="s">
        <v>233</v>
      </c>
      <c r="D264">
        <v>238.04876190476188</v>
      </c>
      <c r="E264">
        <v>0.27592103752100122</v>
      </c>
      <c r="F264" t="str">
        <f>VLOOKUP(A264,'May Rota'!B:C,2,FALSE)</f>
        <v>A0078</v>
      </c>
      <c r="G264">
        <f>VLOOKUP(F264,'May Salary'!C:H,6,FALSE)</f>
        <v>56324.872083333328</v>
      </c>
      <c r="H264">
        <f t="shared" si="8"/>
        <v>15541.217143471009</v>
      </c>
      <c r="I264">
        <f>VLOOKUP(A264,'OT Dec to May'!H:N,7,FALSE)</f>
        <v>16218.360000000008</v>
      </c>
      <c r="J264">
        <f t="shared" si="9"/>
        <v>4474.9867180891079</v>
      </c>
    </row>
    <row r="265" spans="1:10" x14ac:dyDescent="0.25">
      <c r="A265" t="s">
        <v>159</v>
      </c>
      <c r="B265" t="s">
        <v>12</v>
      </c>
      <c r="C265" t="s">
        <v>236</v>
      </c>
      <c r="D265">
        <v>182.91666666666671</v>
      </c>
      <c r="E265">
        <v>0.21201772293502619</v>
      </c>
      <c r="F265" t="str">
        <f>VLOOKUP(A265,'May Rota'!B:C,2,FALSE)</f>
        <v>A0078</v>
      </c>
      <c r="G265">
        <f>VLOOKUP(F265,'May Salary'!C:H,6,FALSE)</f>
        <v>56324.872083333328</v>
      </c>
      <c r="H265">
        <f t="shared" si="8"/>
        <v>11941.871123714956</v>
      </c>
      <c r="I265">
        <f>VLOOKUP(A265,'OT Dec to May'!H:N,7,FALSE)</f>
        <v>16218.360000000008</v>
      </c>
      <c r="J265">
        <f t="shared" si="9"/>
        <v>3438.5797569405131</v>
      </c>
    </row>
    <row r="266" spans="1:10" x14ac:dyDescent="0.25">
      <c r="A266" t="s">
        <v>159</v>
      </c>
      <c r="B266" t="s">
        <v>12</v>
      </c>
      <c r="C266" t="s">
        <v>237</v>
      </c>
      <c r="D266">
        <v>29.80357932263815</v>
      </c>
      <c r="E266">
        <v>3.454516823671528E-2</v>
      </c>
      <c r="F266" t="str">
        <f>VLOOKUP(A266,'May Rota'!B:C,2,FALSE)</f>
        <v>A0078</v>
      </c>
      <c r="G266">
        <f>VLOOKUP(F266,'May Salary'!C:H,6,FALSE)</f>
        <v>56324.872083333328</v>
      </c>
      <c r="H266">
        <f t="shared" si="8"/>
        <v>1945.7521820302177</v>
      </c>
      <c r="I266">
        <f>VLOOKUP(A266,'OT Dec to May'!H:N,7,FALSE)</f>
        <v>16218.360000000008</v>
      </c>
      <c r="J266">
        <f t="shared" si="9"/>
        <v>560.26597472361391</v>
      </c>
    </row>
    <row r="267" spans="1:10" x14ac:dyDescent="0.25">
      <c r="A267" t="s">
        <v>145</v>
      </c>
      <c r="B267" t="s">
        <v>34</v>
      </c>
      <c r="C267" t="s">
        <v>233</v>
      </c>
      <c r="D267">
        <v>6.9047619047619042</v>
      </c>
      <c r="E267">
        <v>6.809662695333998E-3</v>
      </c>
      <c r="F267" t="str">
        <f>VLOOKUP(A267,'May Rota'!B:C,2,FALSE)</f>
        <v>A0047</v>
      </c>
      <c r="G267">
        <f>VLOOKUP(F267,'May Salary'!C:H,6,FALSE)</f>
        <v>82508.458750000005</v>
      </c>
      <c r="H267">
        <f t="shared" si="8"/>
        <v>561.85477359937897</v>
      </c>
      <c r="I267">
        <f>VLOOKUP(A267,'OT Dec to May'!H:N,7,FALSE)</f>
        <v>46586.700000000055</v>
      </c>
      <c r="J267">
        <f t="shared" si="9"/>
        <v>317.23971308871677</v>
      </c>
    </row>
    <row r="268" spans="1:10" x14ac:dyDescent="0.25">
      <c r="A268" t="s">
        <v>145</v>
      </c>
      <c r="B268" t="s">
        <v>34</v>
      </c>
      <c r="C268" t="s">
        <v>235</v>
      </c>
      <c r="D268">
        <v>69.599999999999994</v>
      </c>
      <c r="E268">
        <v>6.8641399968966704E-2</v>
      </c>
      <c r="F268" t="str">
        <f>VLOOKUP(A268,'May Rota'!B:C,2,FALSE)</f>
        <v>A0047</v>
      </c>
      <c r="G268">
        <f>VLOOKUP(F268,'May Salary'!C:H,6,FALSE)</f>
        <v>82508.458750000005</v>
      </c>
      <c r="H268">
        <f t="shared" si="8"/>
        <v>5663.4961178817412</v>
      </c>
      <c r="I268">
        <f>VLOOKUP(A268,'OT Dec to May'!H:N,7,FALSE)</f>
        <v>46586.700000000055</v>
      </c>
      <c r="J268">
        <f t="shared" si="9"/>
        <v>3197.7763079342649</v>
      </c>
    </row>
    <row r="269" spans="1:10" x14ac:dyDescent="0.25">
      <c r="A269" t="s">
        <v>145</v>
      </c>
      <c r="B269" t="s">
        <v>232</v>
      </c>
      <c r="C269" t="s">
        <v>233</v>
      </c>
      <c r="D269">
        <v>2.333333333333333</v>
      </c>
      <c r="E269">
        <v>2.3011963591128685E-3</v>
      </c>
      <c r="F269" t="str">
        <f>VLOOKUP(A269,'May Rota'!B:C,2,FALSE)</f>
        <v>A0047</v>
      </c>
      <c r="G269">
        <f>VLOOKUP(F269,'May Salary'!C:H,6,FALSE)</f>
        <v>82508.458750000005</v>
      </c>
      <c r="H269">
        <f t="shared" si="8"/>
        <v>189.8681648715143</v>
      </c>
      <c r="I269">
        <f>VLOOKUP(A269,'OT Dec to May'!H:N,7,FALSE)</f>
        <v>46586.700000000055</v>
      </c>
      <c r="J269">
        <f t="shared" si="9"/>
        <v>107.2051444230836</v>
      </c>
    </row>
    <row r="270" spans="1:10" x14ac:dyDescent="0.25">
      <c r="A270" t="s">
        <v>145</v>
      </c>
      <c r="B270" t="s">
        <v>80</v>
      </c>
      <c r="C270" t="s">
        <v>235</v>
      </c>
      <c r="D270">
        <v>18.666666666666671</v>
      </c>
      <c r="E270">
        <v>1.8409570872902955E-2</v>
      </c>
      <c r="F270" t="str">
        <f>VLOOKUP(A270,'May Rota'!B:C,2,FALSE)</f>
        <v>A0047</v>
      </c>
      <c r="G270">
        <f>VLOOKUP(F270,'May Salary'!C:H,6,FALSE)</f>
        <v>82508.458750000005</v>
      </c>
      <c r="H270">
        <f t="shared" si="8"/>
        <v>1518.945318972115</v>
      </c>
      <c r="I270">
        <f>VLOOKUP(A270,'OT Dec to May'!H:N,7,FALSE)</f>
        <v>46586.700000000055</v>
      </c>
      <c r="J270">
        <f t="shared" si="9"/>
        <v>857.6411553846691</v>
      </c>
    </row>
    <row r="271" spans="1:10" x14ac:dyDescent="0.25">
      <c r="A271" t="s">
        <v>145</v>
      </c>
      <c r="B271" t="s">
        <v>8</v>
      </c>
      <c r="C271" t="s">
        <v>233</v>
      </c>
      <c r="D271">
        <v>583.30361904761901</v>
      </c>
      <c r="E271">
        <v>0.57526978474703172</v>
      </c>
      <c r="F271" t="str">
        <f>VLOOKUP(A271,'May Rota'!B:C,2,FALSE)</f>
        <v>A0047</v>
      </c>
      <c r="G271">
        <f>VLOOKUP(F271,'May Salary'!C:H,6,FALSE)</f>
        <v>82508.458750000005</v>
      </c>
      <c r="H271">
        <f t="shared" si="8"/>
        <v>47464.62330492185</v>
      </c>
      <c r="I271">
        <f>VLOOKUP(A271,'OT Dec to May'!H:N,7,FALSE)</f>
        <v>46586.700000000055</v>
      </c>
      <c r="J271">
        <f t="shared" si="9"/>
        <v>26799.920881074573</v>
      </c>
    </row>
    <row r="272" spans="1:10" x14ac:dyDescent="0.25">
      <c r="A272" t="s">
        <v>145</v>
      </c>
      <c r="B272" t="s">
        <v>8</v>
      </c>
      <c r="C272" t="s">
        <v>235</v>
      </c>
      <c r="D272">
        <v>233.38666666666671</v>
      </c>
      <c r="E272">
        <v>0.23017223468520948</v>
      </c>
      <c r="F272" t="str">
        <f>VLOOKUP(A272,'May Rota'!B:C,2,FALSE)</f>
        <v>A0047</v>
      </c>
      <c r="G272">
        <f>VLOOKUP(F272,'May Salary'!C:H,6,FALSE)</f>
        <v>82508.458750000005</v>
      </c>
      <c r="H272">
        <f t="shared" si="8"/>
        <v>18991.156330919926</v>
      </c>
      <c r="I272">
        <f>VLOOKUP(A272,'OT Dec to May'!H:N,7,FALSE)</f>
        <v>46586.700000000055</v>
      </c>
      <c r="J272">
        <f t="shared" si="9"/>
        <v>10722.964845609462</v>
      </c>
    </row>
    <row r="273" spans="1:10" x14ac:dyDescent="0.25">
      <c r="A273" t="s">
        <v>145</v>
      </c>
      <c r="B273" t="s">
        <v>8</v>
      </c>
      <c r="C273" t="s">
        <v>236</v>
      </c>
      <c r="D273">
        <v>63</v>
      </c>
      <c r="E273">
        <v>6.213230169604745E-2</v>
      </c>
      <c r="F273" t="str">
        <f>VLOOKUP(A273,'May Rota'!B:C,2,FALSE)</f>
        <v>A0047</v>
      </c>
      <c r="G273">
        <f>VLOOKUP(F273,'May Salary'!C:H,6,FALSE)</f>
        <v>82508.458750000005</v>
      </c>
      <c r="H273">
        <f t="shared" si="8"/>
        <v>5126.4404515308861</v>
      </c>
      <c r="I273">
        <f>VLOOKUP(A273,'OT Dec to May'!H:N,7,FALSE)</f>
        <v>46586.700000000055</v>
      </c>
      <c r="J273">
        <f t="shared" si="9"/>
        <v>2894.5388994232571</v>
      </c>
    </row>
    <row r="274" spans="1:10" x14ac:dyDescent="0.25">
      <c r="A274" t="s">
        <v>145</v>
      </c>
      <c r="B274" t="s">
        <v>12</v>
      </c>
      <c r="C274" t="s">
        <v>233</v>
      </c>
      <c r="D274">
        <v>23.570285714285717</v>
      </c>
      <c r="E274">
        <v>2.324565242955615E-2</v>
      </c>
      <c r="F274" t="str">
        <f>VLOOKUP(A274,'May Rota'!B:C,2,FALSE)</f>
        <v>A0047</v>
      </c>
      <c r="G274">
        <f>VLOOKUP(F274,'May Salary'!C:H,6,FALSE)</f>
        <v>82508.458750000005</v>
      </c>
      <c r="H274">
        <f t="shared" si="8"/>
        <v>1917.9629546008709</v>
      </c>
      <c r="I274">
        <f>VLOOKUP(A274,'OT Dec to May'!H:N,7,FALSE)</f>
        <v>46586.700000000055</v>
      </c>
      <c r="J274">
        <f t="shared" si="9"/>
        <v>1082.9382360400048</v>
      </c>
    </row>
    <row r="275" spans="1:10" x14ac:dyDescent="0.25">
      <c r="A275" t="s">
        <v>145</v>
      </c>
      <c r="B275" t="s">
        <v>12</v>
      </c>
      <c r="C275" t="s">
        <v>235</v>
      </c>
      <c r="D275">
        <v>13.2</v>
      </c>
      <c r="E275">
        <v>1.3018196545838513E-2</v>
      </c>
      <c r="F275" t="str">
        <f>VLOOKUP(A275,'May Rota'!B:C,2,FALSE)</f>
        <v>A0047</v>
      </c>
      <c r="G275">
        <f>VLOOKUP(F275,'May Salary'!C:H,6,FALSE)</f>
        <v>82508.458750000005</v>
      </c>
      <c r="H275">
        <f t="shared" si="8"/>
        <v>1074.1113327017094</v>
      </c>
      <c r="I275">
        <f>VLOOKUP(A275,'OT Dec to May'!H:N,7,FALSE)</f>
        <v>46586.700000000055</v>
      </c>
      <c r="J275">
        <f t="shared" si="9"/>
        <v>606.47481702201571</v>
      </c>
    </row>
    <row r="276" spans="1:10" x14ac:dyDescent="0.25">
      <c r="A276" t="s">
        <v>163</v>
      </c>
      <c r="B276" t="s">
        <v>8</v>
      </c>
      <c r="C276" t="s">
        <v>233</v>
      </c>
      <c r="D276">
        <v>230.58761904761911</v>
      </c>
      <c r="E276">
        <v>0.40160065021231434</v>
      </c>
      <c r="F276">
        <f>VLOOKUP(A276,'May Rota'!B:C,2,FALSE)</f>
        <v>8960</v>
      </c>
      <c r="G276">
        <f>VLOOKUP(F276,'May Salary'!C:H,6,FALSE)</f>
        <v>66689.58</v>
      </c>
      <c r="H276">
        <f t="shared" si="8"/>
        <v>26782.578690386155</v>
      </c>
      <c r="I276">
        <f>VLOOKUP(A276,'OT Dec to May'!H:N,7,FALSE)</f>
        <v>0</v>
      </c>
      <c r="J276">
        <f t="shared" si="9"/>
        <v>0</v>
      </c>
    </row>
    <row r="277" spans="1:10" x14ac:dyDescent="0.25">
      <c r="A277" t="s">
        <v>163</v>
      </c>
      <c r="B277" t="s">
        <v>8</v>
      </c>
      <c r="C277" t="s">
        <v>235</v>
      </c>
      <c r="D277">
        <v>343.58380952380952</v>
      </c>
      <c r="E277">
        <v>0.59839934978768572</v>
      </c>
      <c r="F277">
        <f>VLOOKUP(A277,'May Rota'!B:C,2,FALSE)</f>
        <v>8960</v>
      </c>
      <c r="G277">
        <f>VLOOKUP(F277,'May Salary'!C:H,6,FALSE)</f>
        <v>66689.58</v>
      </c>
      <c r="H277">
        <f t="shared" si="8"/>
        <v>39907.00130961385</v>
      </c>
      <c r="I277">
        <f>VLOOKUP(A277,'OT Dec to May'!H:N,7,FALSE)</f>
        <v>0</v>
      </c>
      <c r="J277">
        <f t="shared" si="9"/>
        <v>0</v>
      </c>
    </row>
    <row r="278" spans="1:10" x14ac:dyDescent="0.25">
      <c r="A278" t="s">
        <v>183</v>
      </c>
      <c r="B278" t="s">
        <v>238</v>
      </c>
      <c r="C278" t="s">
        <v>233</v>
      </c>
      <c r="D278">
        <v>11.078571428571429</v>
      </c>
      <c r="E278">
        <v>8.8587891748111835E-3</v>
      </c>
      <c r="F278" t="str">
        <f>VLOOKUP(A278,'May Rota'!B:C,2,FALSE)</f>
        <v>A0119</v>
      </c>
      <c r="G278">
        <f>VLOOKUP(F278,'May Salary'!C:H,6,FALSE)</f>
        <v>30333.167083333337</v>
      </c>
      <c r="H278">
        <f t="shared" si="8"/>
        <v>268.71513219557227</v>
      </c>
      <c r="I278">
        <f>VLOOKUP(A278,'OT Dec to May'!H:N,7,FALSE)</f>
        <v>14118.30000000005</v>
      </c>
      <c r="J278">
        <f t="shared" si="9"/>
        <v>125.07104320673717</v>
      </c>
    </row>
    <row r="279" spans="1:10" x14ac:dyDescent="0.25">
      <c r="A279" t="s">
        <v>183</v>
      </c>
      <c r="B279" t="s">
        <v>238</v>
      </c>
      <c r="C279" t="s">
        <v>236</v>
      </c>
      <c r="D279">
        <v>1148.8499999999999</v>
      </c>
      <c r="E279">
        <v>0.91865815092679282</v>
      </c>
      <c r="F279" t="str">
        <f>VLOOKUP(A279,'May Rota'!B:C,2,FALSE)</f>
        <v>A0119</v>
      </c>
      <c r="G279">
        <f>VLOOKUP(F279,'May Salary'!C:H,6,FALSE)</f>
        <v>30333.167083333337</v>
      </c>
      <c r="H279">
        <f t="shared" si="8"/>
        <v>27865.811184528462</v>
      </c>
      <c r="I279">
        <f>VLOOKUP(A279,'OT Dec to May'!H:N,7,FALSE)</f>
        <v>14118.30000000005</v>
      </c>
      <c r="J279">
        <f t="shared" si="9"/>
        <v>12969.891372229786</v>
      </c>
    </row>
    <row r="280" spans="1:10" x14ac:dyDescent="0.25">
      <c r="A280" t="s">
        <v>183</v>
      </c>
      <c r="B280" t="s">
        <v>238</v>
      </c>
      <c r="C280" t="s">
        <v>237</v>
      </c>
      <c r="D280">
        <v>83.31209693935601</v>
      </c>
      <c r="E280">
        <v>6.6619085976535236E-2</v>
      </c>
      <c r="F280" t="str">
        <f>VLOOKUP(A280,'May Rota'!B:C,2,FALSE)</f>
        <v>A0119</v>
      </c>
      <c r="G280">
        <f>VLOOKUP(F280,'May Salary'!C:H,6,FALSE)</f>
        <v>30333.167083333337</v>
      </c>
      <c r="H280">
        <f t="shared" si="8"/>
        <v>2020.7678658651921</v>
      </c>
      <c r="I280">
        <f>VLOOKUP(A280,'OT Dec to May'!H:N,7,FALSE)</f>
        <v>14118.30000000005</v>
      </c>
      <c r="J280">
        <f t="shared" si="9"/>
        <v>940.54824154252071</v>
      </c>
    </row>
    <row r="281" spans="1:10" x14ac:dyDescent="0.25">
      <c r="A281" t="s">
        <v>183</v>
      </c>
      <c r="B281" t="s">
        <v>238</v>
      </c>
      <c r="C281" t="s">
        <v>242</v>
      </c>
      <c r="D281">
        <v>7.333333333333333</v>
      </c>
      <c r="E281">
        <v>5.8639739218608296E-3</v>
      </c>
      <c r="F281" t="str">
        <f>VLOOKUP(A281,'May Rota'!B:C,2,FALSE)</f>
        <v>A0119</v>
      </c>
      <c r="G281">
        <f>VLOOKUP(F281,'May Salary'!C:H,6,FALSE)</f>
        <v>30333.167083333337</v>
      </c>
      <c r="H281">
        <f t="shared" si="8"/>
        <v>177.87290074411402</v>
      </c>
      <c r="I281">
        <f>VLOOKUP(A281,'OT Dec to May'!H:N,7,FALSE)</f>
        <v>14118.30000000005</v>
      </c>
      <c r="J281">
        <f t="shared" si="9"/>
        <v>82.789343021008051</v>
      </c>
    </row>
    <row r="282" spans="1:10" x14ac:dyDescent="0.25">
      <c r="A282" t="s">
        <v>228</v>
      </c>
      <c r="B282" t="s">
        <v>12</v>
      </c>
      <c r="C282" t="s">
        <v>233</v>
      </c>
      <c r="D282">
        <v>446.28457142857138</v>
      </c>
      <c r="E282">
        <v>0.77074351445468514</v>
      </c>
      <c r="F282">
        <f>VLOOKUP(A282,'May Rota'!B:C,2,FALSE)</f>
        <v>51576307</v>
      </c>
      <c r="G282" t="e">
        <f>VLOOKUP(F282,'May Salary'!C:H,6,FALSE)</f>
        <v>#N/A</v>
      </c>
      <c r="H282" t="e">
        <f t="shared" si="8"/>
        <v>#N/A</v>
      </c>
      <c r="I282">
        <f>VLOOKUP(A282,'OT Dec to May'!H:N,7,FALSE)</f>
        <v>0</v>
      </c>
      <c r="J282">
        <f t="shared" si="9"/>
        <v>0</v>
      </c>
    </row>
    <row r="283" spans="1:10" x14ac:dyDescent="0.25">
      <c r="A283" t="s">
        <v>228</v>
      </c>
      <c r="B283" t="s">
        <v>12</v>
      </c>
      <c r="C283" t="s">
        <v>235</v>
      </c>
      <c r="D283">
        <v>105.2266666666667</v>
      </c>
      <c r="E283">
        <v>0.18172882522334519</v>
      </c>
      <c r="F283">
        <f>VLOOKUP(A283,'May Rota'!B:C,2,FALSE)</f>
        <v>51576307</v>
      </c>
      <c r="G283" t="e">
        <f>VLOOKUP(F283,'May Salary'!C:H,6,FALSE)</f>
        <v>#N/A</v>
      </c>
      <c r="H283" t="e">
        <f t="shared" si="8"/>
        <v>#N/A</v>
      </c>
      <c r="I283">
        <f>VLOOKUP(A283,'OT Dec to May'!H:N,7,FALSE)</f>
        <v>0</v>
      </c>
      <c r="J283">
        <f t="shared" si="9"/>
        <v>0</v>
      </c>
    </row>
    <row r="284" spans="1:10" x14ac:dyDescent="0.25">
      <c r="A284" t="s">
        <v>228</v>
      </c>
      <c r="B284" t="s">
        <v>12</v>
      </c>
      <c r="C284" t="s">
        <v>237</v>
      </c>
      <c r="D284">
        <v>27.52</v>
      </c>
      <c r="E284">
        <v>4.7527660321969631E-2</v>
      </c>
      <c r="F284">
        <f>VLOOKUP(A284,'May Rota'!B:C,2,FALSE)</f>
        <v>51576307</v>
      </c>
      <c r="G284" t="e">
        <f>VLOOKUP(F284,'May Salary'!C:H,6,FALSE)</f>
        <v>#N/A</v>
      </c>
      <c r="H284" t="e">
        <f t="shared" si="8"/>
        <v>#N/A</v>
      </c>
      <c r="I284">
        <f>VLOOKUP(A284,'OT Dec to May'!H:N,7,FALSE)</f>
        <v>0</v>
      </c>
      <c r="J284">
        <f t="shared" si="9"/>
        <v>0</v>
      </c>
    </row>
    <row r="285" spans="1:10" x14ac:dyDescent="0.25">
      <c r="A285" t="s">
        <v>150</v>
      </c>
      <c r="B285" t="s">
        <v>8</v>
      </c>
      <c r="C285" t="s">
        <v>233</v>
      </c>
      <c r="D285">
        <v>424.10666666666663</v>
      </c>
      <c r="E285">
        <v>0.78886280215601334</v>
      </c>
      <c r="F285">
        <f>VLOOKUP(A285,'May Rota'!B:C,2,FALSE)</f>
        <v>7711</v>
      </c>
      <c r="G285">
        <f>VLOOKUP(F285,'May Salary'!C:H,6,FALSE)</f>
        <v>63788.76</v>
      </c>
      <c r="H285">
        <f t="shared" si="8"/>
        <v>50320.579959657422</v>
      </c>
      <c r="I285">
        <f>VLOOKUP(A285,'OT Dec to May'!H:N,7,FALSE)</f>
        <v>0</v>
      </c>
      <c r="J285">
        <f t="shared" si="9"/>
        <v>0</v>
      </c>
    </row>
    <row r="286" spans="1:10" x14ac:dyDescent="0.25">
      <c r="A286" t="s">
        <v>150</v>
      </c>
      <c r="B286" t="s">
        <v>8</v>
      </c>
      <c r="C286" t="s">
        <v>235</v>
      </c>
      <c r="D286">
        <v>80.577777777777783</v>
      </c>
      <c r="E286">
        <v>0.14987930293310409</v>
      </c>
      <c r="F286">
        <f>VLOOKUP(A286,'May Rota'!B:C,2,FALSE)</f>
        <v>7711</v>
      </c>
      <c r="G286">
        <f>VLOOKUP(F286,'May Salary'!C:H,6,FALSE)</f>
        <v>63788.76</v>
      </c>
      <c r="H286">
        <f t="shared" si="8"/>
        <v>9560.6148837670735</v>
      </c>
      <c r="I286">
        <f>VLOOKUP(A286,'OT Dec to May'!H:N,7,FALSE)</f>
        <v>0</v>
      </c>
      <c r="J286">
        <f t="shared" si="9"/>
        <v>0</v>
      </c>
    </row>
    <row r="287" spans="1:10" x14ac:dyDescent="0.25">
      <c r="A287" t="s">
        <v>150</v>
      </c>
      <c r="B287" t="s">
        <v>8</v>
      </c>
      <c r="C287" t="s">
        <v>236</v>
      </c>
      <c r="D287">
        <v>32.93333333333333</v>
      </c>
      <c r="E287">
        <v>6.1257894910882571E-2</v>
      </c>
      <c r="F287">
        <f>VLOOKUP(A287,'May Rota'!B:C,2,FALSE)</f>
        <v>7711</v>
      </c>
      <c r="G287">
        <f>VLOOKUP(F287,'May Salary'!C:H,6,FALSE)</f>
        <v>63788.76</v>
      </c>
      <c r="H287">
        <f t="shared" si="8"/>
        <v>3907.5651565755097</v>
      </c>
      <c r="I287">
        <f>VLOOKUP(A287,'OT Dec to May'!H:N,7,FALSE)</f>
        <v>0</v>
      </c>
      <c r="J287">
        <f t="shared" si="9"/>
        <v>0</v>
      </c>
    </row>
    <row r="288" spans="1:10" x14ac:dyDescent="0.25">
      <c r="A288" t="s">
        <v>168</v>
      </c>
      <c r="B288" t="s">
        <v>34</v>
      </c>
      <c r="C288" t="s">
        <v>233</v>
      </c>
      <c r="D288">
        <v>66.980952380952374</v>
      </c>
      <c r="E288">
        <v>4.8649194552507651E-2</v>
      </c>
      <c r="F288" t="str">
        <f>VLOOKUP(A288,'May Rota'!B:C,2,FALSE)</f>
        <v>A0051</v>
      </c>
      <c r="G288">
        <f>VLOOKUP(F288,'May Salary'!C:H,6,FALSE)</f>
        <v>67882.457916666666</v>
      </c>
      <c r="H288">
        <f t="shared" si="8"/>
        <v>3302.4269018903296</v>
      </c>
      <c r="I288">
        <f>VLOOKUP(A288,'OT Dec to May'!H:N,7,FALSE)</f>
        <v>74348.100000000049</v>
      </c>
      <c r="J288">
        <f t="shared" si="9"/>
        <v>3616.9751815092964</v>
      </c>
    </row>
    <row r="289" spans="1:10" x14ac:dyDescent="0.25">
      <c r="A289" t="s">
        <v>168</v>
      </c>
      <c r="B289" t="s">
        <v>34</v>
      </c>
      <c r="C289" t="s">
        <v>235</v>
      </c>
      <c r="D289">
        <v>84.466666666666669</v>
      </c>
      <c r="E289">
        <v>6.1349311316108407E-2</v>
      </c>
      <c r="F289" t="str">
        <f>VLOOKUP(A289,'May Rota'!B:C,2,FALSE)</f>
        <v>A0051</v>
      </c>
      <c r="G289">
        <f>VLOOKUP(F289,'May Salary'!C:H,6,FALSE)</f>
        <v>67882.457916666666</v>
      </c>
      <c r="H289">
        <f t="shared" si="8"/>
        <v>4164.5420436322111</v>
      </c>
      <c r="I289">
        <f>VLOOKUP(A289,'OT Dec to May'!H:N,7,FALSE)</f>
        <v>74348.100000000049</v>
      </c>
      <c r="J289">
        <f t="shared" si="9"/>
        <v>4561.2047326611628</v>
      </c>
    </row>
    <row r="290" spans="1:10" x14ac:dyDescent="0.25">
      <c r="A290" t="s">
        <v>168</v>
      </c>
      <c r="B290" t="s">
        <v>232</v>
      </c>
      <c r="C290" t="s">
        <v>233</v>
      </c>
      <c r="D290">
        <v>16.61904761904762</v>
      </c>
      <c r="E290">
        <v>1.2070644745361278E-2</v>
      </c>
      <c r="F290" t="str">
        <f>VLOOKUP(A290,'May Rota'!B:C,2,FALSE)</f>
        <v>A0051</v>
      </c>
      <c r="G290">
        <f>VLOOKUP(F290,'May Salary'!C:H,6,FALSE)</f>
        <v>67882.457916666666</v>
      </c>
      <c r="H290">
        <f t="shared" si="8"/>
        <v>819.38503395402063</v>
      </c>
      <c r="I290">
        <f>VLOOKUP(A290,'OT Dec to May'!H:N,7,FALSE)</f>
        <v>74348.100000000049</v>
      </c>
      <c r="J290">
        <f t="shared" si="9"/>
        <v>897.42950259259544</v>
      </c>
    </row>
    <row r="291" spans="1:10" x14ac:dyDescent="0.25">
      <c r="A291" t="s">
        <v>168</v>
      </c>
      <c r="B291" t="s">
        <v>232</v>
      </c>
      <c r="C291" t="s">
        <v>235</v>
      </c>
      <c r="D291">
        <v>2.933333333333334</v>
      </c>
      <c r="E291">
        <v>2.1305206771182086E-3</v>
      </c>
      <c r="F291" t="str">
        <f>VLOOKUP(A291,'May Rota'!B:C,2,FALSE)</f>
        <v>A0051</v>
      </c>
      <c r="G291">
        <f>VLOOKUP(F291,'May Salary'!C:H,6,FALSE)</f>
        <v>67882.457916666666</v>
      </c>
      <c r="H291">
        <f t="shared" si="8"/>
        <v>144.62498020506496</v>
      </c>
      <c r="I291">
        <f>VLOOKUP(A291,'OT Dec to May'!H:N,7,FALSE)</f>
        <v>74348.100000000049</v>
      </c>
      <c r="J291">
        <f t="shared" si="9"/>
        <v>158.40016435445239</v>
      </c>
    </row>
    <row r="292" spans="1:10" x14ac:dyDescent="0.25">
      <c r="A292" t="s">
        <v>168</v>
      </c>
      <c r="B292" t="s">
        <v>80</v>
      </c>
      <c r="C292" t="s">
        <v>233</v>
      </c>
      <c r="D292">
        <v>66.238095238095241</v>
      </c>
      <c r="E292">
        <v>4.81096471083024E-2</v>
      </c>
      <c r="F292" t="str">
        <f>VLOOKUP(A292,'May Rota'!B:C,2,FALSE)</f>
        <v>A0051</v>
      </c>
      <c r="G292">
        <f>VLOOKUP(F292,'May Salary'!C:H,6,FALSE)</f>
        <v>67882.457916666666</v>
      </c>
      <c r="H292">
        <f t="shared" si="8"/>
        <v>3265.8010952150216</v>
      </c>
      <c r="I292">
        <f>VLOOKUP(A292,'OT Dec to May'!H:N,7,FALSE)</f>
        <v>74348.100000000049</v>
      </c>
      <c r="J292">
        <f t="shared" si="9"/>
        <v>3576.8608541727799</v>
      </c>
    </row>
    <row r="293" spans="1:10" x14ac:dyDescent="0.25">
      <c r="A293" t="s">
        <v>168</v>
      </c>
      <c r="B293" t="s">
        <v>80</v>
      </c>
      <c r="C293" t="s">
        <v>235</v>
      </c>
      <c r="D293">
        <v>56.133333333333333</v>
      </c>
      <c r="E293">
        <v>4.0770418412125711E-2</v>
      </c>
      <c r="F293" t="str">
        <f>VLOOKUP(A293,'May Rota'!B:C,2,FALSE)</f>
        <v>A0051</v>
      </c>
      <c r="G293">
        <f>VLOOKUP(F293,'May Salary'!C:H,6,FALSE)</f>
        <v>67882.457916666666</v>
      </c>
      <c r="H293">
        <f t="shared" si="8"/>
        <v>2767.5962121060156</v>
      </c>
      <c r="I293">
        <f>VLOOKUP(A293,'OT Dec to May'!H:N,7,FALSE)</f>
        <v>74348.100000000049</v>
      </c>
      <c r="J293">
        <f t="shared" si="9"/>
        <v>3031.2031451465655</v>
      </c>
    </row>
    <row r="294" spans="1:10" x14ac:dyDescent="0.25">
      <c r="A294" t="s">
        <v>168</v>
      </c>
      <c r="B294" t="s">
        <v>8</v>
      </c>
      <c r="C294" t="s">
        <v>233</v>
      </c>
      <c r="D294">
        <v>541.62095238095242</v>
      </c>
      <c r="E294">
        <v>0.39338680848002577</v>
      </c>
      <c r="F294" t="str">
        <f>VLOOKUP(A294,'May Rota'!B:C,2,FALSE)</f>
        <v>A0051</v>
      </c>
      <c r="G294">
        <f>VLOOKUP(F294,'May Salary'!C:H,6,FALSE)</f>
        <v>67882.457916666666</v>
      </c>
      <c r="H294">
        <f t="shared" si="8"/>
        <v>26704.063471617159</v>
      </c>
      <c r="I294">
        <f>VLOOKUP(A294,'OT Dec to May'!H:N,7,FALSE)</f>
        <v>74348.100000000049</v>
      </c>
      <c r="J294">
        <f t="shared" si="9"/>
        <v>29247.561775553822</v>
      </c>
    </row>
    <row r="295" spans="1:10" x14ac:dyDescent="0.25">
      <c r="A295" t="s">
        <v>168</v>
      </c>
      <c r="B295" t="s">
        <v>8</v>
      </c>
      <c r="C295" t="s">
        <v>235</v>
      </c>
      <c r="D295">
        <v>541.82285714285706</v>
      </c>
      <c r="E295">
        <v>0.39353345470845069</v>
      </c>
      <c r="F295" t="str">
        <f>VLOOKUP(A295,'May Rota'!B:C,2,FALSE)</f>
        <v>A0051</v>
      </c>
      <c r="G295">
        <f>VLOOKUP(F295,'May Salary'!C:H,6,FALSE)</f>
        <v>67882.457916666666</v>
      </c>
      <c r="H295">
        <f t="shared" si="8"/>
        <v>26714.018178046852</v>
      </c>
      <c r="I295">
        <f>VLOOKUP(A295,'OT Dec to May'!H:N,7,FALSE)</f>
        <v>74348.100000000049</v>
      </c>
      <c r="J295">
        <f t="shared" si="9"/>
        <v>29258.464644009382</v>
      </c>
    </row>
    <row r="296" spans="1:10" x14ac:dyDescent="0.25">
      <c r="A296" t="s">
        <v>219</v>
      </c>
      <c r="B296" t="s">
        <v>8</v>
      </c>
      <c r="C296" t="s">
        <v>233</v>
      </c>
      <c r="D296">
        <v>240.26666666666671</v>
      </c>
      <c r="E296">
        <v>0.2078238190412578</v>
      </c>
      <c r="F296" t="str">
        <f>VLOOKUP(A296,'May Rota'!B:C,2,FALSE)</f>
        <v>A0054</v>
      </c>
      <c r="G296">
        <f>VLOOKUP(F296,'May Salary'!C:H,6,FALSE)</f>
        <v>40138.116666666661</v>
      </c>
      <c r="H296">
        <f t="shared" si="8"/>
        <v>8341.6566947902265</v>
      </c>
      <c r="I296">
        <f>VLOOKUP(A296,'OT Dec to May'!H:N,7,FALSE)</f>
        <v>48273.839999999815</v>
      </c>
      <c r="J296">
        <f t="shared" si="9"/>
        <v>10032.453788586594</v>
      </c>
    </row>
    <row r="297" spans="1:10" x14ac:dyDescent="0.25">
      <c r="A297" t="s">
        <v>219</v>
      </c>
      <c r="B297" t="s">
        <v>8</v>
      </c>
      <c r="C297" t="s">
        <v>236</v>
      </c>
      <c r="D297">
        <v>494.6</v>
      </c>
      <c r="E297">
        <v>0.42781490384769461</v>
      </c>
      <c r="F297" t="str">
        <f>VLOOKUP(A297,'May Rota'!B:C,2,FALSE)</f>
        <v>A0054</v>
      </c>
      <c r="G297">
        <f>VLOOKUP(F297,'May Salary'!C:H,6,FALSE)</f>
        <v>40138.116666666661</v>
      </c>
      <c r="H297">
        <f t="shared" si="8"/>
        <v>17171.684522377545</v>
      </c>
      <c r="I297">
        <f>VLOOKUP(A297,'OT Dec to May'!H:N,7,FALSE)</f>
        <v>48273.839999999815</v>
      </c>
      <c r="J297">
        <f t="shared" si="9"/>
        <v>20652.268217958914</v>
      </c>
    </row>
    <row r="298" spans="1:10" x14ac:dyDescent="0.25">
      <c r="A298" t="s">
        <v>219</v>
      </c>
      <c r="B298" t="s">
        <v>8</v>
      </c>
      <c r="C298" t="s">
        <v>237</v>
      </c>
      <c r="D298">
        <v>140.18251147267418</v>
      </c>
      <c r="E298">
        <v>0.12125387720746147</v>
      </c>
      <c r="F298" t="str">
        <f>VLOOKUP(A298,'May Rota'!B:C,2,FALSE)</f>
        <v>A0054</v>
      </c>
      <c r="G298">
        <f>VLOOKUP(F298,'May Salary'!C:H,6,FALSE)</f>
        <v>40138.116666666661</v>
      </c>
      <c r="H298">
        <f t="shared" si="8"/>
        <v>4866.9022696387619</v>
      </c>
      <c r="I298">
        <f>VLOOKUP(A298,'OT Dec to May'!H:N,7,FALSE)</f>
        <v>48273.839999999815</v>
      </c>
      <c r="J298">
        <f t="shared" si="9"/>
        <v>5853.39026769262</v>
      </c>
    </row>
    <row r="299" spans="1:10" x14ac:dyDescent="0.25">
      <c r="A299" t="s">
        <v>219</v>
      </c>
      <c r="B299" t="s">
        <v>12</v>
      </c>
      <c r="C299" t="s">
        <v>233</v>
      </c>
      <c r="D299">
        <v>114.1417142857143</v>
      </c>
      <c r="E299">
        <v>9.8729329806214905E-2</v>
      </c>
      <c r="F299" t="str">
        <f>VLOOKUP(A299,'May Rota'!B:C,2,FALSE)</f>
        <v>A0054</v>
      </c>
      <c r="G299">
        <f>VLOOKUP(F299,'May Salary'!C:H,6,FALSE)</f>
        <v>40138.116666666661</v>
      </c>
      <c r="H299">
        <f t="shared" si="8"/>
        <v>3962.8093581836642</v>
      </c>
      <c r="I299">
        <f>VLOOKUP(A299,'OT Dec to May'!H:N,7,FALSE)</f>
        <v>48273.839999999815</v>
      </c>
      <c r="J299">
        <f t="shared" si="9"/>
        <v>4766.0438703724312</v>
      </c>
    </row>
    <row r="300" spans="1:10" x14ac:dyDescent="0.25">
      <c r="A300" t="s">
        <v>219</v>
      </c>
      <c r="B300" t="s">
        <v>12</v>
      </c>
      <c r="C300" t="s">
        <v>236</v>
      </c>
      <c r="D300">
        <v>30.4</v>
      </c>
      <c r="E300">
        <v>2.6295133596785109E-2</v>
      </c>
      <c r="F300" t="str">
        <f>VLOOKUP(A300,'May Rota'!B:C,2,FALSE)</f>
        <v>A0054</v>
      </c>
      <c r="G300">
        <f>VLOOKUP(F300,'May Salary'!C:H,6,FALSE)</f>
        <v>40138.116666666661</v>
      </c>
      <c r="H300">
        <f t="shared" si="8"/>
        <v>1055.4371400733469</v>
      </c>
      <c r="I300">
        <f>VLOOKUP(A300,'OT Dec to May'!H:N,7,FALSE)</f>
        <v>48273.839999999815</v>
      </c>
      <c r="J300">
        <f t="shared" si="9"/>
        <v>1269.3670720298239</v>
      </c>
    </row>
    <row r="301" spans="1:10" x14ac:dyDescent="0.25">
      <c r="A301" t="s">
        <v>219</v>
      </c>
      <c r="B301" t="s">
        <v>12</v>
      </c>
      <c r="C301" t="s">
        <v>237</v>
      </c>
      <c r="D301">
        <v>136.51656327985739</v>
      </c>
      <c r="E301">
        <v>0.11808293650058614</v>
      </c>
      <c r="F301" t="str">
        <f>VLOOKUP(A301,'May Rota'!B:C,2,FALSE)</f>
        <v>A0054</v>
      </c>
      <c r="G301">
        <f>VLOOKUP(F301,'May Salary'!C:H,6,FALSE)</f>
        <v>40138.116666666661</v>
      </c>
      <c r="H301">
        <f t="shared" si="8"/>
        <v>4739.6266816031175</v>
      </c>
      <c r="I301">
        <f>VLOOKUP(A301,'OT Dec to May'!H:N,7,FALSE)</f>
        <v>48273.839999999815</v>
      </c>
      <c r="J301">
        <f t="shared" si="9"/>
        <v>5700.3167833594334</v>
      </c>
    </row>
    <row r="302" spans="1:10" x14ac:dyDescent="0.25">
      <c r="A302" t="s">
        <v>167</v>
      </c>
      <c r="B302" t="s">
        <v>8</v>
      </c>
      <c r="C302" t="s">
        <v>233</v>
      </c>
      <c r="D302">
        <v>0.73142857142857143</v>
      </c>
      <c r="E302">
        <v>5.7516164438714133E-4</v>
      </c>
      <c r="F302" t="str">
        <f>VLOOKUP(A302,'May Rota'!B:C,2,FALSE)</f>
        <v>A0080</v>
      </c>
      <c r="G302">
        <f>VLOOKUP(F302,'May Salary'!C:H,6,FALSE)</f>
        <v>36928.636628787877</v>
      </c>
      <c r="H302">
        <f t="shared" si="8"/>
        <v>21.239935368388856</v>
      </c>
      <c r="I302">
        <f>VLOOKUP(A302,'OT Dec to May'!H:N,7,FALSE)</f>
        <v>78612.479999999952</v>
      </c>
      <c r="J302">
        <f t="shared" si="9"/>
        <v>45.214883266151233</v>
      </c>
    </row>
    <row r="303" spans="1:10" x14ac:dyDescent="0.25">
      <c r="A303" t="s">
        <v>167</v>
      </c>
      <c r="B303" t="s">
        <v>12</v>
      </c>
      <c r="C303" t="s">
        <v>233</v>
      </c>
      <c r="D303">
        <v>1270.960761904762</v>
      </c>
      <c r="E303">
        <v>0.99942483835561291</v>
      </c>
      <c r="F303" t="str">
        <f>VLOOKUP(A303,'May Rota'!B:C,2,FALSE)</f>
        <v>A0080</v>
      </c>
      <c r="G303">
        <f>VLOOKUP(F303,'May Salary'!C:H,6,FALSE)</f>
        <v>36928.636628787877</v>
      </c>
      <c r="H303">
        <f t="shared" si="8"/>
        <v>36907.39669341949</v>
      </c>
      <c r="I303">
        <f>VLOOKUP(A303,'OT Dec to May'!H:N,7,FALSE)</f>
        <v>78612.479999999952</v>
      </c>
      <c r="J303">
        <f t="shared" si="9"/>
        <v>78567.265116733804</v>
      </c>
    </row>
    <row r="304" spans="1:10" x14ac:dyDescent="0.25">
      <c r="A304" t="s">
        <v>147</v>
      </c>
      <c r="B304" t="s">
        <v>8</v>
      </c>
      <c r="C304" t="s">
        <v>233</v>
      </c>
      <c r="D304">
        <v>491.62666666666672</v>
      </c>
      <c r="E304">
        <v>0.59096053894415235</v>
      </c>
      <c r="F304" t="str">
        <f>VLOOKUP(A304,'May Rota'!B:C,2,FALSE)</f>
        <v>A0031</v>
      </c>
      <c r="G304">
        <f>VLOOKUP(F304,'May Salary'!C:H,6,FALSE)</f>
        <v>84944.457916666666</v>
      </c>
      <c r="H304">
        <f t="shared" si="8"/>
        <v>50198.822630752198</v>
      </c>
      <c r="I304">
        <f>VLOOKUP(A304,'OT Dec to May'!H:N,7,FALSE)</f>
        <v>19385.640000000159</v>
      </c>
      <c r="J304">
        <f t="shared" si="9"/>
        <v>11456.148262177412</v>
      </c>
    </row>
    <row r="305" spans="1:10" x14ac:dyDescent="0.25">
      <c r="A305" t="s">
        <v>147</v>
      </c>
      <c r="B305" t="s">
        <v>8</v>
      </c>
      <c r="C305" t="s">
        <v>235</v>
      </c>
      <c r="D305">
        <v>38.4</v>
      </c>
      <c r="E305">
        <v>4.615877500974068E-2</v>
      </c>
      <c r="F305" t="str">
        <f>VLOOKUP(A305,'May Rota'!B:C,2,FALSE)</f>
        <v>A0031</v>
      </c>
      <c r="G305">
        <f>VLOOKUP(F305,'May Salary'!C:H,6,FALSE)</f>
        <v>84944.457916666666</v>
      </c>
      <c r="H305">
        <f t="shared" si="8"/>
        <v>3920.932121299802</v>
      </c>
      <c r="I305">
        <f>VLOOKUP(A305,'OT Dec to May'!H:N,7,FALSE)</f>
        <v>19385.640000000159</v>
      </c>
      <c r="J305">
        <f t="shared" si="9"/>
        <v>894.81739517983669</v>
      </c>
    </row>
    <row r="306" spans="1:10" x14ac:dyDescent="0.25">
      <c r="A306" t="s">
        <v>147</v>
      </c>
      <c r="B306" t="s">
        <v>8</v>
      </c>
      <c r="C306" t="s">
        <v>237</v>
      </c>
      <c r="D306">
        <v>301.88449197860962</v>
      </c>
      <c r="E306">
        <v>0.36288068604610696</v>
      </c>
      <c r="F306" t="str">
        <f>VLOOKUP(A306,'May Rota'!B:C,2,FALSE)</f>
        <v>A0031</v>
      </c>
      <c r="G306">
        <f>VLOOKUP(F306,'May Salary'!C:H,6,FALSE)</f>
        <v>84944.457916666666</v>
      </c>
      <c r="H306">
        <f t="shared" si="8"/>
        <v>30824.703164614661</v>
      </c>
      <c r="I306">
        <f>VLOOKUP(A306,'OT Dec to May'!H:N,7,FALSE)</f>
        <v>19385.640000000159</v>
      </c>
      <c r="J306">
        <f t="shared" si="9"/>
        <v>7034.6743426429111</v>
      </c>
    </row>
    <row r="307" spans="1:10" x14ac:dyDescent="0.25">
      <c r="A307" t="s">
        <v>148</v>
      </c>
      <c r="B307" t="s">
        <v>80</v>
      </c>
      <c r="C307" t="s">
        <v>235</v>
      </c>
      <c r="D307">
        <v>1.333333333333333</v>
      </c>
      <c r="E307">
        <v>6.3291175779769514E-4</v>
      </c>
      <c r="F307" t="str">
        <f>VLOOKUP(A307,'May Rota'!B:C,2,FALSE)</f>
        <v>A0033</v>
      </c>
      <c r="G307">
        <f>VLOOKUP(F307,'May Salary'!C:H,6,FALSE)</f>
        <v>81270.666666666672</v>
      </c>
      <c r="H307">
        <f t="shared" si="8"/>
        <v>51.437160497390551</v>
      </c>
      <c r="I307">
        <f>VLOOKUP(A307,'OT Dec to May'!H:N,7,FALSE)</f>
        <v>129316.32000000338</v>
      </c>
      <c r="J307">
        <f t="shared" si="9"/>
        <v>81.845819403131387</v>
      </c>
    </row>
    <row r="308" spans="1:10" x14ac:dyDescent="0.25">
      <c r="A308" t="s">
        <v>148</v>
      </c>
      <c r="B308" t="s">
        <v>8</v>
      </c>
      <c r="C308" t="s">
        <v>233</v>
      </c>
      <c r="D308">
        <v>415.2990476190476</v>
      </c>
      <c r="E308">
        <v>0.19713573768021014</v>
      </c>
      <c r="F308" t="str">
        <f>VLOOKUP(A308,'May Rota'!B:C,2,FALSE)</f>
        <v>A0033</v>
      </c>
      <c r="G308">
        <f>VLOOKUP(F308,'May Salary'!C:H,6,FALSE)</f>
        <v>81270.666666666672</v>
      </c>
      <c r="H308">
        <f t="shared" si="8"/>
        <v>16021.352825095799</v>
      </c>
      <c r="I308">
        <f>VLOOKUP(A308,'OT Dec to May'!H:N,7,FALSE)</f>
        <v>129316.32000000338</v>
      </c>
      <c r="J308">
        <f t="shared" si="9"/>
        <v>25492.868137290781</v>
      </c>
    </row>
    <row r="309" spans="1:10" x14ac:dyDescent="0.25">
      <c r="A309" t="s">
        <v>148</v>
      </c>
      <c r="B309" t="s">
        <v>8</v>
      </c>
      <c r="C309" t="s">
        <v>235</v>
      </c>
      <c r="D309">
        <v>680.72888888888883</v>
      </c>
      <c r="E309">
        <v>0.32313098823775399</v>
      </c>
      <c r="F309" t="str">
        <f>VLOOKUP(A309,'May Rota'!B:C,2,FALSE)</f>
        <v>A0033</v>
      </c>
      <c r="G309">
        <f>VLOOKUP(F309,'May Salary'!C:H,6,FALSE)</f>
        <v>81270.666666666672</v>
      </c>
      <c r="H309">
        <f t="shared" si="8"/>
        <v>26261.070834741095</v>
      </c>
      <c r="I309">
        <f>VLOOKUP(A309,'OT Dec to May'!H:N,7,FALSE)</f>
        <v>129316.32000000338</v>
      </c>
      <c r="J309">
        <f t="shared" si="9"/>
        <v>41786.110276870728</v>
      </c>
    </row>
    <row r="310" spans="1:10" x14ac:dyDescent="0.25">
      <c r="A310" t="s">
        <v>148</v>
      </c>
      <c r="B310" t="s">
        <v>8</v>
      </c>
      <c r="C310" t="s">
        <v>236</v>
      </c>
      <c r="D310">
        <v>251.49333333333331</v>
      </c>
      <c r="E310">
        <v>0.11937981575580128</v>
      </c>
      <c r="F310" t="str">
        <f>VLOOKUP(A310,'May Rota'!B:C,2,FALSE)</f>
        <v>A0033</v>
      </c>
      <c r="G310">
        <f>VLOOKUP(F310,'May Salary'!C:H,6,FALSE)</f>
        <v>81270.666666666672</v>
      </c>
      <c r="H310">
        <f t="shared" si="8"/>
        <v>9702.0772130178084</v>
      </c>
      <c r="I310">
        <f>VLOOKUP(A310,'OT Dec to May'!H:N,7,FALSE)</f>
        <v>129316.32000000338</v>
      </c>
      <c r="J310">
        <f t="shared" si="9"/>
        <v>15437.758455818645</v>
      </c>
    </row>
    <row r="311" spans="1:10" x14ac:dyDescent="0.25">
      <c r="A311" t="s">
        <v>148</v>
      </c>
      <c r="B311" t="s">
        <v>8</v>
      </c>
      <c r="C311" t="s">
        <v>237</v>
      </c>
      <c r="D311">
        <v>757.81084727121026</v>
      </c>
      <c r="E311">
        <v>0.35972054656843688</v>
      </c>
      <c r="F311" t="str">
        <f>VLOOKUP(A311,'May Rota'!B:C,2,FALSE)</f>
        <v>A0033</v>
      </c>
      <c r="G311">
        <f>VLOOKUP(F311,'May Salary'!C:H,6,FALSE)</f>
        <v>81270.666666666672</v>
      </c>
      <c r="H311">
        <f t="shared" si="8"/>
        <v>29234.728633314578</v>
      </c>
      <c r="I311">
        <f>VLOOKUP(A311,'OT Dec to May'!H:N,7,FALSE)</f>
        <v>129316.32000000338</v>
      </c>
      <c r="J311">
        <f t="shared" si="9"/>
        <v>46517.737310620105</v>
      </c>
    </row>
    <row r="312" spans="1:10" x14ac:dyDescent="0.25">
      <c r="A312" t="s">
        <v>146</v>
      </c>
      <c r="B312" t="s">
        <v>34</v>
      </c>
      <c r="C312" t="s">
        <v>235</v>
      </c>
      <c r="D312">
        <v>6.9333333333333336</v>
      </c>
      <c r="E312">
        <v>4.6679557405981094E-3</v>
      </c>
      <c r="F312" t="str">
        <f>VLOOKUP(A312,'May Rota'!B:C,2,FALSE)</f>
        <v>A0053</v>
      </c>
      <c r="G312">
        <f>VLOOKUP(F312,'May Salary'!C:H,6,FALSE)</f>
        <v>63431.958749999998</v>
      </c>
      <c r="H312">
        <f t="shared" si="8"/>
        <v>296.09757598444497</v>
      </c>
      <c r="I312">
        <f>VLOOKUP(A312,'OT Dec to May'!H:N,7,FALSE)</f>
        <v>70835.040000000081</v>
      </c>
      <c r="J312">
        <f t="shared" si="9"/>
        <v>330.65483160349709</v>
      </c>
    </row>
    <row r="313" spans="1:10" x14ac:dyDescent="0.25">
      <c r="A313" t="s">
        <v>146</v>
      </c>
      <c r="B313" t="s">
        <v>80</v>
      </c>
      <c r="C313" t="s">
        <v>235</v>
      </c>
      <c r="D313">
        <v>5.333333333333333</v>
      </c>
      <c r="E313">
        <v>3.5907351850754683E-3</v>
      </c>
      <c r="F313" t="str">
        <f>VLOOKUP(A313,'May Rota'!B:C,2,FALSE)</f>
        <v>A0053</v>
      </c>
      <c r="G313">
        <f>VLOOKUP(F313,'May Salary'!C:H,6,FALSE)</f>
        <v>63431.958749999998</v>
      </c>
      <c r="H313">
        <f t="shared" si="8"/>
        <v>227.7673661418807</v>
      </c>
      <c r="I313">
        <f>VLOOKUP(A313,'OT Dec to May'!H:N,7,FALSE)</f>
        <v>70835.040000000081</v>
      </c>
      <c r="J313">
        <f t="shared" si="9"/>
        <v>254.34987046422847</v>
      </c>
    </row>
    <row r="314" spans="1:10" x14ac:dyDescent="0.25">
      <c r="A314" t="s">
        <v>146</v>
      </c>
      <c r="B314" t="s">
        <v>8</v>
      </c>
      <c r="C314" t="s">
        <v>233</v>
      </c>
      <c r="D314">
        <v>850.6209523809523</v>
      </c>
      <c r="E314">
        <v>0.57269148428937944</v>
      </c>
      <c r="F314" t="str">
        <f>VLOOKUP(A314,'May Rota'!B:C,2,FALSE)</f>
        <v>A0053</v>
      </c>
      <c r="G314">
        <f>VLOOKUP(F314,'May Salary'!C:H,6,FALSE)</f>
        <v>63431.958749999998</v>
      </c>
      <c r="H314">
        <f t="shared" si="8"/>
        <v>36326.942607920188</v>
      </c>
      <c r="I314">
        <f>VLOOKUP(A314,'OT Dec to May'!H:N,7,FALSE)</f>
        <v>70835.040000000081</v>
      </c>
      <c r="J314">
        <f t="shared" si="9"/>
        <v>40566.624197297613</v>
      </c>
    </row>
    <row r="315" spans="1:10" x14ac:dyDescent="0.25">
      <c r="A315" t="s">
        <v>146</v>
      </c>
      <c r="B315" t="s">
        <v>8</v>
      </c>
      <c r="C315" t="s">
        <v>235</v>
      </c>
      <c r="D315">
        <v>223.12000000000003</v>
      </c>
      <c r="E315">
        <v>0.15021840646763227</v>
      </c>
      <c r="F315" t="str">
        <f>VLOOKUP(A315,'May Rota'!B:C,2,FALSE)</f>
        <v>A0053</v>
      </c>
      <c r="G315">
        <f>VLOOKUP(F315,'May Salary'!C:H,6,FALSE)</f>
        <v>63431.958749999998</v>
      </c>
      <c r="H315">
        <f t="shared" si="8"/>
        <v>9528.6477625455827</v>
      </c>
      <c r="I315">
        <f>VLOOKUP(A315,'OT Dec to May'!H:N,7,FALSE)</f>
        <v>70835.040000000081</v>
      </c>
      <c r="J315">
        <f t="shared" si="9"/>
        <v>10640.726830871003</v>
      </c>
    </row>
    <row r="316" spans="1:10" x14ac:dyDescent="0.25">
      <c r="A316" t="s">
        <v>146</v>
      </c>
      <c r="B316" t="s">
        <v>8</v>
      </c>
      <c r="C316" t="s">
        <v>236</v>
      </c>
      <c r="D316">
        <v>196.2</v>
      </c>
      <c r="E316">
        <v>0.13209417062096379</v>
      </c>
      <c r="F316" t="str">
        <f>VLOOKUP(A316,'May Rota'!B:C,2,FALSE)</f>
        <v>A0053</v>
      </c>
      <c r="G316">
        <f>VLOOKUP(F316,'May Salary'!C:H,6,FALSE)</f>
        <v>63431.958749999998</v>
      </c>
      <c r="H316">
        <f t="shared" si="8"/>
        <v>8378.9919819444367</v>
      </c>
      <c r="I316">
        <f>VLOOKUP(A316,'OT Dec to May'!H:N,7,FALSE)</f>
        <v>70835.040000000081</v>
      </c>
      <c r="J316">
        <f t="shared" si="9"/>
        <v>9356.895859702805</v>
      </c>
    </row>
    <row r="317" spans="1:10" x14ac:dyDescent="0.25">
      <c r="A317" t="s">
        <v>146</v>
      </c>
      <c r="B317" t="s">
        <v>12</v>
      </c>
      <c r="C317" t="s">
        <v>233</v>
      </c>
      <c r="D317">
        <v>133.7630476190476</v>
      </c>
      <c r="E317">
        <v>9.0057690290369918E-2</v>
      </c>
      <c r="F317" t="str">
        <f>VLOOKUP(A317,'May Rota'!B:C,2,FALSE)</f>
        <v>A0053</v>
      </c>
      <c r="G317">
        <f>VLOOKUP(F317,'May Salary'!C:H,6,FALSE)</f>
        <v>63431.958749999998</v>
      </c>
      <c r="H317">
        <f t="shared" ref="H317:H322" si="10">G317*E317</f>
        <v>5712.5356956190199</v>
      </c>
      <c r="I317">
        <f>VLOOKUP(A317,'OT Dec to May'!H:N,7,FALSE)</f>
        <v>70835.040000000081</v>
      </c>
      <c r="J317">
        <f t="shared" si="9"/>
        <v>6379.2400940259722</v>
      </c>
    </row>
    <row r="318" spans="1:10" x14ac:dyDescent="0.25">
      <c r="A318" t="s">
        <v>146</v>
      </c>
      <c r="B318" t="s">
        <v>12</v>
      </c>
      <c r="C318" t="s">
        <v>236</v>
      </c>
      <c r="D318">
        <v>69.333333333333343</v>
      </c>
      <c r="E318">
        <v>4.6679557405981099E-2</v>
      </c>
      <c r="F318" t="str">
        <f>VLOOKUP(A318,'May Rota'!B:C,2,FALSE)</f>
        <v>A0053</v>
      </c>
      <c r="G318">
        <f>VLOOKUP(F318,'May Salary'!C:H,6,FALSE)</f>
        <v>63431.958749999998</v>
      </c>
      <c r="H318">
        <f t="shared" si="10"/>
        <v>2960.9757598444498</v>
      </c>
      <c r="I318">
        <f>VLOOKUP(A318,'OT Dec to May'!H:N,7,FALSE)</f>
        <v>70835.040000000081</v>
      </c>
      <c r="J318">
        <f t="shared" si="9"/>
        <v>3306.5483160349713</v>
      </c>
    </row>
    <row r="319" spans="1:10" x14ac:dyDescent="0.25">
      <c r="A319" t="s">
        <v>152</v>
      </c>
      <c r="B319" t="s">
        <v>8</v>
      </c>
      <c r="C319" t="s">
        <v>233</v>
      </c>
      <c r="D319">
        <v>727.31999999999994</v>
      </c>
      <c r="E319">
        <v>0.78440740949218923</v>
      </c>
      <c r="F319" t="str">
        <f>VLOOKUP(A319,'May Rota'!B:C,2,FALSE)</f>
        <v>A0260</v>
      </c>
      <c r="G319">
        <f>VLOOKUP(F319,'May Salary'!C:H,6,FALSE)</f>
        <v>119074.145</v>
      </c>
      <c r="H319">
        <f t="shared" si="10"/>
        <v>93402.641616947323</v>
      </c>
      <c r="I319">
        <f>VLOOKUP(A319,'OT Dec to May'!H:N,7,FALSE)</f>
        <v>25166.160000000091</v>
      </c>
      <c r="J319">
        <f t="shared" si="9"/>
        <v>19740.522372466025</v>
      </c>
    </row>
    <row r="320" spans="1:10" x14ac:dyDescent="0.25">
      <c r="A320" t="s">
        <v>152</v>
      </c>
      <c r="B320" t="s">
        <v>8</v>
      </c>
      <c r="C320" t="s">
        <v>237</v>
      </c>
      <c r="D320">
        <v>199.90224598930479</v>
      </c>
      <c r="E320">
        <v>0.21559259050781079</v>
      </c>
      <c r="F320" t="str">
        <f>VLOOKUP(A320,'May Rota'!B:C,2,FALSE)</f>
        <v>A0260</v>
      </c>
      <c r="G320">
        <f>VLOOKUP(F320,'May Salary'!C:H,6,FALSE)</f>
        <v>119074.145</v>
      </c>
      <c r="H320">
        <f t="shared" si="10"/>
        <v>25671.503383052688</v>
      </c>
      <c r="I320">
        <f>VLOOKUP(A320,'OT Dec to May'!H:N,7,FALSE)</f>
        <v>25166.160000000091</v>
      </c>
      <c r="J320">
        <f t="shared" si="9"/>
        <v>5425.6376275340672</v>
      </c>
    </row>
    <row r="321" spans="1:10" x14ac:dyDescent="0.25">
      <c r="A321" t="s">
        <v>153</v>
      </c>
      <c r="B321" t="s">
        <v>8</v>
      </c>
      <c r="C321" t="s">
        <v>233</v>
      </c>
      <c r="D321">
        <v>624.94857142857143</v>
      </c>
      <c r="E321">
        <v>0.91561040135291261</v>
      </c>
      <c r="F321">
        <f>VLOOKUP(A321,'May Rota'!B:C,2,FALSE)</f>
        <v>6793</v>
      </c>
      <c r="G321">
        <f>VLOOKUP(F321,'May Salary'!C:H,6,FALSE)</f>
        <v>54659.76</v>
      </c>
      <c r="H321">
        <f t="shared" si="10"/>
        <v>50047.044791453882</v>
      </c>
      <c r="I321">
        <f>VLOOKUP(A321,'OT Dec to May'!H:N,7,FALSE)</f>
        <v>41627.519999999997</v>
      </c>
      <c r="J321">
        <f t="shared" si="9"/>
        <v>38114.590294526395</v>
      </c>
    </row>
    <row r="322" spans="1:10" x14ac:dyDescent="0.25">
      <c r="A322" t="s">
        <v>153</v>
      </c>
      <c r="B322" t="s">
        <v>8</v>
      </c>
      <c r="C322" t="s">
        <v>236</v>
      </c>
      <c r="D322">
        <v>57.6</v>
      </c>
      <c r="E322">
        <v>8.438959864708738E-2</v>
      </c>
      <c r="F322">
        <f>VLOOKUP(A322,'May Rota'!B:C,2,FALSE)</f>
        <v>6793</v>
      </c>
      <c r="G322">
        <f>VLOOKUP(F322,'May Salary'!C:H,6,FALSE)</f>
        <v>54659.76</v>
      </c>
      <c r="H322">
        <f t="shared" si="10"/>
        <v>4612.7152085461212</v>
      </c>
      <c r="I322">
        <f>VLOOKUP(A322,'OT Dec to May'!H:N,7,FALSE)</f>
        <v>41627.519999999997</v>
      </c>
      <c r="J322">
        <f t="shared" si="9"/>
        <v>3512.9297054736026</v>
      </c>
    </row>
    <row r="323" spans="1:10" x14ac:dyDescent="0.25">
      <c r="A323" s="95" t="s">
        <v>171</v>
      </c>
      <c r="B323" s="95">
        <v>213</v>
      </c>
      <c r="C323" s="96" t="s">
        <v>236</v>
      </c>
      <c r="D323">
        <v>280</v>
      </c>
      <c r="E323" s="97">
        <v>0.52727254466751694</v>
      </c>
      <c r="F323" t="str">
        <f>VLOOKUP(A323,'May Rota'!B:C,2,FALSE)</f>
        <v>A0057</v>
      </c>
      <c r="G323">
        <f>VLOOKUP(F323,'May Salary'!C:H,6,FALSE)</f>
        <v>43647.86791666667</v>
      </c>
      <c r="H323">
        <f t="shared" ref="H323:H328" si="11">G323*E323</f>
        <v>23014.322385732507</v>
      </c>
      <c r="I323">
        <f>VLOOKUP(A323,'OT Dec to May'!H:N,7,FALSE)</f>
        <v>0</v>
      </c>
      <c r="J323">
        <f t="shared" ref="J323:J328" si="12">I323*E323</f>
        <v>0</v>
      </c>
    </row>
    <row r="324" spans="1:10" x14ac:dyDescent="0.25">
      <c r="A324" s="98" t="s">
        <v>171</v>
      </c>
      <c r="B324" s="95">
        <v>653</v>
      </c>
      <c r="C324" s="96" t="s">
        <v>234</v>
      </c>
      <c r="D324">
        <v>251.03466666666671</v>
      </c>
      <c r="E324" s="97">
        <v>0.47272745533248306</v>
      </c>
      <c r="F324" t="str">
        <f>VLOOKUP(A324,'May Rota'!B:C,2,FALSE)</f>
        <v>A0057</v>
      </c>
      <c r="G324">
        <f>VLOOKUP(F324,'May Salary'!C:H,6,FALSE)</f>
        <v>43647.86791666667</v>
      </c>
      <c r="H324">
        <f t="shared" si="11"/>
        <v>20633.545530934163</v>
      </c>
      <c r="I324">
        <f>VLOOKUP(A324,'OT Dec to May'!H:N,7,FALSE)</f>
        <v>0</v>
      </c>
      <c r="J324">
        <f t="shared" si="12"/>
        <v>0</v>
      </c>
    </row>
    <row r="325" spans="1:10" x14ac:dyDescent="0.25">
      <c r="A325" s="95" t="s">
        <v>202</v>
      </c>
      <c r="B325" s="95">
        <v>16</v>
      </c>
      <c r="C325" s="96" t="s">
        <v>235</v>
      </c>
      <c r="D325">
        <v>22.266666666666669</v>
      </c>
      <c r="E325" s="97">
        <v>4.2542308928176141E-2</v>
      </c>
      <c r="F325" t="str">
        <f>VLOOKUP(A325,'May Rota'!B:C,2,FALSE)</f>
        <v>A0026</v>
      </c>
      <c r="G325">
        <f>VLOOKUP(F325,'May Salary'!C:H,6,FALSE)</f>
        <v>33314.75</v>
      </c>
      <c r="H325">
        <f t="shared" si="11"/>
        <v>1417.2863863649561</v>
      </c>
      <c r="I325">
        <f>VLOOKUP(A325,'OT Dec to May'!H:N,7,FALSE)</f>
        <v>0</v>
      </c>
      <c r="J325">
        <f t="shared" si="12"/>
        <v>0</v>
      </c>
    </row>
    <row r="326" spans="1:10" x14ac:dyDescent="0.25">
      <c r="A326" s="95" t="s">
        <v>202</v>
      </c>
      <c r="B326" s="95">
        <v>127</v>
      </c>
      <c r="C326" s="96" t="s">
        <v>233</v>
      </c>
      <c r="D326">
        <v>156.87857142857141</v>
      </c>
      <c r="E326" s="97">
        <v>0.29972949026610318</v>
      </c>
      <c r="F326" t="str">
        <f>VLOOKUP(A326,'May Rota'!B:C,2,FALSE)</f>
        <v>A0026</v>
      </c>
      <c r="G326">
        <f>VLOOKUP(F326,'May Salary'!C:H,6,FALSE)</f>
        <v>33314.75</v>
      </c>
      <c r="H326">
        <f t="shared" si="11"/>
        <v>9985.413035842661</v>
      </c>
      <c r="I326">
        <f>VLOOKUP(A326,'OT Dec to May'!H:N,7,FALSE)</f>
        <v>0</v>
      </c>
      <c r="J326">
        <f t="shared" si="12"/>
        <v>0</v>
      </c>
    </row>
    <row r="327" spans="1:10" x14ac:dyDescent="0.25">
      <c r="A327" s="95" t="s">
        <v>202</v>
      </c>
      <c r="B327" s="95">
        <v>146</v>
      </c>
      <c r="C327" s="96" t="s">
        <v>236</v>
      </c>
      <c r="D327">
        <v>168.16666666666671</v>
      </c>
      <c r="E327" s="97">
        <v>0.32129633015366565</v>
      </c>
      <c r="F327" t="str">
        <f>VLOOKUP(A327,'May Rota'!B:C,2,FALSE)</f>
        <v>A0026</v>
      </c>
      <c r="G327">
        <f>VLOOKUP(F327,'May Salary'!C:H,6,FALSE)</f>
        <v>33314.75</v>
      </c>
      <c r="H327">
        <f t="shared" si="11"/>
        <v>10703.906914986834</v>
      </c>
      <c r="I327">
        <f>VLOOKUP(A327,'OT Dec to May'!H:N,7,FALSE)</f>
        <v>0</v>
      </c>
      <c r="J327">
        <f t="shared" si="12"/>
        <v>0</v>
      </c>
    </row>
    <row r="328" spans="1:10" x14ac:dyDescent="0.25">
      <c r="A328" s="98" t="s">
        <v>202</v>
      </c>
      <c r="B328" s="95">
        <v>667</v>
      </c>
      <c r="C328" s="96" t="s">
        <v>237</v>
      </c>
      <c r="D328">
        <v>176.08861645238369</v>
      </c>
      <c r="E328" s="97">
        <v>0.33643187065205504</v>
      </c>
      <c r="F328" t="str">
        <f>VLOOKUP(A328,'May Rota'!B:C,2,FALSE)</f>
        <v>A0026</v>
      </c>
      <c r="G328">
        <f>VLOOKUP(F328,'May Salary'!C:H,6,FALSE)</f>
        <v>33314.75</v>
      </c>
      <c r="H328">
        <f t="shared" si="11"/>
        <v>11208.143662805551</v>
      </c>
      <c r="I328">
        <f>VLOOKUP(A328,'OT Dec to May'!H:N,7,FALSE)</f>
        <v>0</v>
      </c>
      <c r="J328">
        <f t="shared" si="12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38BFF-1A8B-407F-9579-254F646BC21F}">
  <dimension ref="A1:P399"/>
  <sheetViews>
    <sheetView workbookViewId="0">
      <selection activeCell="H1" sqref="H1:N1"/>
    </sheetView>
  </sheetViews>
  <sheetFormatPr defaultRowHeight="15" x14ac:dyDescent="0.25"/>
  <cols>
    <col min="8" max="8" width="30.42578125" bestFit="1" customWidth="1"/>
    <col min="9" max="9" width="16.85546875" bestFit="1" customWidth="1"/>
    <col min="10" max="14" width="14.5703125" bestFit="1" customWidth="1"/>
    <col min="15" max="15" width="7.28515625" bestFit="1" customWidth="1"/>
    <col min="16" max="16" width="11.28515625" bestFit="1" customWidth="1"/>
  </cols>
  <sheetData>
    <row r="1" spans="1:16" x14ac:dyDescent="0.25">
      <c r="A1" t="s">
        <v>229</v>
      </c>
      <c r="B1" s="200" t="s">
        <v>258</v>
      </c>
      <c r="C1" t="s">
        <v>272</v>
      </c>
      <c r="D1" t="s">
        <v>273</v>
      </c>
      <c r="E1" t="s">
        <v>135</v>
      </c>
      <c r="H1" s="201" t="s">
        <v>277</v>
      </c>
      <c r="I1" s="201" t="s">
        <v>278</v>
      </c>
    </row>
    <row r="2" spans="1:16" x14ac:dyDescent="0.25">
      <c r="A2" t="s">
        <v>203</v>
      </c>
      <c r="B2" s="200">
        <v>45291.999988425923</v>
      </c>
      <c r="E2">
        <f>SUM(C2:D2)</f>
        <v>0</v>
      </c>
      <c r="H2" s="201" t="s">
        <v>229</v>
      </c>
      <c r="I2" s="203">
        <v>45291.999988425923</v>
      </c>
      <c r="J2" s="203">
        <v>45322.999988425923</v>
      </c>
      <c r="K2" s="203">
        <v>45351.999988425923</v>
      </c>
      <c r="L2" s="203">
        <v>45382.999988425923</v>
      </c>
      <c r="M2" s="203">
        <v>45412.999988425923</v>
      </c>
      <c r="N2" s="203">
        <v>45443.999988425923</v>
      </c>
      <c r="O2" t="s">
        <v>275</v>
      </c>
      <c r="P2" t="s">
        <v>276</v>
      </c>
    </row>
    <row r="3" spans="1:16" x14ac:dyDescent="0.25">
      <c r="A3" t="s">
        <v>203</v>
      </c>
      <c r="B3" s="200">
        <v>45322.999988425923</v>
      </c>
      <c r="E3">
        <f t="shared" ref="E3:E66" si="0">SUM(C3:D3)</f>
        <v>0</v>
      </c>
      <c r="H3" t="s">
        <v>203</v>
      </c>
      <c r="I3" s="202">
        <v>0</v>
      </c>
      <c r="J3" s="202">
        <v>0</v>
      </c>
      <c r="K3" s="202">
        <v>0</v>
      </c>
      <c r="L3" s="202">
        <v>0</v>
      </c>
      <c r="M3" s="202">
        <v>0</v>
      </c>
      <c r="N3" s="202">
        <v>2394.8999999999992</v>
      </c>
      <c r="O3" s="202"/>
      <c r="P3" s="202">
        <v>2394.8999999999992</v>
      </c>
    </row>
    <row r="4" spans="1:16" x14ac:dyDescent="0.25">
      <c r="A4" t="s">
        <v>203</v>
      </c>
      <c r="B4" s="200">
        <v>45351.999988425923</v>
      </c>
      <c r="E4">
        <f t="shared" si="0"/>
        <v>0</v>
      </c>
      <c r="H4" t="s">
        <v>225</v>
      </c>
      <c r="I4" s="202"/>
      <c r="J4" s="202"/>
      <c r="K4" s="202"/>
      <c r="L4" s="202"/>
      <c r="M4" s="202">
        <v>14059.8</v>
      </c>
      <c r="N4" s="202">
        <v>28579.500000000029</v>
      </c>
      <c r="O4" s="202"/>
      <c r="P4" s="202">
        <v>42639.300000000032</v>
      </c>
    </row>
    <row r="5" spans="1:16" x14ac:dyDescent="0.25">
      <c r="A5" t="s">
        <v>203</v>
      </c>
      <c r="B5" s="200">
        <v>45382.999988425923</v>
      </c>
      <c r="E5">
        <f t="shared" si="0"/>
        <v>0</v>
      </c>
      <c r="H5" t="s">
        <v>197</v>
      </c>
      <c r="I5" s="202">
        <v>1100.1600000000001</v>
      </c>
      <c r="J5" s="202">
        <v>0</v>
      </c>
      <c r="K5" s="202">
        <v>0</v>
      </c>
      <c r="L5" s="202">
        <v>0</v>
      </c>
      <c r="M5" s="202"/>
      <c r="N5" s="202">
        <v>1000.08</v>
      </c>
      <c r="O5" s="202"/>
      <c r="P5" s="202">
        <v>2100.2400000000002</v>
      </c>
    </row>
    <row r="6" spans="1:16" x14ac:dyDescent="0.25">
      <c r="A6" t="s">
        <v>203</v>
      </c>
      <c r="B6" s="200">
        <v>45412.999988425923</v>
      </c>
      <c r="E6">
        <f t="shared" si="0"/>
        <v>0</v>
      </c>
      <c r="H6" t="s">
        <v>160</v>
      </c>
      <c r="I6" s="202">
        <v>46553.220000000023</v>
      </c>
      <c r="J6" s="202">
        <v>70836.300000000309</v>
      </c>
      <c r="K6" s="202">
        <v>40050.900000000183</v>
      </c>
      <c r="L6" s="202">
        <v>18171.899999999987</v>
      </c>
      <c r="M6" s="202">
        <v>16220.699999999992</v>
      </c>
      <c r="N6" s="202">
        <v>47096.999999999993</v>
      </c>
      <c r="O6" s="202"/>
      <c r="P6" s="202">
        <v>238930.02000000048</v>
      </c>
    </row>
    <row r="7" spans="1:16" x14ac:dyDescent="0.25">
      <c r="A7" t="s">
        <v>203</v>
      </c>
      <c r="B7" s="200">
        <v>45443.999988425923</v>
      </c>
      <c r="C7">
        <v>2394.8999999999992</v>
      </c>
      <c r="E7">
        <f t="shared" si="0"/>
        <v>2394.8999999999992</v>
      </c>
      <c r="H7" t="s">
        <v>190</v>
      </c>
      <c r="I7" s="202">
        <v>63504.180000000168</v>
      </c>
      <c r="J7" s="202">
        <v>92221.919999999809</v>
      </c>
      <c r="K7" s="202">
        <v>101856.05999999994</v>
      </c>
      <c r="L7" s="202">
        <v>75872.339999999895</v>
      </c>
      <c r="M7" s="202">
        <v>35760.599999999846</v>
      </c>
      <c r="N7" s="202">
        <v>84094.380000000529</v>
      </c>
      <c r="O7" s="202"/>
      <c r="P7" s="202">
        <v>453309.48000000021</v>
      </c>
    </row>
    <row r="8" spans="1:16" x14ac:dyDescent="0.25">
      <c r="A8" t="s">
        <v>225</v>
      </c>
      <c r="B8" s="200">
        <v>45412.999988425923</v>
      </c>
      <c r="C8">
        <v>14059.8</v>
      </c>
      <c r="E8">
        <f t="shared" si="0"/>
        <v>14059.8</v>
      </c>
      <c r="H8" t="s">
        <v>154</v>
      </c>
      <c r="I8" s="202">
        <v>43748.459999999832</v>
      </c>
      <c r="J8" s="202">
        <v>88516.80000000009</v>
      </c>
      <c r="K8" s="202">
        <v>42962.939999999893</v>
      </c>
      <c r="L8" s="202">
        <v>64924.73999999994</v>
      </c>
      <c r="M8" s="202">
        <v>36378.539999999914</v>
      </c>
      <c r="N8" s="202">
        <v>38146.319999999963</v>
      </c>
      <c r="O8" s="202"/>
      <c r="P8" s="202">
        <v>314677.79999999958</v>
      </c>
    </row>
    <row r="9" spans="1:16" x14ac:dyDescent="0.25">
      <c r="A9" t="s">
        <v>225</v>
      </c>
      <c r="B9" s="200">
        <v>45443.999988425923</v>
      </c>
      <c r="C9">
        <v>28579.500000000029</v>
      </c>
      <c r="E9">
        <f t="shared" si="0"/>
        <v>28579.500000000029</v>
      </c>
      <c r="H9" t="s">
        <v>187</v>
      </c>
      <c r="I9" s="202">
        <v>44614.259999999929</v>
      </c>
      <c r="J9" s="202">
        <v>51750.539999999892</v>
      </c>
      <c r="K9" s="202">
        <v>65659.140000000043</v>
      </c>
      <c r="L9" s="202">
        <v>58053.419999999824</v>
      </c>
      <c r="M9" s="202">
        <v>40805.459999999992</v>
      </c>
      <c r="N9" s="202">
        <v>74501.820000000414</v>
      </c>
      <c r="O9" s="202"/>
      <c r="P9" s="202">
        <v>335384.64000000013</v>
      </c>
    </row>
    <row r="10" spans="1:16" x14ac:dyDescent="0.25">
      <c r="A10" t="s">
        <v>197</v>
      </c>
      <c r="B10" s="200">
        <v>45291.999988425923</v>
      </c>
      <c r="D10">
        <v>1100.1600000000001</v>
      </c>
      <c r="E10">
        <f t="shared" si="0"/>
        <v>1100.1600000000001</v>
      </c>
      <c r="H10" t="s">
        <v>151</v>
      </c>
      <c r="I10" s="202">
        <v>0</v>
      </c>
      <c r="J10" s="202">
        <v>0</v>
      </c>
      <c r="K10" s="202">
        <v>26830.619999999992</v>
      </c>
      <c r="L10" s="202">
        <v>26983.439999999981</v>
      </c>
      <c r="M10" s="202">
        <v>3197.7000000000012</v>
      </c>
      <c r="N10" s="202">
        <v>33670.799999999959</v>
      </c>
      <c r="O10" s="202"/>
      <c r="P10" s="202">
        <v>90682.559999999939</v>
      </c>
    </row>
    <row r="11" spans="1:16" x14ac:dyDescent="0.25">
      <c r="A11" t="s">
        <v>197</v>
      </c>
      <c r="B11" s="200">
        <v>45322.999988425923</v>
      </c>
      <c r="E11">
        <f t="shared" si="0"/>
        <v>0</v>
      </c>
      <c r="H11" t="s">
        <v>170</v>
      </c>
      <c r="I11" s="202">
        <v>18928.080000000031</v>
      </c>
      <c r="J11" s="202">
        <v>33891.660000000033</v>
      </c>
      <c r="K11" s="202">
        <v>22129.920000000038</v>
      </c>
      <c r="L11" s="202">
        <v>16262.82</v>
      </c>
      <c r="M11" s="202">
        <v>42184.619999999988</v>
      </c>
      <c r="N11" s="202">
        <v>8495.279999999997</v>
      </c>
      <c r="O11" s="202"/>
      <c r="P11" s="202">
        <v>141892.38000000009</v>
      </c>
    </row>
    <row r="12" spans="1:16" x14ac:dyDescent="0.25">
      <c r="A12" t="s">
        <v>197</v>
      </c>
      <c r="B12" s="200">
        <v>45351.999988425923</v>
      </c>
      <c r="E12">
        <f t="shared" si="0"/>
        <v>0</v>
      </c>
      <c r="H12" t="s">
        <v>193</v>
      </c>
      <c r="I12" s="202">
        <v>0</v>
      </c>
      <c r="J12" s="202">
        <v>0</v>
      </c>
      <c r="K12" s="202">
        <v>0</v>
      </c>
      <c r="L12" s="202">
        <v>0</v>
      </c>
      <c r="M12" s="202">
        <v>0</v>
      </c>
      <c r="N12" s="202">
        <v>0</v>
      </c>
      <c r="O12" s="202"/>
      <c r="P12" s="202">
        <v>0</v>
      </c>
    </row>
    <row r="13" spans="1:16" x14ac:dyDescent="0.25">
      <c r="A13" t="s">
        <v>197</v>
      </c>
      <c r="B13" s="200">
        <v>45382.999988425923</v>
      </c>
      <c r="E13">
        <f t="shared" si="0"/>
        <v>0</v>
      </c>
      <c r="H13" t="s">
        <v>169</v>
      </c>
      <c r="I13" s="202">
        <v>7019.9999999999891</v>
      </c>
      <c r="J13" s="202">
        <v>44199.899999999921</v>
      </c>
      <c r="K13" s="202">
        <v>12094.20000000001</v>
      </c>
      <c r="L13" s="202">
        <v>11192.399999999998</v>
      </c>
      <c r="M13" s="202">
        <v>13761</v>
      </c>
      <c r="N13" s="202">
        <v>3936.6</v>
      </c>
      <c r="O13" s="202"/>
      <c r="P13" s="202">
        <v>92204.099999999919</v>
      </c>
    </row>
    <row r="14" spans="1:16" x14ac:dyDescent="0.25">
      <c r="A14" t="s">
        <v>197</v>
      </c>
      <c r="B14" s="200">
        <v>45443.999988425923</v>
      </c>
      <c r="C14">
        <v>1000.08</v>
      </c>
      <c r="E14">
        <f t="shared" si="0"/>
        <v>1000.08</v>
      </c>
      <c r="H14" t="s">
        <v>158</v>
      </c>
      <c r="I14" s="202">
        <v>72761.039999999863</v>
      </c>
      <c r="J14" s="202">
        <v>118864.44000000141</v>
      </c>
      <c r="K14" s="202">
        <v>115436.88000000088</v>
      </c>
      <c r="L14" s="202">
        <v>194308.20000000205</v>
      </c>
      <c r="M14" s="202">
        <v>113936.04000000037</v>
      </c>
      <c r="N14" s="202">
        <v>140239.80000000168</v>
      </c>
      <c r="O14" s="202"/>
      <c r="P14" s="202">
        <v>755546.40000000619</v>
      </c>
    </row>
    <row r="15" spans="1:16" x14ac:dyDescent="0.25">
      <c r="A15" t="s">
        <v>160</v>
      </c>
      <c r="B15" s="200">
        <v>45291.999988425923</v>
      </c>
      <c r="C15">
        <v>37216.620000000017</v>
      </c>
      <c r="D15">
        <v>9336.6000000000058</v>
      </c>
      <c r="E15">
        <f t="shared" si="0"/>
        <v>46553.220000000023</v>
      </c>
      <c r="H15" t="s">
        <v>191</v>
      </c>
      <c r="I15" s="202">
        <v>93356.63999999949</v>
      </c>
      <c r="J15" s="202">
        <v>87141.779999999577</v>
      </c>
      <c r="K15" s="202">
        <v>93233.520000000106</v>
      </c>
      <c r="L15" s="202">
        <v>58739.580000000249</v>
      </c>
      <c r="M15" s="202">
        <v>44203.500000000022</v>
      </c>
      <c r="N15" s="202">
        <v>73798.2</v>
      </c>
      <c r="O15" s="202"/>
      <c r="P15" s="202">
        <v>450473.21999999939</v>
      </c>
    </row>
    <row r="16" spans="1:16" x14ac:dyDescent="0.25">
      <c r="A16" t="s">
        <v>160</v>
      </c>
      <c r="B16" s="200">
        <v>45322.999988425923</v>
      </c>
      <c r="C16">
        <v>53637.300000000323</v>
      </c>
      <c r="D16">
        <v>17198.999999999993</v>
      </c>
      <c r="E16">
        <f t="shared" si="0"/>
        <v>70836.300000000309</v>
      </c>
      <c r="H16" t="s">
        <v>213</v>
      </c>
      <c r="I16" s="202">
        <v>24568.200000000019</v>
      </c>
      <c r="J16" s="202">
        <v>41166.899999999907</v>
      </c>
      <c r="K16" s="202">
        <v>37314.8999999999</v>
      </c>
      <c r="L16" s="202">
        <v>71234.999999999854</v>
      </c>
      <c r="M16" s="202">
        <v>60397.199999999473</v>
      </c>
      <c r="N16" s="202">
        <v>92669.399999999863</v>
      </c>
      <c r="O16" s="202"/>
      <c r="P16" s="202">
        <v>327351.59999999899</v>
      </c>
    </row>
    <row r="17" spans="1:16" x14ac:dyDescent="0.25">
      <c r="A17" t="s">
        <v>160</v>
      </c>
      <c r="B17" s="200">
        <v>45351.999988425923</v>
      </c>
      <c r="C17">
        <v>40050.900000000183</v>
      </c>
      <c r="E17">
        <f t="shared" si="0"/>
        <v>40050.900000000183</v>
      </c>
      <c r="H17" t="s">
        <v>178</v>
      </c>
      <c r="I17" s="202">
        <v>70783.739999998652</v>
      </c>
      <c r="J17" s="202">
        <v>162817.02000000631</v>
      </c>
      <c r="K17" s="202">
        <v>101205.35999999917</v>
      </c>
      <c r="L17" s="202">
        <v>71152.559999998775</v>
      </c>
      <c r="M17" s="202">
        <v>83240.459999999293</v>
      </c>
      <c r="N17" s="202">
        <v>122085.89999999967</v>
      </c>
      <c r="O17" s="202"/>
      <c r="P17" s="202">
        <v>611285.0400000019</v>
      </c>
    </row>
    <row r="18" spans="1:16" x14ac:dyDescent="0.25">
      <c r="A18" t="s">
        <v>160</v>
      </c>
      <c r="B18" s="200">
        <v>45382.999988425923</v>
      </c>
      <c r="C18">
        <v>11128.49999999998</v>
      </c>
      <c r="D18">
        <v>7043.4000000000051</v>
      </c>
      <c r="E18">
        <f t="shared" si="0"/>
        <v>18171.899999999987</v>
      </c>
      <c r="H18" t="s">
        <v>162</v>
      </c>
      <c r="I18" s="202">
        <v>13752.54000000003</v>
      </c>
      <c r="J18" s="202">
        <v>38257.200000000099</v>
      </c>
      <c r="K18" s="202">
        <v>42040.799999999967</v>
      </c>
      <c r="L18" s="202">
        <v>58971.600000000122</v>
      </c>
      <c r="M18" s="202">
        <v>55182.600000000137</v>
      </c>
      <c r="N18" s="202">
        <v>54755.099999999948</v>
      </c>
      <c r="O18" s="202"/>
      <c r="P18" s="202">
        <v>262959.84000000032</v>
      </c>
    </row>
    <row r="19" spans="1:16" x14ac:dyDescent="0.25">
      <c r="A19" t="s">
        <v>160</v>
      </c>
      <c r="B19" s="200">
        <v>45412.999988425923</v>
      </c>
      <c r="C19">
        <v>2789.1</v>
      </c>
      <c r="D19">
        <v>13431.599999999991</v>
      </c>
      <c r="E19">
        <f t="shared" si="0"/>
        <v>16220.699999999992</v>
      </c>
      <c r="H19" t="s">
        <v>179</v>
      </c>
      <c r="I19" s="202">
        <v>41372.640000000276</v>
      </c>
      <c r="J19" s="202">
        <v>36894.600000000166</v>
      </c>
      <c r="K19" s="202">
        <v>60259.319999999134</v>
      </c>
      <c r="L19" s="202">
        <v>56084.219999999768</v>
      </c>
      <c r="M19" s="202">
        <v>48321.359999999673</v>
      </c>
      <c r="N19" s="202">
        <v>77928.119999998366</v>
      </c>
      <c r="O19" s="202"/>
      <c r="P19" s="202">
        <v>320860.25999999739</v>
      </c>
    </row>
    <row r="20" spans="1:16" x14ac:dyDescent="0.25">
      <c r="A20" t="s">
        <v>160</v>
      </c>
      <c r="B20" s="200">
        <v>45443.999988425923</v>
      </c>
      <c r="C20">
        <v>35303.4</v>
      </c>
      <c r="D20">
        <v>11793.599999999989</v>
      </c>
      <c r="E20">
        <f t="shared" si="0"/>
        <v>47096.999999999993</v>
      </c>
      <c r="H20" t="s">
        <v>171</v>
      </c>
      <c r="I20" s="202">
        <v>25701.119999999861</v>
      </c>
      <c r="J20" s="202">
        <v>0</v>
      </c>
      <c r="K20" s="202">
        <v>0</v>
      </c>
      <c r="L20" s="202">
        <v>0</v>
      </c>
      <c r="M20" s="202"/>
      <c r="N20" s="202">
        <v>0</v>
      </c>
      <c r="O20" s="202"/>
      <c r="P20" s="202">
        <v>25701.119999999861</v>
      </c>
    </row>
    <row r="21" spans="1:16" x14ac:dyDescent="0.25">
      <c r="A21" t="s">
        <v>190</v>
      </c>
      <c r="B21" s="200">
        <v>45291.999988425923</v>
      </c>
      <c r="C21">
        <v>63504.180000000168</v>
      </c>
      <c r="E21">
        <f t="shared" si="0"/>
        <v>63504.180000000168</v>
      </c>
      <c r="H21" t="s">
        <v>186</v>
      </c>
      <c r="I21" s="202">
        <v>0</v>
      </c>
      <c r="J21" s="202">
        <v>592.20000000000005</v>
      </c>
      <c r="K21" s="202">
        <v>5478.2999999999993</v>
      </c>
      <c r="L21" s="202">
        <v>5048.9999999999964</v>
      </c>
      <c r="M21" s="202">
        <v>8063.0999999999894</v>
      </c>
      <c r="N21" s="202">
        <v>0</v>
      </c>
      <c r="O21" s="202"/>
      <c r="P21" s="202">
        <v>19182.599999999984</v>
      </c>
    </row>
    <row r="22" spans="1:16" x14ac:dyDescent="0.25">
      <c r="A22" t="s">
        <v>190</v>
      </c>
      <c r="B22" s="200">
        <v>45322.999988425923</v>
      </c>
      <c r="C22">
        <v>87144.119999999806</v>
      </c>
      <c r="D22">
        <v>5077.8000000000029</v>
      </c>
      <c r="E22">
        <f t="shared" si="0"/>
        <v>92221.919999999809</v>
      </c>
      <c r="H22" t="s">
        <v>180</v>
      </c>
      <c r="I22" s="202">
        <v>17264.700000000092</v>
      </c>
      <c r="J22" s="202">
        <v>32423.94000000001</v>
      </c>
      <c r="K22" s="202">
        <v>28765.98000000001</v>
      </c>
      <c r="L22" s="202">
        <v>29111.220000000052</v>
      </c>
      <c r="M22" s="202">
        <v>16394.400000000089</v>
      </c>
      <c r="N22" s="202">
        <v>35599.499999999854</v>
      </c>
      <c r="O22" s="202"/>
      <c r="P22" s="202">
        <v>159559.74000000011</v>
      </c>
    </row>
    <row r="23" spans="1:16" x14ac:dyDescent="0.25">
      <c r="A23" t="s">
        <v>190</v>
      </c>
      <c r="B23" s="200">
        <v>45351.999988425923</v>
      </c>
      <c r="C23">
        <v>97105.859999999942</v>
      </c>
      <c r="D23">
        <v>4750.2000000000025</v>
      </c>
      <c r="E23">
        <f t="shared" si="0"/>
        <v>101856.05999999994</v>
      </c>
      <c r="H23" t="s">
        <v>205</v>
      </c>
      <c r="I23" s="202">
        <v>0</v>
      </c>
      <c r="J23" s="202">
        <v>0</v>
      </c>
      <c r="K23" s="202">
        <v>0</v>
      </c>
      <c r="L23" s="202">
        <v>0</v>
      </c>
      <c r="M23" s="202">
        <v>0</v>
      </c>
      <c r="N23" s="202">
        <v>0</v>
      </c>
      <c r="O23" s="202"/>
      <c r="P23" s="202">
        <v>0</v>
      </c>
    </row>
    <row r="24" spans="1:16" x14ac:dyDescent="0.25">
      <c r="A24" t="s">
        <v>190</v>
      </c>
      <c r="B24" s="200">
        <v>45382.999988425923</v>
      </c>
      <c r="C24">
        <v>71777.339999999895</v>
      </c>
      <c r="D24">
        <v>4095.0000000000018</v>
      </c>
      <c r="E24">
        <f t="shared" si="0"/>
        <v>75872.339999999895</v>
      </c>
      <c r="H24" t="s">
        <v>155</v>
      </c>
      <c r="I24" s="202">
        <v>3174.8399999999988</v>
      </c>
      <c r="J24" s="202">
        <v>67697.280000000785</v>
      </c>
      <c r="K24" s="202">
        <v>79244.099999999991</v>
      </c>
      <c r="L24" s="202">
        <v>82527.479999998613</v>
      </c>
      <c r="M24" s="202">
        <v>100981.79999999766</v>
      </c>
      <c r="N24" s="202">
        <v>90037.799999997354</v>
      </c>
      <c r="O24" s="202"/>
      <c r="P24" s="202">
        <v>423663.29999999446</v>
      </c>
    </row>
    <row r="25" spans="1:16" x14ac:dyDescent="0.25">
      <c r="A25" t="s">
        <v>190</v>
      </c>
      <c r="B25" s="200">
        <v>45412.999988425923</v>
      </c>
      <c r="C25">
        <v>33794.999999999847</v>
      </c>
      <c r="D25">
        <v>1965.6</v>
      </c>
      <c r="E25">
        <f t="shared" si="0"/>
        <v>35760.599999999846</v>
      </c>
      <c r="H25" t="s">
        <v>172</v>
      </c>
      <c r="I25" s="202">
        <v>0</v>
      </c>
      <c r="J25" s="202">
        <v>32473.799999999919</v>
      </c>
      <c r="K25" s="202">
        <v>0</v>
      </c>
      <c r="L25" s="202">
        <v>8632.0800000000036</v>
      </c>
      <c r="M25" s="202">
        <v>0</v>
      </c>
      <c r="N25" s="202">
        <v>18741.59999999998</v>
      </c>
      <c r="O25" s="202"/>
      <c r="P25" s="202">
        <v>59847.479999999909</v>
      </c>
    </row>
    <row r="26" spans="1:16" x14ac:dyDescent="0.25">
      <c r="A26" t="s">
        <v>190</v>
      </c>
      <c r="B26" s="200">
        <v>45443.999988425923</v>
      </c>
      <c r="C26">
        <v>71154.180000000531</v>
      </c>
      <c r="D26">
        <v>12940.199999999999</v>
      </c>
      <c r="E26">
        <f t="shared" si="0"/>
        <v>84094.380000000529</v>
      </c>
      <c r="H26" t="s">
        <v>211</v>
      </c>
      <c r="I26" s="202">
        <v>15788.699999999981</v>
      </c>
      <c r="J26" s="202">
        <v>30942.9</v>
      </c>
      <c r="K26" s="202">
        <v>20727.000000000029</v>
      </c>
      <c r="L26" s="202">
        <v>79425.900000000169</v>
      </c>
      <c r="M26" s="202">
        <v>54549.899999999943</v>
      </c>
      <c r="N26" s="202">
        <v>54599.399999999667</v>
      </c>
      <c r="O26" s="202"/>
      <c r="P26" s="202">
        <v>256033.79999999978</v>
      </c>
    </row>
    <row r="27" spans="1:16" x14ac:dyDescent="0.25">
      <c r="A27" t="s">
        <v>154</v>
      </c>
      <c r="B27" s="200">
        <v>45291.999988425923</v>
      </c>
      <c r="C27">
        <v>43748.459999999832</v>
      </c>
      <c r="E27">
        <f t="shared" si="0"/>
        <v>43748.459999999832</v>
      </c>
      <c r="H27" t="s">
        <v>223</v>
      </c>
      <c r="I27" s="202"/>
      <c r="J27" s="202"/>
      <c r="K27" s="202"/>
      <c r="L27" s="202">
        <v>42883.199999999997</v>
      </c>
      <c r="M27" s="202">
        <v>27707.400000000041</v>
      </c>
      <c r="N27" s="202">
        <v>34451.999999999993</v>
      </c>
      <c r="O27" s="202"/>
      <c r="P27" s="202">
        <v>105042.60000000003</v>
      </c>
    </row>
    <row r="28" spans="1:16" x14ac:dyDescent="0.25">
      <c r="A28" t="s">
        <v>154</v>
      </c>
      <c r="B28" s="200">
        <v>45322.999988425923</v>
      </c>
      <c r="C28">
        <v>85454.640000000087</v>
      </c>
      <c r="D28">
        <v>3062.1600000000008</v>
      </c>
      <c r="E28">
        <f t="shared" si="0"/>
        <v>88516.80000000009</v>
      </c>
      <c r="H28" t="s">
        <v>195</v>
      </c>
      <c r="I28" s="202">
        <v>1759.68</v>
      </c>
      <c r="J28" s="202">
        <v>645.48</v>
      </c>
      <c r="K28" s="202">
        <v>1393.92</v>
      </c>
      <c r="L28" s="202">
        <v>2824.559999999999</v>
      </c>
      <c r="M28" s="202">
        <v>0</v>
      </c>
      <c r="N28" s="202">
        <v>6068.8800000000019</v>
      </c>
      <c r="O28" s="202"/>
      <c r="P28" s="202">
        <v>12692.52</v>
      </c>
    </row>
    <row r="29" spans="1:16" x14ac:dyDescent="0.25">
      <c r="A29" t="s">
        <v>154</v>
      </c>
      <c r="B29" s="200">
        <v>45351.999988425923</v>
      </c>
      <c r="C29">
        <v>35461.259999999893</v>
      </c>
      <c r="D29">
        <v>7501.68</v>
      </c>
      <c r="E29">
        <f t="shared" si="0"/>
        <v>42962.939999999893</v>
      </c>
      <c r="H29" t="s">
        <v>196</v>
      </c>
      <c r="I29" s="202">
        <v>333.9</v>
      </c>
      <c r="J29" s="202">
        <v>12513.240000000009</v>
      </c>
      <c r="K29" s="202">
        <v>168.48000000000002</v>
      </c>
      <c r="L29" s="202">
        <v>8092.4400000000041</v>
      </c>
      <c r="M29" s="202">
        <v>1234.8</v>
      </c>
      <c r="N29" s="202">
        <v>15005.52000000001</v>
      </c>
      <c r="O29" s="202"/>
      <c r="P29" s="202">
        <v>37348.380000000019</v>
      </c>
    </row>
    <row r="30" spans="1:16" x14ac:dyDescent="0.25">
      <c r="A30" t="s">
        <v>154</v>
      </c>
      <c r="B30" s="200">
        <v>45382.999988425923</v>
      </c>
      <c r="C30">
        <v>59100.479999999938</v>
      </c>
      <c r="D30">
        <v>5824.26</v>
      </c>
      <c r="E30">
        <f t="shared" si="0"/>
        <v>64924.73999999994</v>
      </c>
      <c r="H30" t="s">
        <v>221</v>
      </c>
      <c r="I30" s="202"/>
      <c r="J30" s="202"/>
      <c r="K30" s="202"/>
      <c r="L30" s="202"/>
      <c r="M30" s="202"/>
      <c r="N30" s="202">
        <v>327.60000000000002</v>
      </c>
      <c r="O30" s="202"/>
      <c r="P30" s="202">
        <v>327.60000000000002</v>
      </c>
    </row>
    <row r="31" spans="1:16" x14ac:dyDescent="0.25">
      <c r="A31" t="s">
        <v>154</v>
      </c>
      <c r="B31" s="200">
        <v>45412.999988425923</v>
      </c>
      <c r="C31">
        <v>31977.899999999911</v>
      </c>
      <c r="D31">
        <v>4400.6400000000003</v>
      </c>
      <c r="E31">
        <f t="shared" si="0"/>
        <v>36378.539999999914</v>
      </c>
      <c r="H31" t="s">
        <v>174</v>
      </c>
      <c r="I31" s="202">
        <v>0</v>
      </c>
      <c r="J31" s="202">
        <v>0</v>
      </c>
      <c r="K31" s="202">
        <v>0</v>
      </c>
      <c r="L31" s="202">
        <v>0</v>
      </c>
      <c r="M31" s="202">
        <v>0</v>
      </c>
      <c r="N31" s="202">
        <v>0</v>
      </c>
      <c r="O31" s="202"/>
      <c r="P31" s="202">
        <v>0</v>
      </c>
    </row>
    <row r="32" spans="1:16" x14ac:dyDescent="0.25">
      <c r="A32" t="s">
        <v>154</v>
      </c>
      <c r="B32" s="200">
        <v>45443.999988425923</v>
      </c>
      <c r="C32">
        <v>19562.039999999972</v>
      </c>
      <c r="D32">
        <v>18584.279999999992</v>
      </c>
      <c r="E32">
        <f t="shared" si="0"/>
        <v>38146.319999999963</v>
      </c>
      <c r="H32" t="s">
        <v>204</v>
      </c>
      <c r="I32" s="202">
        <v>0</v>
      </c>
      <c r="J32" s="202">
        <v>0</v>
      </c>
      <c r="K32" s="202">
        <v>0</v>
      </c>
      <c r="L32" s="202">
        <v>0</v>
      </c>
      <c r="M32" s="202">
        <v>0</v>
      </c>
      <c r="N32" s="202">
        <v>0</v>
      </c>
      <c r="O32" s="202"/>
      <c r="P32" s="202">
        <v>0</v>
      </c>
    </row>
    <row r="33" spans="1:16" x14ac:dyDescent="0.25">
      <c r="A33" t="s">
        <v>187</v>
      </c>
      <c r="B33" s="200">
        <v>45291.999988425923</v>
      </c>
      <c r="C33">
        <v>44614.259999999929</v>
      </c>
      <c r="E33">
        <f t="shared" si="0"/>
        <v>44614.259999999929</v>
      </c>
      <c r="H33" t="s">
        <v>184</v>
      </c>
      <c r="I33" s="202">
        <v>0</v>
      </c>
      <c r="J33" s="202">
        <v>0</v>
      </c>
      <c r="K33" s="202">
        <v>3109.4999999999968</v>
      </c>
      <c r="L33" s="202">
        <v>9439.2000000000007</v>
      </c>
      <c r="M33" s="202">
        <v>7330.5000000000018</v>
      </c>
      <c r="N33" s="202">
        <v>12942.900000000031</v>
      </c>
      <c r="O33" s="202"/>
      <c r="P33" s="202">
        <v>32822.100000000028</v>
      </c>
    </row>
    <row r="34" spans="1:16" x14ac:dyDescent="0.25">
      <c r="A34" t="s">
        <v>187</v>
      </c>
      <c r="B34" s="200">
        <v>45322.999988425923</v>
      </c>
      <c r="C34">
        <v>42902.999999999891</v>
      </c>
      <c r="D34">
        <v>8847.5400000000009</v>
      </c>
      <c r="E34">
        <f t="shared" si="0"/>
        <v>51750.539999999892</v>
      </c>
      <c r="H34" t="s">
        <v>212</v>
      </c>
      <c r="I34" s="202">
        <v>9767.7000000000116</v>
      </c>
      <c r="J34" s="202">
        <v>25625.699999999961</v>
      </c>
      <c r="K34" s="202">
        <v>33111.899999999907</v>
      </c>
      <c r="L34" s="202">
        <v>50382.89999999947</v>
      </c>
      <c r="M34" s="202">
        <v>33461.099999999977</v>
      </c>
      <c r="N34" s="202">
        <v>40270.499999999833</v>
      </c>
      <c r="O34" s="202"/>
      <c r="P34" s="202">
        <v>192619.79999999914</v>
      </c>
    </row>
    <row r="35" spans="1:16" x14ac:dyDescent="0.25">
      <c r="A35" t="s">
        <v>187</v>
      </c>
      <c r="B35" s="200">
        <v>45351.999988425923</v>
      </c>
      <c r="C35">
        <v>49990.860000000037</v>
      </c>
      <c r="D35">
        <v>15668.280000000013</v>
      </c>
      <c r="E35">
        <f t="shared" si="0"/>
        <v>65659.140000000043</v>
      </c>
      <c r="H35" t="s">
        <v>202</v>
      </c>
      <c r="I35" s="202">
        <v>0</v>
      </c>
      <c r="J35" s="202">
        <v>0</v>
      </c>
      <c r="K35" s="202">
        <v>0</v>
      </c>
      <c r="L35" s="202">
        <v>0</v>
      </c>
      <c r="M35" s="202">
        <v>0</v>
      </c>
      <c r="N35" s="202">
        <v>0</v>
      </c>
      <c r="O35" s="202"/>
      <c r="P35" s="202">
        <v>0</v>
      </c>
    </row>
    <row r="36" spans="1:16" x14ac:dyDescent="0.25">
      <c r="A36" t="s">
        <v>187</v>
      </c>
      <c r="B36" s="200">
        <v>45382.999988425923</v>
      </c>
      <c r="C36">
        <v>50834.699999999822</v>
      </c>
      <c r="D36">
        <v>7218.7199999999993</v>
      </c>
      <c r="E36">
        <f t="shared" si="0"/>
        <v>58053.419999999824</v>
      </c>
      <c r="H36" t="s">
        <v>175</v>
      </c>
      <c r="I36" s="202">
        <v>0</v>
      </c>
      <c r="J36" s="202">
        <v>0</v>
      </c>
      <c r="K36" s="202">
        <v>0</v>
      </c>
      <c r="L36" s="202">
        <v>0</v>
      </c>
      <c r="M36" s="202">
        <v>0</v>
      </c>
      <c r="N36" s="202">
        <v>0</v>
      </c>
      <c r="O36" s="202"/>
      <c r="P36" s="202">
        <v>0</v>
      </c>
    </row>
    <row r="37" spans="1:16" x14ac:dyDescent="0.25">
      <c r="A37" t="s">
        <v>187</v>
      </c>
      <c r="B37" s="200">
        <v>45412.999988425923</v>
      </c>
      <c r="C37">
        <v>40805.459999999992</v>
      </c>
      <c r="E37">
        <f t="shared" si="0"/>
        <v>40805.459999999992</v>
      </c>
      <c r="H37" t="s">
        <v>226</v>
      </c>
      <c r="I37" s="202"/>
      <c r="J37" s="202"/>
      <c r="K37" s="202"/>
      <c r="L37" s="202"/>
      <c r="M37" s="202"/>
      <c r="N37" s="202">
        <v>0</v>
      </c>
      <c r="O37" s="202"/>
      <c r="P37" s="202">
        <v>0</v>
      </c>
    </row>
    <row r="38" spans="1:16" x14ac:dyDescent="0.25">
      <c r="A38" t="s">
        <v>187</v>
      </c>
      <c r="B38" s="200">
        <v>45443.999988425923</v>
      </c>
      <c r="C38">
        <v>59619.420000000413</v>
      </c>
      <c r="D38">
        <v>14882.4</v>
      </c>
      <c r="E38">
        <f t="shared" si="0"/>
        <v>74501.820000000414</v>
      </c>
      <c r="H38" t="s">
        <v>189</v>
      </c>
      <c r="I38" s="202">
        <v>61186.679999999586</v>
      </c>
      <c r="J38" s="202">
        <v>79412.399999998743</v>
      </c>
      <c r="K38" s="202">
        <v>68941.979999999458</v>
      </c>
      <c r="L38" s="202">
        <v>80482.499999998719</v>
      </c>
      <c r="M38" s="202">
        <v>52389.179999999687</v>
      </c>
      <c r="N38" s="202">
        <v>60629.939999999086</v>
      </c>
      <c r="O38" s="202"/>
      <c r="P38" s="202">
        <v>403042.67999999528</v>
      </c>
    </row>
    <row r="39" spans="1:16" x14ac:dyDescent="0.25">
      <c r="A39" t="s">
        <v>151</v>
      </c>
      <c r="B39" s="200">
        <v>45291.999988425923</v>
      </c>
      <c r="E39">
        <f t="shared" si="0"/>
        <v>0</v>
      </c>
      <c r="H39" t="s">
        <v>208</v>
      </c>
      <c r="I39" s="202">
        <v>0</v>
      </c>
      <c r="J39" s="202">
        <v>0</v>
      </c>
      <c r="K39" s="202">
        <v>32.4</v>
      </c>
      <c r="L39" s="202">
        <v>11956.500000000029</v>
      </c>
      <c r="M39" s="202">
        <v>8323.2000000000062</v>
      </c>
      <c r="N39" s="202">
        <v>8946.0000000000073</v>
      </c>
      <c r="O39" s="202"/>
      <c r="P39" s="202">
        <v>29258.100000000042</v>
      </c>
    </row>
    <row r="40" spans="1:16" x14ac:dyDescent="0.25">
      <c r="A40" t="s">
        <v>151</v>
      </c>
      <c r="B40" s="200">
        <v>45322.999988425923</v>
      </c>
      <c r="E40">
        <f t="shared" si="0"/>
        <v>0</v>
      </c>
      <c r="H40" t="s">
        <v>165</v>
      </c>
      <c r="I40" s="202">
        <v>23832.18000000004</v>
      </c>
      <c r="J40" s="202">
        <v>12074.22</v>
      </c>
      <c r="K40" s="202">
        <v>18053.100000000009</v>
      </c>
      <c r="L40" s="202">
        <v>7402.4999999999927</v>
      </c>
      <c r="M40" s="202">
        <v>30492.899999999951</v>
      </c>
      <c r="N40" s="202">
        <v>31097.52000000008</v>
      </c>
      <c r="O40" s="202"/>
      <c r="P40" s="202">
        <v>122952.42000000007</v>
      </c>
    </row>
    <row r="41" spans="1:16" x14ac:dyDescent="0.25">
      <c r="A41" t="s">
        <v>151</v>
      </c>
      <c r="B41" s="200">
        <v>45351.999988425923</v>
      </c>
      <c r="C41">
        <v>26830.619999999992</v>
      </c>
      <c r="E41">
        <f t="shared" si="0"/>
        <v>26830.619999999992</v>
      </c>
      <c r="H41" t="s">
        <v>144</v>
      </c>
      <c r="I41" s="202"/>
      <c r="J41" s="202">
        <v>0</v>
      </c>
      <c r="K41" s="202">
        <v>0</v>
      </c>
      <c r="L41" s="202"/>
      <c r="M41" s="202">
        <v>0</v>
      </c>
      <c r="N41" s="202">
        <v>0</v>
      </c>
      <c r="O41" s="202"/>
      <c r="P41" s="202">
        <v>0</v>
      </c>
    </row>
    <row r="42" spans="1:16" x14ac:dyDescent="0.25">
      <c r="A42" t="s">
        <v>151</v>
      </c>
      <c r="B42" s="200">
        <v>45382.999988425923</v>
      </c>
      <c r="C42">
        <v>26983.439999999981</v>
      </c>
      <c r="E42">
        <f t="shared" si="0"/>
        <v>26983.439999999981</v>
      </c>
      <c r="H42" t="s">
        <v>198</v>
      </c>
      <c r="I42" s="202">
        <v>0</v>
      </c>
      <c r="J42" s="202">
        <v>0</v>
      </c>
      <c r="K42" s="202">
        <v>2841.119999999999</v>
      </c>
      <c r="L42" s="202">
        <v>0</v>
      </c>
      <c r="M42" s="202">
        <v>0</v>
      </c>
      <c r="N42" s="202">
        <v>31465.620000000126</v>
      </c>
      <c r="O42" s="202"/>
      <c r="P42" s="202">
        <v>34306.740000000122</v>
      </c>
    </row>
    <row r="43" spans="1:16" x14ac:dyDescent="0.25">
      <c r="A43" t="s">
        <v>151</v>
      </c>
      <c r="B43" s="200">
        <v>45412.999988425923</v>
      </c>
      <c r="C43">
        <v>3197.7000000000012</v>
      </c>
      <c r="E43">
        <f t="shared" si="0"/>
        <v>3197.7000000000012</v>
      </c>
      <c r="H43" t="s">
        <v>192</v>
      </c>
      <c r="I43" s="202">
        <v>0</v>
      </c>
      <c r="J43" s="202">
        <v>0</v>
      </c>
      <c r="K43" s="202">
        <v>0</v>
      </c>
      <c r="L43" s="202">
        <v>0</v>
      </c>
      <c r="M43" s="202">
        <v>0</v>
      </c>
      <c r="N43" s="202">
        <v>0</v>
      </c>
      <c r="O43" s="202"/>
      <c r="P43" s="202">
        <v>0</v>
      </c>
    </row>
    <row r="44" spans="1:16" x14ac:dyDescent="0.25">
      <c r="A44" t="s">
        <v>151</v>
      </c>
      <c r="B44" s="200">
        <v>45443.999988425923</v>
      </c>
      <c r="C44">
        <v>32687.99999999996</v>
      </c>
      <c r="D44">
        <v>982.8</v>
      </c>
      <c r="E44">
        <f t="shared" si="0"/>
        <v>33670.799999999959</v>
      </c>
      <c r="H44" t="s">
        <v>215</v>
      </c>
      <c r="I44" s="202">
        <v>0</v>
      </c>
      <c r="J44" s="202">
        <v>0</v>
      </c>
      <c r="K44" s="202">
        <v>0</v>
      </c>
      <c r="L44" s="202">
        <v>0</v>
      </c>
      <c r="M44" s="202">
        <v>0</v>
      </c>
      <c r="N44" s="202">
        <v>0</v>
      </c>
      <c r="O44" s="202"/>
      <c r="P44" s="202">
        <v>0</v>
      </c>
    </row>
    <row r="45" spans="1:16" x14ac:dyDescent="0.25">
      <c r="A45" t="s">
        <v>170</v>
      </c>
      <c r="B45" s="200">
        <v>45291.999988425923</v>
      </c>
      <c r="C45">
        <v>17615.88000000003</v>
      </c>
      <c r="D45">
        <v>1312.2</v>
      </c>
      <c r="E45">
        <f t="shared" si="0"/>
        <v>18928.080000000031</v>
      </c>
      <c r="H45" t="s">
        <v>157</v>
      </c>
      <c r="I45" s="202">
        <v>0</v>
      </c>
      <c r="J45" s="202">
        <v>0</v>
      </c>
      <c r="K45" s="202">
        <v>0</v>
      </c>
      <c r="L45" s="202">
        <v>11999.52000000001</v>
      </c>
      <c r="M45" s="202">
        <v>25855.5600000001</v>
      </c>
      <c r="N45" s="202">
        <v>0</v>
      </c>
      <c r="O45" s="202"/>
      <c r="P45" s="202">
        <v>37855.080000000111</v>
      </c>
    </row>
    <row r="46" spans="1:16" x14ac:dyDescent="0.25">
      <c r="A46" t="s">
        <v>170</v>
      </c>
      <c r="B46" s="200">
        <v>45322.999988425923</v>
      </c>
      <c r="C46">
        <v>30024.72000000003</v>
      </c>
      <c r="D46">
        <v>3866.9399999999987</v>
      </c>
      <c r="E46">
        <f t="shared" si="0"/>
        <v>33891.660000000033</v>
      </c>
      <c r="H46" t="s">
        <v>274</v>
      </c>
      <c r="I46" s="202">
        <v>0</v>
      </c>
      <c r="J46" s="202">
        <v>0</v>
      </c>
      <c r="K46" s="202">
        <v>0</v>
      </c>
      <c r="L46" s="202"/>
      <c r="M46" s="202"/>
      <c r="N46" s="202">
        <v>0</v>
      </c>
      <c r="O46" s="202"/>
      <c r="P46" s="202">
        <v>0</v>
      </c>
    </row>
    <row r="47" spans="1:16" x14ac:dyDescent="0.25">
      <c r="A47" t="s">
        <v>170</v>
      </c>
      <c r="B47" s="200">
        <v>45351.999988425923</v>
      </c>
      <c r="C47">
        <v>17274.780000000039</v>
      </c>
      <c r="D47">
        <v>4855.1399999999994</v>
      </c>
      <c r="E47">
        <f t="shared" si="0"/>
        <v>22129.920000000038</v>
      </c>
      <c r="H47" t="s">
        <v>194</v>
      </c>
      <c r="I47" s="202">
        <v>2483.2799999999988</v>
      </c>
      <c r="J47" s="202">
        <v>0</v>
      </c>
      <c r="K47" s="202">
        <v>12053.16</v>
      </c>
      <c r="L47" s="202">
        <v>11552.04000000001</v>
      </c>
      <c r="M47" s="202">
        <v>3613.68</v>
      </c>
      <c r="N47" s="202">
        <v>46896.660000000193</v>
      </c>
      <c r="O47" s="202"/>
      <c r="P47" s="202">
        <v>76598.820000000211</v>
      </c>
    </row>
    <row r="48" spans="1:16" x14ac:dyDescent="0.25">
      <c r="A48" t="s">
        <v>170</v>
      </c>
      <c r="B48" s="200">
        <v>45382.999988425923</v>
      </c>
      <c r="C48">
        <v>14294.52</v>
      </c>
      <c r="D48">
        <v>1968.3</v>
      </c>
      <c r="E48">
        <f t="shared" si="0"/>
        <v>16262.82</v>
      </c>
      <c r="H48" t="s">
        <v>220</v>
      </c>
      <c r="I48" s="202"/>
      <c r="J48" s="202"/>
      <c r="K48" s="202"/>
      <c r="L48" s="202">
        <v>41860.800000000047</v>
      </c>
      <c r="M48" s="202">
        <v>34701.30000000009</v>
      </c>
      <c r="N48" s="202">
        <v>42926.400000000176</v>
      </c>
      <c r="O48" s="202"/>
      <c r="P48" s="202">
        <v>119488.50000000032</v>
      </c>
    </row>
    <row r="49" spans="1:16" x14ac:dyDescent="0.25">
      <c r="A49" t="s">
        <v>170</v>
      </c>
      <c r="B49" s="200">
        <v>45412.999988425923</v>
      </c>
      <c r="C49">
        <v>41965.919999999991</v>
      </c>
      <c r="D49">
        <v>218.7</v>
      </c>
      <c r="E49">
        <f t="shared" si="0"/>
        <v>42184.619999999988</v>
      </c>
      <c r="H49" t="s">
        <v>177</v>
      </c>
      <c r="I49" s="202">
        <v>0</v>
      </c>
      <c r="J49" s="202">
        <v>0</v>
      </c>
      <c r="K49" s="202">
        <v>0</v>
      </c>
      <c r="L49" s="202">
        <v>0</v>
      </c>
      <c r="M49" s="202">
        <v>0</v>
      </c>
      <c r="N49" s="202">
        <v>0</v>
      </c>
      <c r="O49" s="202"/>
      <c r="P49" s="202">
        <v>0</v>
      </c>
    </row>
    <row r="50" spans="1:16" x14ac:dyDescent="0.25">
      <c r="A50" t="s">
        <v>170</v>
      </c>
      <c r="B50" s="200">
        <v>45443.999988425923</v>
      </c>
      <c r="C50">
        <v>5433.4799999999977</v>
      </c>
      <c r="D50">
        <v>3061.7999999999988</v>
      </c>
      <c r="E50">
        <f t="shared" si="0"/>
        <v>8495.279999999997</v>
      </c>
      <c r="H50" t="s">
        <v>182</v>
      </c>
      <c r="I50" s="202">
        <v>0</v>
      </c>
      <c r="J50" s="202">
        <v>0</v>
      </c>
      <c r="K50" s="202">
        <v>5758.2000000000016</v>
      </c>
      <c r="L50" s="202">
        <v>12192.299999999979</v>
      </c>
      <c r="M50" s="202">
        <v>16768.79999999997</v>
      </c>
      <c r="N50" s="202">
        <v>23876.100000000009</v>
      </c>
      <c r="O50" s="202"/>
      <c r="P50" s="202">
        <v>58595.399999999965</v>
      </c>
    </row>
    <row r="51" spans="1:16" x14ac:dyDescent="0.25">
      <c r="A51" t="s">
        <v>193</v>
      </c>
      <c r="B51" s="200">
        <v>45291.999988425923</v>
      </c>
      <c r="E51">
        <f t="shared" si="0"/>
        <v>0</v>
      </c>
      <c r="H51" t="s">
        <v>173</v>
      </c>
      <c r="I51" s="202">
        <v>0</v>
      </c>
      <c r="J51" s="202">
        <v>0</v>
      </c>
      <c r="K51" s="202">
        <v>0</v>
      </c>
      <c r="L51" s="202">
        <v>0</v>
      </c>
      <c r="M51" s="202">
        <v>0</v>
      </c>
      <c r="N51" s="202">
        <v>608.04</v>
      </c>
      <c r="O51" s="202"/>
      <c r="P51" s="202">
        <v>608.04</v>
      </c>
    </row>
    <row r="52" spans="1:16" x14ac:dyDescent="0.25">
      <c r="A52" t="s">
        <v>193</v>
      </c>
      <c r="B52" s="200">
        <v>45322.999988425923</v>
      </c>
      <c r="E52">
        <f t="shared" si="0"/>
        <v>0</v>
      </c>
      <c r="H52" t="s">
        <v>188</v>
      </c>
      <c r="I52" s="202">
        <v>58674.239999999816</v>
      </c>
      <c r="J52" s="202">
        <v>86749.919999999736</v>
      </c>
      <c r="K52" s="202">
        <v>67188.959999999774</v>
      </c>
      <c r="L52" s="202">
        <v>95038.559999999838</v>
      </c>
      <c r="M52" s="202">
        <v>55630.979999999465</v>
      </c>
      <c r="N52" s="202">
        <v>53735.219999999419</v>
      </c>
      <c r="O52" s="202"/>
      <c r="P52" s="202">
        <v>417017.87999999803</v>
      </c>
    </row>
    <row r="53" spans="1:16" x14ac:dyDescent="0.25">
      <c r="A53" t="s">
        <v>193</v>
      </c>
      <c r="B53" s="200">
        <v>45351.999988425923</v>
      </c>
      <c r="E53">
        <f t="shared" si="0"/>
        <v>0</v>
      </c>
      <c r="H53" t="s">
        <v>200</v>
      </c>
      <c r="I53" s="202"/>
      <c r="J53" s="202">
        <v>262.08</v>
      </c>
      <c r="K53" s="202">
        <v>11143.800000000001</v>
      </c>
      <c r="L53" s="202">
        <v>12703.13999999999</v>
      </c>
      <c r="M53" s="202">
        <v>15523.19999999999</v>
      </c>
      <c r="N53" s="202">
        <v>17008.740000000005</v>
      </c>
      <c r="O53" s="202"/>
      <c r="P53" s="202">
        <v>56640.959999999985</v>
      </c>
    </row>
    <row r="54" spans="1:16" x14ac:dyDescent="0.25">
      <c r="A54" t="s">
        <v>193</v>
      </c>
      <c r="B54" s="200">
        <v>45382.999988425923</v>
      </c>
      <c r="E54">
        <f t="shared" si="0"/>
        <v>0</v>
      </c>
      <c r="H54" t="s">
        <v>209</v>
      </c>
      <c r="I54" s="202">
        <v>0</v>
      </c>
      <c r="J54" s="202">
        <v>0</v>
      </c>
      <c r="K54" s="202">
        <v>0</v>
      </c>
      <c r="L54" s="202">
        <v>3370.4999999999991</v>
      </c>
      <c r="M54" s="202">
        <v>7451.1</v>
      </c>
      <c r="N54" s="202">
        <v>11095.20000000001</v>
      </c>
      <c r="O54" s="202"/>
      <c r="P54" s="202">
        <v>21916.80000000001</v>
      </c>
    </row>
    <row r="55" spans="1:16" x14ac:dyDescent="0.25">
      <c r="A55" t="s">
        <v>193</v>
      </c>
      <c r="B55" s="200">
        <v>45412.999988425923</v>
      </c>
      <c r="E55">
        <f t="shared" si="0"/>
        <v>0</v>
      </c>
      <c r="H55" t="s">
        <v>176</v>
      </c>
      <c r="I55" s="202">
        <v>0</v>
      </c>
      <c r="J55" s="202">
        <v>0</v>
      </c>
      <c r="K55" s="202">
        <v>5259.7800000000061</v>
      </c>
      <c r="L55" s="202">
        <v>0</v>
      </c>
      <c r="M55" s="202">
        <v>0</v>
      </c>
      <c r="N55" s="202">
        <v>261.89999999999998</v>
      </c>
      <c r="O55" s="202"/>
      <c r="P55" s="202">
        <v>5521.6800000000057</v>
      </c>
    </row>
    <row r="56" spans="1:16" x14ac:dyDescent="0.25">
      <c r="A56" t="s">
        <v>193</v>
      </c>
      <c r="B56" s="200">
        <v>45443.999988425923</v>
      </c>
      <c r="E56">
        <f t="shared" si="0"/>
        <v>0</v>
      </c>
      <c r="H56" t="s">
        <v>207</v>
      </c>
      <c r="I56" s="202">
        <v>0</v>
      </c>
      <c r="J56" s="202">
        <v>0</v>
      </c>
      <c r="K56" s="202">
        <v>0</v>
      </c>
      <c r="L56" s="202">
        <v>6213.5999999999995</v>
      </c>
      <c r="M56" s="202">
        <v>0</v>
      </c>
      <c r="N56" s="202">
        <v>5705.9999999999991</v>
      </c>
      <c r="O56" s="202"/>
      <c r="P56" s="202">
        <v>11919.599999999999</v>
      </c>
    </row>
    <row r="57" spans="1:16" x14ac:dyDescent="0.25">
      <c r="A57" t="s">
        <v>169</v>
      </c>
      <c r="B57" s="200">
        <v>45291.999988425923</v>
      </c>
      <c r="C57">
        <v>6582.5999999999894</v>
      </c>
      <c r="D57">
        <v>437.4</v>
      </c>
      <c r="E57">
        <f t="shared" si="0"/>
        <v>7019.9999999999891</v>
      </c>
      <c r="H57" t="s">
        <v>166</v>
      </c>
      <c r="I57" s="202">
        <v>3538.800000000002</v>
      </c>
      <c r="J57" s="202">
        <v>50265.900000000023</v>
      </c>
      <c r="K57" s="202">
        <v>13754.15999999998</v>
      </c>
      <c r="L57" s="202">
        <v>22895.100000000049</v>
      </c>
      <c r="M57" s="202">
        <v>54723.599999999671</v>
      </c>
      <c r="N57" s="202">
        <v>22977</v>
      </c>
      <c r="O57" s="202"/>
      <c r="P57" s="202">
        <v>168154.55999999971</v>
      </c>
    </row>
    <row r="58" spans="1:16" x14ac:dyDescent="0.25">
      <c r="A58" t="s">
        <v>169</v>
      </c>
      <c r="B58" s="200">
        <v>45322.999988425923</v>
      </c>
      <c r="C58">
        <v>41575.49999999992</v>
      </c>
      <c r="D58">
        <v>2624.4</v>
      </c>
      <c r="E58">
        <f t="shared" si="0"/>
        <v>44199.899999999921</v>
      </c>
      <c r="H58" t="s">
        <v>164</v>
      </c>
      <c r="I58" s="202">
        <v>16999.200000000012</v>
      </c>
      <c r="J58" s="202">
        <v>10240.20000000001</v>
      </c>
      <c r="K58" s="202">
        <v>22061.70000000003</v>
      </c>
      <c r="L58" s="202">
        <v>3603.6000000000008</v>
      </c>
      <c r="M58" s="202">
        <v>4494.5999999999995</v>
      </c>
      <c r="N58" s="202">
        <v>7979.3999999999969</v>
      </c>
      <c r="O58" s="202"/>
      <c r="P58" s="202">
        <v>65378.700000000041</v>
      </c>
    </row>
    <row r="59" spans="1:16" x14ac:dyDescent="0.25">
      <c r="A59" t="s">
        <v>169</v>
      </c>
      <c r="B59" s="200">
        <v>45351.999988425923</v>
      </c>
      <c r="C59">
        <v>11219.400000000011</v>
      </c>
      <c r="D59">
        <v>874.8</v>
      </c>
      <c r="E59">
        <f t="shared" si="0"/>
        <v>12094.20000000001</v>
      </c>
      <c r="H59" t="s">
        <v>185</v>
      </c>
      <c r="I59" s="202">
        <v>0</v>
      </c>
      <c r="J59" s="202"/>
      <c r="K59" s="202">
        <v>4759.1999999999953</v>
      </c>
      <c r="L59" s="202">
        <v>5931.899999999996</v>
      </c>
      <c r="M59" s="202">
        <v>5682.5999999999949</v>
      </c>
      <c r="N59" s="202">
        <v>6252.2999999999956</v>
      </c>
      <c r="O59" s="202"/>
      <c r="P59" s="202">
        <v>22625.999999999982</v>
      </c>
    </row>
    <row r="60" spans="1:16" x14ac:dyDescent="0.25">
      <c r="A60" t="s">
        <v>169</v>
      </c>
      <c r="B60" s="200">
        <v>45382.999988425923</v>
      </c>
      <c r="C60">
        <v>7693.2</v>
      </c>
      <c r="D60">
        <v>3499.1999999999989</v>
      </c>
      <c r="E60">
        <f t="shared" si="0"/>
        <v>11192.399999999998</v>
      </c>
      <c r="H60" t="s">
        <v>159</v>
      </c>
      <c r="I60" s="202">
        <v>3710.700000000003</v>
      </c>
      <c r="J60" s="202">
        <v>0</v>
      </c>
      <c r="K60" s="202">
        <v>0</v>
      </c>
      <c r="L60" s="202">
        <v>1927.8000000000002</v>
      </c>
      <c r="M60" s="202">
        <v>0</v>
      </c>
      <c r="N60" s="202">
        <v>16218.360000000008</v>
      </c>
      <c r="O60" s="202"/>
      <c r="P60" s="202">
        <v>21856.860000000011</v>
      </c>
    </row>
    <row r="61" spans="1:16" x14ac:dyDescent="0.25">
      <c r="A61" t="s">
        <v>169</v>
      </c>
      <c r="B61" s="200">
        <v>45412.999988425923</v>
      </c>
      <c r="C61">
        <v>13761</v>
      </c>
      <c r="E61">
        <f t="shared" si="0"/>
        <v>13761</v>
      </c>
      <c r="H61" t="s">
        <v>145</v>
      </c>
      <c r="I61" s="202">
        <v>17633.700000000019</v>
      </c>
      <c r="J61" s="202">
        <v>50192.820000000022</v>
      </c>
      <c r="K61" s="202">
        <v>17604.179999999989</v>
      </c>
      <c r="L61" s="202">
        <v>54208.80000000009</v>
      </c>
      <c r="M61" s="202">
        <v>32638.499999999938</v>
      </c>
      <c r="N61" s="202">
        <v>46586.700000000055</v>
      </c>
      <c r="O61" s="202"/>
      <c r="P61" s="202">
        <v>218864.70000000013</v>
      </c>
    </row>
    <row r="62" spans="1:16" x14ac:dyDescent="0.25">
      <c r="A62" t="s">
        <v>169</v>
      </c>
      <c r="B62" s="200">
        <v>45443.999988425923</v>
      </c>
      <c r="C62">
        <v>437.4</v>
      </c>
      <c r="D62">
        <v>3499.2</v>
      </c>
      <c r="E62">
        <f t="shared" si="0"/>
        <v>3936.6</v>
      </c>
      <c r="H62" t="s">
        <v>163</v>
      </c>
      <c r="I62" s="202">
        <v>0</v>
      </c>
      <c r="J62" s="202">
        <v>0</v>
      </c>
      <c r="K62" s="202">
        <v>22986.900000000038</v>
      </c>
      <c r="L62" s="202">
        <v>0</v>
      </c>
      <c r="M62" s="202">
        <v>18432.900000000049</v>
      </c>
      <c r="N62" s="202">
        <v>0</v>
      </c>
      <c r="O62" s="202"/>
      <c r="P62" s="202">
        <v>41419.80000000009</v>
      </c>
    </row>
    <row r="63" spans="1:16" x14ac:dyDescent="0.25">
      <c r="A63" t="s">
        <v>158</v>
      </c>
      <c r="B63" s="200">
        <v>45291.999988425923</v>
      </c>
      <c r="C63">
        <v>64886.039999999841</v>
      </c>
      <c r="D63">
        <v>7875.0000000000164</v>
      </c>
      <c r="E63">
        <f t="shared" si="0"/>
        <v>72761.039999999863</v>
      </c>
      <c r="H63" t="s">
        <v>183</v>
      </c>
      <c r="I63" s="202">
        <v>0</v>
      </c>
      <c r="J63" s="202">
        <v>198</v>
      </c>
      <c r="K63" s="202">
        <v>7012.800000000002</v>
      </c>
      <c r="L63" s="202">
        <v>7316.0999999999949</v>
      </c>
      <c r="M63" s="202">
        <v>0</v>
      </c>
      <c r="N63" s="202">
        <v>14118.30000000005</v>
      </c>
      <c r="O63" s="202"/>
      <c r="P63" s="202">
        <v>28645.200000000048</v>
      </c>
    </row>
    <row r="64" spans="1:16" x14ac:dyDescent="0.25">
      <c r="A64" t="s">
        <v>158</v>
      </c>
      <c r="B64" s="200">
        <v>45322.999988425923</v>
      </c>
      <c r="C64">
        <v>104359.3200000014</v>
      </c>
      <c r="D64">
        <v>14505.120000000008</v>
      </c>
      <c r="E64">
        <f t="shared" si="0"/>
        <v>118864.44000000141</v>
      </c>
      <c r="H64" t="s">
        <v>228</v>
      </c>
      <c r="I64" s="202"/>
      <c r="J64" s="202"/>
      <c r="K64" s="202"/>
      <c r="L64" s="202"/>
      <c r="M64" s="202"/>
      <c r="N64" s="202">
        <v>0</v>
      </c>
      <c r="O64" s="202"/>
      <c r="P64" s="202">
        <v>0</v>
      </c>
    </row>
    <row r="65" spans="1:16" x14ac:dyDescent="0.25">
      <c r="A65" t="s">
        <v>158</v>
      </c>
      <c r="B65" s="200">
        <v>45351.999988425923</v>
      </c>
      <c r="C65">
        <v>98411.760000000868</v>
      </c>
      <c r="D65">
        <v>17025.12000000001</v>
      </c>
      <c r="E65">
        <f t="shared" si="0"/>
        <v>115436.88000000088</v>
      </c>
      <c r="H65" t="s">
        <v>150</v>
      </c>
      <c r="I65" s="202">
        <v>0</v>
      </c>
      <c r="J65" s="202">
        <v>26351.639999999981</v>
      </c>
      <c r="K65" s="202">
        <v>12621.77999999999</v>
      </c>
      <c r="L65" s="202">
        <v>25146.900000000009</v>
      </c>
      <c r="M65" s="202">
        <v>9217.7999999999993</v>
      </c>
      <c r="N65" s="202">
        <v>0</v>
      </c>
      <c r="O65" s="202"/>
      <c r="P65" s="202">
        <v>73338.119999999981</v>
      </c>
    </row>
    <row r="66" spans="1:16" x14ac:dyDescent="0.25">
      <c r="A66" t="s">
        <v>158</v>
      </c>
      <c r="B66" s="200">
        <v>45382.999988425923</v>
      </c>
      <c r="C66">
        <v>173901.96000000209</v>
      </c>
      <c r="D66">
        <v>20406.239999999972</v>
      </c>
      <c r="E66">
        <f t="shared" si="0"/>
        <v>194308.20000000205</v>
      </c>
      <c r="H66" t="s">
        <v>168</v>
      </c>
      <c r="I66" s="202">
        <v>64138.859999999884</v>
      </c>
      <c r="J66" s="202">
        <v>92726.28000000029</v>
      </c>
      <c r="K66" s="202">
        <v>92685.239999999991</v>
      </c>
      <c r="L66" s="202">
        <v>112507.20000000032</v>
      </c>
      <c r="M66" s="202">
        <v>42735.600000000028</v>
      </c>
      <c r="N66" s="202">
        <v>74348.100000000049</v>
      </c>
      <c r="O66" s="202"/>
      <c r="P66" s="202">
        <v>479141.28000000055</v>
      </c>
    </row>
    <row r="67" spans="1:16" x14ac:dyDescent="0.25">
      <c r="A67" t="s">
        <v>158</v>
      </c>
      <c r="B67" s="200">
        <v>45412.999988425923</v>
      </c>
      <c r="C67">
        <v>95256.000000000364</v>
      </c>
      <c r="D67">
        <v>18680.040000000008</v>
      </c>
      <c r="E67">
        <f t="shared" ref="E67:E130" si="1">SUM(C67:D67)</f>
        <v>113936.04000000037</v>
      </c>
      <c r="H67" t="s">
        <v>219</v>
      </c>
      <c r="I67" s="202">
        <v>19470.960000000036</v>
      </c>
      <c r="J67" s="202">
        <v>25626.960000000014</v>
      </c>
      <c r="K67" s="202">
        <v>25116.300000000028</v>
      </c>
      <c r="L67" s="202">
        <v>14915.88000000003</v>
      </c>
      <c r="M67" s="202">
        <v>5364.9000000000042</v>
      </c>
      <c r="N67" s="202">
        <v>48273.839999999815</v>
      </c>
      <c r="O67" s="202"/>
      <c r="P67" s="202">
        <v>138768.83999999994</v>
      </c>
    </row>
    <row r="68" spans="1:16" x14ac:dyDescent="0.25">
      <c r="A68" t="s">
        <v>158</v>
      </c>
      <c r="B68" s="200">
        <v>45443.999988425923</v>
      </c>
      <c r="C68">
        <v>110405.16000000171</v>
      </c>
      <c r="D68">
        <v>29834.63999999997</v>
      </c>
      <c r="E68">
        <f t="shared" si="1"/>
        <v>140239.80000000168</v>
      </c>
      <c r="H68" t="s">
        <v>167</v>
      </c>
      <c r="I68" s="202">
        <v>0</v>
      </c>
      <c r="J68" s="202">
        <v>0</v>
      </c>
      <c r="K68" s="202">
        <v>0</v>
      </c>
      <c r="L68" s="202">
        <v>29711.160000000029</v>
      </c>
      <c r="M68" s="202">
        <v>23407.560000000049</v>
      </c>
      <c r="N68" s="202">
        <v>78612.479999999952</v>
      </c>
      <c r="O68" s="202"/>
      <c r="P68" s="202">
        <v>131731.20000000001</v>
      </c>
    </row>
    <row r="69" spans="1:16" x14ac:dyDescent="0.25">
      <c r="A69" t="s">
        <v>191</v>
      </c>
      <c r="B69" s="200">
        <v>45291.999988425923</v>
      </c>
      <c r="C69">
        <v>91554.839999999487</v>
      </c>
      <c r="D69">
        <v>1801.8</v>
      </c>
      <c r="E69">
        <f t="shared" si="1"/>
        <v>93356.63999999949</v>
      </c>
      <c r="H69" t="s">
        <v>147</v>
      </c>
      <c r="I69" s="202">
        <v>22077.000000000469</v>
      </c>
      <c r="J69" s="202">
        <v>26845.20000000063</v>
      </c>
      <c r="K69" s="202">
        <v>21400.200000000459</v>
      </c>
      <c r="L69" s="202">
        <v>48765.060000000565</v>
      </c>
      <c r="M69" s="202">
        <v>7163.9999999999654</v>
      </c>
      <c r="N69" s="202">
        <v>19385.640000000159</v>
      </c>
      <c r="O69" s="202"/>
      <c r="P69" s="202">
        <v>145637.10000000225</v>
      </c>
    </row>
    <row r="70" spans="1:16" x14ac:dyDescent="0.25">
      <c r="A70" t="s">
        <v>191</v>
      </c>
      <c r="B70" s="200">
        <v>45322.999988425923</v>
      </c>
      <c r="C70">
        <v>80452.07999999958</v>
      </c>
      <c r="D70">
        <v>6689.7000000000007</v>
      </c>
      <c r="E70">
        <f t="shared" si="1"/>
        <v>87141.779999999577</v>
      </c>
      <c r="H70" t="s">
        <v>148</v>
      </c>
      <c r="I70" s="202">
        <v>35132.759999999798</v>
      </c>
      <c r="J70" s="202">
        <v>68793.479999999268</v>
      </c>
      <c r="K70" s="202">
        <v>103433.2200000023</v>
      </c>
      <c r="L70" s="202">
        <v>51726.77999999957</v>
      </c>
      <c r="M70" s="202">
        <v>73607.399999999878</v>
      </c>
      <c r="N70" s="202">
        <v>129316.32000000338</v>
      </c>
      <c r="O70" s="202"/>
      <c r="P70" s="202">
        <v>462009.96000000421</v>
      </c>
    </row>
    <row r="71" spans="1:16" x14ac:dyDescent="0.25">
      <c r="A71" t="s">
        <v>191</v>
      </c>
      <c r="B71" s="200">
        <v>45351.999988425923</v>
      </c>
      <c r="C71">
        <v>88974.720000000103</v>
      </c>
      <c r="D71">
        <v>4258.800000000002</v>
      </c>
      <c r="E71">
        <f t="shared" si="1"/>
        <v>93233.520000000106</v>
      </c>
      <c r="H71" t="s">
        <v>146</v>
      </c>
      <c r="I71" s="202">
        <v>50342.219999999994</v>
      </c>
      <c r="J71" s="202">
        <v>63540.360000000132</v>
      </c>
      <c r="K71" s="202">
        <v>20243.87999999999</v>
      </c>
      <c r="L71" s="202">
        <v>50135.579999999994</v>
      </c>
      <c r="M71" s="202">
        <v>7675.5599999999995</v>
      </c>
      <c r="N71" s="202">
        <v>70835.040000000081</v>
      </c>
      <c r="O71" s="202"/>
      <c r="P71" s="202">
        <v>262772.64000000019</v>
      </c>
    </row>
    <row r="72" spans="1:16" x14ac:dyDescent="0.25">
      <c r="A72" t="s">
        <v>191</v>
      </c>
      <c r="B72" s="200">
        <v>45382.999988425923</v>
      </c>
      <c r="C72">
        <v>51388.200000000252</v>
      </c>
      <c r="D72">
        <v>7351.3799999999983</v>
      </c>
      <c r="E72">
        <f t="shared" si="1"/>
        <v>58739.580000000249</v>
      </c>
      <c r="H72" t="s">
        <v>149</v>
      </c>
      <c r="I72" s="202">
        <v>0</v>
      </c>
      <c r="J72" s="202">
        <v>17332.19999999999</v>
      </c>
      <c r="K72" s="202">
        <v>12021.66</v>
      </c>
      <c r="L72" s="202">
        <v>10116</v>
      </c>
      <c r="M72" s="202">
        <v>27980.09999999998</v>
      </c>
      <c r="N72" s="202"/>
      <c r="O72" s="202"/>
      <c r="P72" s="202">
        <v>67449.959999999963</v>
      </c>
    </row>
    <row r="73" spans="1:16" x14ac:dyDescent="0.25">
      <c r="A73" t="s">
        <v>191</v>
      </c>
      <c r="B73" s="200">
        <v>45412.999988425923</v>
      </c>
      <c r="C73">
        <v>44203.500000000022</v>
      </c>
      <c r="E73">
        <f t="shared" si="1"/>
        <v>44203.500000000022</v>
      </c>
      <c r="H73" t="s">
        <v>152</v>
      </c>
      <c r="I73" s="202">
        <v>2331</v>
      </c>
      <c r="J73" s="202">
        <v>0</v>
      </c>
      <c r="K73" s="202">
        <v>3635.1</v>
      </c>
      <c r="L73" s="202">
        <v>0</v>
      </c>
      <c r="M73" s="202">
        <v>6452.9999999999654</v>
      </c>
      <c r="N73" s="202">
        <v>25166.160000000091</v>
      </c>
      <c r="O73" s="202"/>
      <c r="P73" s="202">
        <v>37585.260000000053</v>
      </c>
    </row>
    <row r="74" spans="1:16" x14ac:dyDescent="0.25">
      <c r="A74" t="s">
        <v>191</v>
      </c>
      <c r="B74" s="200">
        <v>45443.999988425923</v>
      </c>
      <c r="C74">
        <v>63925.919999999991</v>
      </c>
      <c r="D74">
        <v>9872.2800000000043</v>
      </c>
      <c r="E74">
        <f t="shared" si="1"/>
        <v>73798.2</v>
      </c>
      <c r="H74" t="s">
        <v>153</v>
      </c>
      <c r="I74" s="202">
        <v>0</v>
      </c>
      <c r="J74" s="202">
        <v>0</v>
      </c>
      <c r="K74" s="202">
        <v>23063.75999999998</v>
      </c>
      <c r="L74" s="202">
        <v>12828.06</v>
      </c>
      <c r="M74" s="202">
        <v>799.92000000000007</v>
      </c>
      <c r="N74" s="202">
        <v>41627.519999999997</v>
      </c>
      <c r="O74" s="202"/>
      <c r="P74" s="202">
        <v>78319.25999999998</v>
      </c>
    </row>
    <row r="75" spans="1:16" x14ac:dyDescent="0.25">
      <c r="A75" t="s">
        <v>213</v>
      </c>
      <c r="B75" s="200">
        <v>45291.999988425923</v>
      </c>
      <c r="C75">
        <v>24568.200000000019</v>
      </c>
      <c r="E75">
        <f t="shared" si="1"/>
        <v>24568.200000000019</v>
      </c>
      <c r="H75" t="s">
        <v>275</v>
      </c>
      <c r="I75" s="202"/>
      <c r="J75" s="202"/>
      <c r="K75" s="202"/>
      <c r="L75" s="202"/>
      <c r="M75" s="202"/>
      <c r="N75" s="202"/>
      <c r="O75" s="202"/>
      <c r="P75" s="202"/>
    </row>
    <row r="76" spans="1:16" x14ac:dyDescent="0.25">
      <c r="A76" t="s">
        <v>213</v>
      </c>
      <c r="B76" s="200">
        <v>45322.999988425923</v>
      </c>
      <c r="C76">
        <v>41166.899999999907</v>
      </c>
      <c r="E76">
        <f t="shared" si="1"/>
        <v>41166.899999999907</v>
      </c>
      <c r="H76" t="s">
        <v>276</v>
      </c>
      <c r="I76" s="202">
        <v>997405.37999999779</v>
      </c>
      <c r="J76" s="202">
        <v>1680085.2600000068</v>
      </c>
      <c r="K76" s="202">
        <v>1526746.320000001</v>
      </c>
      <c r="L76" s="202">
        <v>1846828.0799999982</v>
      </c>
      <c r="M76" s="202">
        <v>1428500.5199999956</v>
      </c>
      <c r="N76" s="202">
        <v>2127389.3999999994</v>
      </c>
      <c r="O76" s="202"/>
      <c r="P76" s="202">
        <v>9606954.9599999934</v>
      </c>
    </row>
    <row r="77" spans="1:16" x14ac:dyDescent="0.25">
      <c r="A77" t="s">
        <v>213</v>
      </c>
      <c r="B77" s="200">
        <v>45351.999988425923</v>
      </c>
      <c r="C77">
        <v>37314.8999999999</v>
      </c>
      <c r="E77">
        <f t="shared" si="1"/>
        <v>37314.8999999999</v>
      </c>
    </row>
    <row r="78" spans="1:16" x14ac:dyDescent="0.25">
      <c r="A78" t="s">
        <v>213</v>
      </c>
      <c r="B78" s="200">
        <v>45382.999988425923</v>
      </c>
      <c r="C78">
        <v>71234.999999999854</v>
      </c>
      <c r="E78">
        <f t="shared" si="1"/>
        <v>71234.999999999854</v>
      </c>
    </row>
    <row r="79" spans="1:16" x14ac:dyDescent="0.25">
      <c r="A79" t="s">
        <v>213</v>
      </c>
      <c r="B79" s="200">
        <v>45412.999988425923</v>
      </c>
      <c r="C79">
        <v>60397.199999999473</v>
      </c>
      <c r="E79">
        <f t="shared" si="1"/>
        <v>60397.199999999473</v>
      </c>
    </row>
    <row r="80" spans="1:16" x14ac:dyDescent="0.25">
      <c r="A80" t="s">
        <v>213</v>
      </c>
      <c r="B80" s="200">
        <v>45443.999988425923</v>
      </c>
      <c r="C80">
        <v>92669.399999999863</v>
      </c>
      <c r="E80">
        <f t="shared" si="1"/>
        <v>92669.399999999863</v>
      </c>
    </row>
    <row r="81" spans="1:5" x14ac:dyDescent="0.25">
      <c r="A81" t="s">
        <v>178</v>
      </c>
      <c r="B81" s="200">
        <v>45291.999988425923</v>
      </c>
      <c r="C81">
        <v>61213.139999998639</v>
      </c>
      <c r="D81">
        <v>9570.6000000000204</v>
      </c>
      <c r="E81">
        <f t="shared" si="1"/>
        <v>70783.739999998652</v>
      </c>
    </row>
    <row r="82" spans="1:5" x14ac:dyDescent="0.25">
      <c r="A82" t="s">
        <v>178</v>
      </c>
      <c r="B82" s="200">
        <v>45322.999988425923</v>
      </c>
      <c r="C82">
        <v>142544.8800000062</v>
      </c>
      <c r="D82">
        <v>20272.140000000101</v>
      </c>
      <c r="E82">
        <f t="shared" si="1"/>
        <v>162817.02000000631</v>
      </c>
    </row>
    <row r="83" spans="1:5" x14ac:dyDescent="0.25">
      <c r="A83" t="s">
        <v>178</v>
      </c>
      <c r="B83" s="200">
        <v>45351.999988425923</v>
      </c>
      <c r="C83">
        <v>70763.57999999907</v>
      </c>
      <c r="D83">
        <v>30441.780000000097</v>
      </c>
      <c r="E83">
        <f t="shared" si="1"/>
        <v>101205.35999999917</v>
      </c>
    </row>
    <row r="84" spans="1:5" x14ac:dyDescent="0.25">
      <c r="A84" t="s">
        <v>178</v>
      </c>
      <c r="B84" s="200">
        <v>45382.999988425923</v>
      </c>
      <c r="C84">
        <v>56021.399999998786</v>
      </c>
      <c r="D84">
        <v>15131.159999999987</v>
      </c>
      <c r="E84">
        <f t="shared" si="1"/>
        <v>71152.559999998775</v>
      </c>
    </row>
    <row r="85" spans="1:5" x14ac:dyDescent="0.25">
      <c r="A85" t="s">
        <v>178</v>
      </c>
      <c r="B85" s="200">
        <v>45412.999988425923</v>
      </c>
      <c r="C85">
        <v>61260.839999999298</v>
      </c>
      <c r="D85">
        <v>21979.619999999988</v>
      </c>
      <c r="E85">
        <f t="shared" si="1"/>
        <v>83240.459999999293</v>
      </c>
    </row>
    <row r="86" spans="1:5" x14ac:dyDescent="0.25">
      <c r="A86" t="s">
        <v>178</v>
      </c>
      <c r="B86" s="200">
        <v>45443.999988425923</v>
      </c>
      <c r="C86">
        <v>86419.799999999697</v>
      </c>
      <c r="D86">
        <v>35666.099999999969</v>
      </c>
      <c r="E86">
        <f t="shared" si="1"/>
        <v>122085.89999999967</v>
      </c>
    </row>
    <row r="87" spans="1:5" x14ac:dyDescent="0.25">
      <c r="A87" t="s">
        <v>162</v>
      </c>
      <c r="B87" s="200">
        <v>45291.999988425923</v>
      </c>
      <c r="C87">
        <v>13752.54000000003</v>
      </c>
      <c r="E87">
        <f t="shared" si="1"/>
        <v>13752.54000000003</v>
      </c>
    </row>
    <row r="88" spans="1:5" x14ac:dyDescent="0.25">
      <c r="A88" t="s">
        <v>162</v>
      </c>
      <c r="B88" s="200">
        <v>45322.999988425923</v>
      </c>
      <c r="C88">
        <v>28920.600000000089</v>
      </c>
      <c r="D88">
        <v>9336.6000000000058</v>
      </c>
      <c r="E88">
        <f t="shared" si="1"/>
        <v>38257.200000000099</v>
      </c>
    </row>
    <row r="89" spans="1:5" x14ac:dyDescent="0.25">
      <c r="A89" t="s">
        <v>162</v>
      </c>
      <c r="B89" s="200">
        <v>45351.999988425923</v>
      </c>
      <c r="C89">
        <v>29428.199999999979</v>
      </c>
      <c r="D89">
        <v>12612.599999999989</v>
      </c>
      <c r="E89">
        <f t="shared" si="1"/>
        <v>42040.799999999967</v>
      </c>
    </row>
    <row r="90" spans="1:5" x14ac:dyDescent="0.25">
      <c r="A90" t="s">
        <v>162</v>
      </c>
      <c r="B90" s="200">
        <v>45382.999988425923</v>
      </c>
      <c r="C90">
        <v>52092.000000000116</v>
      </c>
      <c r="D90">
        <v>6879.6000000000022</v>
      </c>
      <c r="E90">
        <f t="shared" si="1"/>
        <v>58971.600000000122</v>
      </c>
    </row>
    <row r="91" spans="1:5" x14ac:dyDescent="0.25">
      <c r="A91" t="s">
        <v>162</v>
      </c>
      <c r="B91" s="200">
        <v>45412.999988425923</v>
      </c>
      <c r="C91">
        <v>40768.200000000143</v>
      </c>
      <c r="D91">
        <v>14414.399999999991</v>
      </c>
      <c r="E91">
        <f t="shared" si="1"/>
        <v>55182.600000000137</v>
      </c>
    </row>
    <row r="92" spans="1:5" x14ac:dyDescent="0.25">
      <c r="A92" t="s">
        <v>162</v>
      </c>
      <c r="B92" s="200">
        <v>45443.999988425923</v>
      </c>
      <c r="C92">
        <v>33952.499999999964</v>
      </c>
      <c r="D92">
        <v>20802.599999999984</v>
      </c>
      <c r="E92">
        <f t="shared" si="1"/>
        <v>54755.099999999948</v>
      </c>
    </row>
    <row r="93" spans="1:5" x14ac:dyDescent="0.25">
      <c r="A93" t="s">
        <v>179</v>
      </c>
      <c r="B93" s="200">
        <v>45291.999988425923</v>
      </c>
      <c r="C93">
        <v>24702.480000000149</v>
      </c>
      <c r="D93">
        <v>16670.160000000131</v>
      </c>
      <c r="E93">
        <f t="shared" si="1"/>
        <v>41372.640000000276</v>
      </c>
    </row>
    <row r="94" spans="1:5" x14ac:dyDescent="0.25">
      <c r="A94" t="s">
        <v>179</v>
      </c>
      <c r="B94" s="200">
        <v>45322.999988425923</v>
      </c>
      <c r="C94">
        <v>22716.900000000041</v>
      </c>
      <c r="D94">
        <v>14177.700000000121</v>
      </c>
      <c r="E94">
        <f t="shared" si="1"/>
        <v>36894.600000000166</v>
      </c>
    </row>
    <row r="95" spans="1:5" x14ac:dyDescent="0.25">
      <c r="A95" t="s">
        <v>179</v>
      </c>
      <c r="B95" s="200">
        <v>45351.999988425923</v>
      </c>
      <c r="C95">
        <v>47148.299999999137</v>
      </c>
      <c r="D95">
        <v>13111.02</v>
      </c>
      <c r="E95">
        <f t="shared" si="1"/>
        <v>60259.319999999134</v>
      </c>
    </row>
    <row r="96" spans="1:5" x14ac:dyDescent="0.25">
      <c r="A96" t="s">
        <v>179</v>
      </c>
      <c r="B96" s="200">
        <v>45382.999988425923</v>
      </c>
      <c r="C96">
        <v>39533.93999999966</v>
      </c>
      <c r="D96">
        <v>16550.280000000112</v>
      </c>
      <c r="E96">
        <f t="shared" si="1"/>
        <v>56084.219999999768</v>
      </c>
    </row>
    <row r="97" spans="1:5" x14ac:dyDescent="0.25">
      <c r="A97" t="s">
        <v>179</v>
      </c>
      <c r="B97" s="200">
        <v>45412.999988425923</v>
      </c>
      <c r="C97">
        <v>38515.859999999688</v>
      </c>
      <c r="D97">
        <v>9805.4999999999854</v>
      </c>
      <c r="E97">
        <f t="shared" si="1"/>
        <v>48321.359999999673</v>
      </c>
    </row>
    <row r="98" spans="1:5" x14ac:dyDescent="0.25">
      <c r="A98" t="s">
        <v>179</v>
      </c>
      <c r="B98" s="200">
        <v>45443.999988425923</v>
      </c>
      <c r="C98">
        <v>60797.699999998353</v>
      </c>
      <c r="D98">
        <v>17130.420000000009</v>
      </c>
      <c r="E98">
        <f t="shared" si="1"/>
        <v>77928.119999998366</v>
      </c>
    </row>
    <row r="99" spans="1:5" x14ac:dyDescent="0.25">
      <c r="A99" t="s">
        <v>171</v>
      </c>
      <c r="B99" s="200">
        <v>45291.999988425923</v>
      </c>
      <c r="C99">
        <v>25701.119999999861</v>
      </c>
      <c r="E99">
        <f t="shared" si="1"/>
        <v>25701.119999999861</v>
      </c>
    </row>
    <row r="100" spans="1:5" x14ac:dyDescent="0.25">
      <c r="A100" t="s">
        <v>171</v>
      </c>
      <c r="B100" s="200">
        <v>45322.999988425923</v>
      </c>
      <c r="E100">
        <f t="shared" si="1"/>
        <v>0</v>
      </c>
    </row>
    <row r="101" spans="1:5" x14ac:dyDescent="0.25">
      <c r="A101" t="s">
        <v>171</v>
      </c>
      <c r="B101" s="200">
        <v>45351.999988425923</v>
      </c>
      <c r="E101">
        <f t="shared" si="1"/>
        <v>0</v>
      </c>
    </row>
    <row r="102" spans="1:5" x14ac:dyDescent="0.25">
      <c r="A102" t="s">
        <v>171</v>
      </c>
      <c r="B102" s="200">
        <v>45382.999988425923</v>
      </c>
      <c r="E102">
        <f t="shared" si="1"/>
        <v>0</v>
      </c>
    </row>
    <row r="103" spans="1:5" x14ac:dyDescent="0.25">
      <c r="A103" t="s">
        <v>171</v>
      </c>
      <c r="B103" s="200">
        <v>45443.999988425923</v>
      </c>
      <c r="E103">
        <f t="shared" si="1"/>
        <v>0</v>
      </c>
    </row>
    <row r="104" spans="1:5" x14ac:dyDescent="0.25">
      <c r="A104" t="s">
        <v>186</v>
      </c>
      <c r="B104" s="200">
        <v>45291.999988425923</v>
      </c>
      <c r="E104">
        <f t="shared" si="1"/>
        <v>0</v>
      </c>
    </row>
    <row r="105" spans="1:5" x14ac:dyDescent="0.25">
      <c r="A105" t="s">
        <v>186</v>
      </c>
      <c r="B105" s="200">
        <v>45322.999988425923</v>
      </c>
      <c r="D105">
        <v>592.20000000000005</v>
      </c>
      <c r="E105">
        <f t="shared" si="1"/>
        <v>592.20000000000005</v>
      </c>
    </row>
    <row r="106" spans="1:5" x14ac:dyDescent="0.25">
      <c r="A106" t="s">
        <v>186</v>
      </c>
      <c r="B106" s="200">
        <v>45351.999988425923</v>
      </c>
      <c r="C106">
        <v>5478.2999999999993</v>
      </c>
      <c r="E106">
        <f t="shared" si="1"/>
        <v>5478.2999999999993</v>
      </c>
    </row>
    <row r="107" spans="1:5" x14ac:dyDescent="0.25">
      <c r="A107" t="s">
        <v>186</v>
      </c>
      <c r="B107" s="200">
        <v>45382.999988425923</v>
      </c>
      <c r="C107">
        <v>4126.4999999999964</v>
      </c>
      <c r="D107">
        <v>922.50000000000045</v>
      </c>
      <c r="E107">
        <f t="shared" si="1"/>
        <v>5048.9999999999964</v>
      </c>
    </row>
    <row r="108" spans="1:5" x14ac:dyDescent="0.25">
      <c r="A108" t="s">
        <v>186</v>
      </c>
      <c r="B108" s="200">
        <v>45412.999988425923</v>
      </c>
      <c r="C108">
        <v>8063.0999999999894</v>
      </c>
      <c r="E108">
        <f t="shared" si="1"/>
        <v>8063.0999999999894</v>
      </c>
    </row>
    <row r="109" spans="1:5" x14ac:dyDescent="0.25">
      <c r="A109" t="s">
        <v>186</v>
      </c>
      <c r="B109" s="200">
        <v>45443.999988425923</v>
      </c>
      <c r="E109">
        <f t="shared" si="1"/>
        <v>0</v>
      </c>
    </row>
    <row r="110" spans="1:5" x14ac:dyDescent="0.25">
      <c r="A110" t="s">
        <v>180</v>
      </c>
      <c r="B110" s="200">
        <v>45291.999988425923</v>
      </c>
      <c r="C110">
        <v>15840.900000000091</v>
      </c>
      <c r="D110">
        <v>1423.8000000000011</v>
      </c>
      <c r="E110">
        <f t="shared" si="1"/>
        <v>17264.700000000092</v>
      </c>
    </row>
    <row r="111" spans="1:5" x14ac:dyDescent="0.25">
      <c r="A111" t="s">
        <v>180</v>
      </c>
      <c r="B111" s="200">
        <v>45322.999988425923</v>
      </c>
      <c r="C111">
        <v>32260.14000000001</v>
      </c>
      <c r="D111">
        <v>163.80000000000001</v>
      </c>
      <c r="E111">
        <f t="shared" si="1"/>
        <v>32423.94000000001</v>
      </c>
    </row>
    <row r="112" spans="1:5" x14ac:dyDescent="0.25">
      <c r="A112" t="s">
        <v>180</v>
      </c>
      <c r="B112" s="200">
        <v>45351.999988425923</v>
      </c>
      <c r="C112">
        <v>28765.98000000001</v>
      </c>
      <c r="E112">
        <f t="shared" si="1"/>
        <v>28765.98000000001</v>
      </c>
    </row>
    <row r="113" spans="1:5" x14ac:dyDescent="0.25">
      <c r="A113" t="s">
        <v>180</v>
      </c>
      <c r="B113" s="200">
        <v>45382.999988425923</v>
      </c>
      <c r="C113">
        <v>28750.320000000051</v>
      </c>
      <c r="D113">
        <v>360.9</v>
      </c>
      <c r="E113">
        <f t="shared" si="1"/>
        <v>29111.220000000052</v>
      </c>
    </row>
    <row r="114" spans="1:5" x14ac:dyDescent="0.25">
      <c r="A114" t="s">
        <v>180</v>
      </c>
      <c r="B114" s="200">
        <v>45412.999988425923</v>
      </c>
      <c r="C114">
        <v>16394.400000000089</v>
      </c>
      <c r="E114">
        <f t="shared" si="1"/>
        <v>16394.400000000089</v>
      </c>
    </row>
    <row r="115" spans="1:5" x14ac:dyDescent="0.25">
      <c r="A115" t="s">
        <v>180</v>
      </c>
      <c r="B115" s="200">
        <v>45443.999988425923</v>
      </c>
      <c r="C115">
        <v>35080.199999999852</v>
      </c>
      <c r="D115">
        <v>519.29999999999995</v>
      </c>
      <c r="E115">
        <f t="shared" si="1"/>
        <v>35599.499999999854</v>
      </c>
    </row>
    <row r="116" spans="1:5" x14ac:dyDescent="0.25">
      <c r="A116" t="s">
        <v>205</v>
      </c>
      <c r="B116" s="200">
        <v>45291.999988425923</v>
      </c>
      <c r="E116">
        <f t="shared" si="1"/>
        <v>0</v>
      </c>
    </row>
    <row r="117" spans="1:5" x14ac:dyDescent="0.25">
      <c r="A117" t="s">
        <v>205</v>
      </c>
      <c r="B117" s="200">
        <v>45322.999988425923</v>
      </c>
      <c r="E117">
        <f t="shared" si="1"/>
        <v>0</v>
      </c>
    </row>
    <row r="118" spans="1:5" x14ac:dyDescent="0.25">
      <c r="A118" t="s">
        <v>205</v>
      </c>
      <c r="B118" s="200">
        <v>45351.999988425923</v>
      </c>
      <c r="E118">
        <f t="shared" si="1"/>
        <v>0</v>
      </c>
    </row>
    <row r="119" spans="1:5" x14ac:dyDescent="0.25">
      <c r="A119" t="s">
        <v>205</v>
      </c>
      <c r="B119" s="200">
        <v>45382.999988425923</v>
      </c>
      <c r="E119">
        <f t="shared" si="1"/>
        <v>0</v>
      </c>
    </row>
    <row r="120" spans="1:5" x14ac:dyDescent="0.25">
      <c r="A120" t="s">
        <v>205</v>
      </c>
      <c r="B120" s="200">
        <v>45412.999988425923</v>
      </c>
      <c r="E120">
        <f t="shared" si="1"/>
        <v>0</v>
      </c>
    </row>
    <row r="121" spans="1:5" x14ac:dyDescent="0.25">
      <c r="A121" t="s">
        <v>205</v>
      </c>
      <c r="B121" s="200">
        <v>45443.999988425923</v>
      </c>
      <c r="E121">
        <f t="shared" si="1"/>
        <v>0</v>
      </c>
    </row>
    <row r="122" spans="1:5" x14ac:dyDescent="0.25">
      <c r="A122" t="s">
        <v>155</v>
      </c>
      <c r="B122" s="200">
        <v>45291.999988425923</v>
      </c>
      <c r="D122">
        <v>3174.8399999999988</v>
      </c>
      <c r="E122">
        <f t="shared" si="1"/>
        <v>3174.8399999999988</v>
      </c>
    </row>
    <row r="123" spans="1:5" x14ac:dyDescent="0.25">
      <c r="A123" t="s">
        <v>155</v>
      </c>
      <c r="B123" s="200">
        <v>45322.999988425923</v>
      </c>
      <c r="C123">
        <v>67697.280000000785</v>
      </c>
      <c r="E123">
        <f t="shared" si="1"/>
        <v>67697.280000000785</v>
      </c>
    </row>
    <row r="124" spans="1:5" x14ac:dyDescent="0.25">
      <c r="A124" t="s">
        <v>155</v>
      </c>
      <c r="B124" s="200">
        <v>45351.999988425923</v>
      </c>
      <c r="C124">
        <v>76694.399999999994</v>
      </c>
      <c r="D124">
        <v>2549.699999999998</v>
      </c>
      <c r="E124">
        <f t="shared" si="1"/>
        <v>79244.099999999991</v>
      </c>
    </row>
    <row r="125" spans="1:5" x14ac:dyDescent="0.25">
      <c r="A125" t="s">
        <v>155</v>
      </c>
      <c r="B125" s="200">
        <v>45382.999988425923</v>
      </c>
      <c r="C125">
        <v>82527.479999998613</v>
      </c>
      <c r="E125">
        <f t="shared" si="1"/>
        <v>82527.479999998613</v>
      </c>
    </row>
    <row r="126" spans="1:5" x14ac:dyDescent="0.25">
      <c r="A126" t="s">
        <v>155</v>
      </c>
      <c r="B126" s="200">
        <v>45412.999988425923</v>
      </c>
      <c r="C126">
        <v>100981.79999999766</v>
      </c>
      <c r="E126">
        <f t="shared" si="1"/>
        <v>100981.79999999766</v>
      </c>
    </row>
    <row r="127" spans="1:5" x14ac:dyDescent="0.25">
      <c r="A127" t="s">
        <v>155</v>
      </c>
      <c r="B127" s="200">
        <v>45443.999988425923</v>
      </c>
      <c r="C127">
        <v>90037.799999997354</v>
      </c>
      <c r="E127">
        <f t="shared" si="1"/>
        <v>90037.799999997354</v>
      </c>
    </row>
    <row r="128" spans="1:5" x14ac:dyDescent="0.25">
      <c r="A128" t="s">
        <v>172</v>
      </c>
      <c r="B128" s="200">
        <v>45291.999988425923</v>
      </c>
      <c r="E128">
        <f t="shared" si="1"/>
        <v>0</v>
      </c>
    </row>
    <row r="129" spans="1:5" x14ac:dyDescent="0.25">
      <c r="A129" t="s">
        <v>172</v>
      </c>
      <c r="B129" s="200">
        <v>45322.999988425923</v>
      </c>
      <c r="C129">
        <v>32473.799999999919</v>
      </c>
      <c r="E129">
        <f t="shared" si="1"/>
        <v>32473.799999999919</v>
      </c>
    </row>
    <row r="130" spans="1:5" x14ac:dyDescent="0.25">
      <c r="A130" t="s">
        <v>172</v>
      </c>
      <c r="B130" s="200">
        <v>45351.999988425923</v>
      </c>
      <c r="E130">
        <f t="shared" si="1"/>
        <v>0</v>
      </c>
    </row>
    <row r="131" spans="1:5" x14ac:dyDescent="0.25">
      <c r="A131" t="s">
        <v>172</v>
      </c>
      <c r="B131" s="200">
        <v>45382.999988425923</v>
      </c>
      <c r="C131">
        <v>8632.0800000000036</v>
      </c>
      <c r="E131">
        <f t="shared" ref="E131:E194" si="2">SUM(C131:D131)</f>
        <v>8632.0800000000036</v>
      </c>
    </row>
    <row r="132" spans="1:5" x14ac:dyDescent="0.25">
      <c r="A132" t="s">
        <v>172</v>
      </c>
      <c r="B132" s="200">
        <v>45412.999988425923</v>
      </c>
      <c r="E132">
        <f t="shared" si="2"/>
        <v>0</v>
      </c>
    </row>
    <row r="133" spans="1:5" x14ac:dyDescent="0.25">
      <c r="A133" t="s">
        <v>172</v>
      </c>
      <c r="B133" s="200">
        <v>45443.999988425923</v>
      </c>
      <c r="C133">
        <v>18741.59999999998</v>
      </c>
      <c r="E133">
        <f t="shared" si="2"/>
        <v>18741.59999999998</v>
      </c>
    </row>
    <row r="134" spans="1:5" x14ac:dyDescent="0.25">
      <c r="A134" t="s">
        <v>211</v>
      </c>
      <c r="B134" s="200">
        <v>45291.999988425923</v>
      </c>
      <c r="C134">
        <v>15788.699999999981</v>
      </c>
      <c r="E134">
        <f t="shared" si="2"/>
        <v>15788.699999999981</v>
      </c>
    </row>
    <row r="135" spans="1:5" x14ac:dyDescent="0.25">
      <c r="A135" t="s">
        <v>211</v>
      </c>
      <c r="B135" s="200">
        <v>45322.999988425923</v>
      </c>
      <c r="C135">
        <v>30942.9</v>
      </c>
      <c r="E135">
        <f t="shared" si="2"/>
        <v>30942.9</v>
      </c>
    </row>
    <row r="136" spans="1:5" x14ac:dyDescent="0.25">
      <c r="A136" t="s">
        <v>211</v>
      </c>
      <c r="B136" s="200">
        <v>45351.999988425923</v>
      </c>
      <c r="C136">
        <v>20727.000000000029</v>
      </c>
      <c r="E136">
        <f t="shared" si="2"/>
        <v>20727.000000000029</v>
      </c>
    </row>
    <row r="137" spans="1:5" x14ac:dyDescent="0.25">
      <c r="A137" t="s">
        <v>211</v>
      </c>
      <c r="B137" s="200">
        <v>45382.999988425923</v>
      </c>
      <c r="C137">
        <v>79425.900000000169</v>
      </c>
      <c r="E137">
        <f t="shared" si="2"/>
        <v>79425.900000000169</v>
      </c>
    </row>
    <row r="138" spans="1:5" x14ac:dyDescent="0.25">
      <c r="A138" t="s">
        <v>211</v>
      </c>
      <c r="B138" s="200">
        <v>45412.999988425923</v>
      </c>
      <c r="C138">
        <v>54549.899999999943</v>
      </c>
      <c r="E138">
        <f t="shared" si="2"/>
        <v>54549.899999999943</v>
      </c>
    </row>
    <row r="139" spans="1:5" x14ac:dyDescent="0.25">
      <c r="A139" t="s">
        <v>211</v>
      </c>
      <c r="B139" s="200">
        <v>45443.999988425923</v>
      </c>
      <c r="C139">
        <v>54599.399999999667</v>
      </c>
      <c r="E139">
        <f t="shared" si="2"/>
        <v>54599.399999999667</v>
      </c>
    </row>
    <row r="140" spans="1:5" x14ac:dyDescent="0.25">
      <c r="A140" t="s">
        <v>223</v>
      </c>
      <c r="B140" s="200">
        <v>45382.999988425923</v>
      </c>
      <c r="C140">
        <v>42883.199999999997</v>
      </c>
      <c r="E140">
        <f t="shared" si="2"/>
        <v>42883.199999999997</v>
      </c>
    </row>
    <row r="141" spans="1:5" x14ac:dyDescent="0.25">
      <c r="A141" t="s">
        <v>223</v>
      </c>
      <c r="B141" s="200">
        <v>45412.999988425923</v>
      </c>
      <c r="C141">
        <v>27707.400000000041</v>
      </c>
      <c r="E141">
        <f t="shared" si="2"/>
        <v>27707.400000000041</v>
      </c>
    </row>
    <row r="142" spans="1:5" x14ac:dyDescent="0.25">
      <c r="A142" t="s">
        <v>223</v>
      </c>
      <c r="B142" s="200">
        <v>45443.999988425923</v>
      </c>
      <c r="C142">
        <v>31339.799999999988</v>
      </c>
      <c r="D142">
        <v>3112.2000000000012</v>
      </c>
      <c r="E142">
        <f t="shared" si="2"/>
        <v>34451.999999999993</v>
      </c>
    </row>
    <row r="143" spans="1:5" x14ac:dyDescent="0.25">
      <c r="A143" t="s">
        <v>195</v>
      </c>
      <c r="B143" s="200">
        <v>45291.999988425923</v>
      </c>
      <c r="D143">
        <v>1759.68</v>
      </c>
      <c r="E143">
        <f t="shared" si="2"/>
        <v>1759.68</v>
      </c>
    </row>
    <row r="144" spans="1:5" x14ac:dyDescent="0.25">
      <c r="A144" t="s">
        <v>195</v>
      </c>
      <c r="B144" s="200">
        <v>45322.999988425923</v>
      </c>
      <c r="D144">
        <v>645.48</v>
      </c>
      <c r="E144">
        <f t="shared" si="2"/>
        <v>645.48</v>
      </c>
    </row>
    <row r="145" spans="1:5" x14ac:dyDescent="0.25">
      <c r="A145" t="s">
        <v>195</v>
      </c>
      <c r="B145" s="200">
        <v>45351.999988425923</v>
      </c>
      <c r="D145">
        <v>1393.92</v>
      </c>
      <c r="E145">
        <f t="shared" si="2"/>
        <v>1393.92</v>
      </c>
    </row>
    <row r="146" spans="1:5" x14ac:dyDescent="0.25">
      <c r="A146" t="s">
        <v>195</v>
      </c>
      <c r="B146" s="200">
        <v>45382.999988425923</v>
      </c>
      <c r="D146">
        <v>2824.559999999999</v>
      </c>
      <c r="E146">
        <f t="shared" si="2"/>
        <v>2824.559999999999</v>
      </c>
    </row>
    <row r="147" spans="1:5" x14ac:dyDescent="0.25">
      <c r="A147" t="s">
        <v>195</v>
      </c>
      <c r="B147" s="200">
        <v>45412.999988425923</v>
      </c>
      <c r="E147">
        <f t="shared" si="2"/>
        <v>0</v>
      </c>
    </row>
    <row r="148" spans="1:5" x14ac:dyDescent="0.25">
      <c r="A148" t="s">
        <v>195</v>
      </c>
      <c r="B148" s="200">
        <v>45443.999988425923</v>
      </c>
      <c r="D148">
        <v>6068.8800000000019</v>
      </c>
      <c r="E148">
        <f t="shared" si="2"/>
        <v>6068.8800000000019</v>
      </c>
    </row>
    <row r="149" spans="1:5" x14ac:dyDescent="0.25">
      <c r="A149" t="s">
        <v>196</v>
      </c>
      <c r="B149" s="200">
        <v>45291.999988425923</v>
      </c>
      <c r="D149">
        <v>333.9</v>
      </c>
      <c r="E149">
        <f t="shared" si="2"/>
        <v>333.9</v>
      </c>
    </row>
    <row r="150" spans="1:5" x14ac:dyDescent="0.25">
      <c r="A150" t="s">
        <v>196</v>
      </c>
      <c r="B150" s="200">
        <v>45322.999988425923</v>
      </c>
      <c r="C150">
        <v>12307.680000000009</v>
      </c>
      <c r="D150">
        <v>205.56</v>
      </c>
      <c r="E150">
        <f t="shared" si="2"/>
        <v>12513.240000000009</v>
      </c>
    </row>
    <row r="151" spans="1:5" x14ac:dyDescent="0.25">
      <c r="A151" t="s">
        <v>196</v>
      </c>
      <c r="B151" s="200">
        <v>45351.999988425923</v>
      </c>
      <c r="D151">
        <v>168.48000000000002</v>
      </c>
      <c r="E151">
        <f t="shared" si="2"/>
        <v>168.48000000000002</v>
      </c>
    </row>
    <row r="152" spans="1:5" x14ac:dyDescent="0.25">
      <c r="A152" t="s">
        <v>196</v>
      </c>
      <c r="B152" s="200">
        <v>45382.999988425923</v>
      </c>
      <c r="D152">
        <v>8092.4400000000041</v>
      </c>
      <c r="E152">
        <f t="shared" si="2"/>
        <v>8092.4400000000041</v>
      </c>
    </row>
    <row r="153" spans="1:5" x14ac:dyDescent="0.25">
      <c r="A153" t="s">
        <v>196</v>
      </c>
      <c r="B153" s="200">
        <v>45412.999988425923</v>
      </c>
      <c r="C153">
        <v>1234.8</v>
      </c>
      <c r="E153">
        <f t="shared" si="2"/>
        <v>1234.8</v>
      </c>
    </row>
    <row r="154" spans="1:5" x14ac:dyDescent="0.25">
      <c r="A154" t="s">
        <v>196</v>
      </c>
      <c r="B154" s="200">
        <v>45443.999988425923</v>
      </c>
      <c r="C154">
        <v>11709.72000000001</v>
      </c>
      <c r="D154">
        <v>3295.7999999999988</v>
      </c>
      <c r="E154">
        <f t="shared" si="2"/>
        <v>15005.52000000001</v>
      </c>
    </row>
    <row r="155" spans="1:5" x14ac:dyDescent="0.25">
      <c r="A155" t="s">
        <v>221</v>
      </c>
      <c r="B155" s="200">
        <v>45443.999988425923</v>
      </c>
      <c r="C155">
        <v>327.60000000000002</v>
      </c>
      <c r="E155">
        <f t="shared" si="2"/>
        <v>327.60000000000002</v>
      </c>
    </row>
    <row r="156" spans="1:5" x14ac:dyDescent="0.25">
      <c r="A156" t="s">
        <v>174</v>
      </c>
      <c r="B156" s="200">
        <v>45291.999988425923</v>
      </c>
      <c r="E156">
        <f t="shared" si="2"/>
        <v>0</v>
      </c>
    </row>
    <row r="157" spans="1:5" x14ac:dyDescent="0.25">
      <c r="A157" t="s">
        <v>174</v>
      </c>
      <c r="B157" s="200">
        <v>45322.999988425923</v>
      </c>
      <c r="E157">
        <f t="shared" si="2"/>
        <v>0</v>
      </c>
    </row>
    <row r="158" spans="1:5" x14ac:dyDescent="0.25">
      <c r="A158" t="s">
        <v>174</v>
      </c>
      <c r="B158" s="200">
        <v>45351.999988425923</v>
      </c>
      <c r="E158">
        <f t="shared" si="2"/>
        <v>0</v>
      </c>
    </row>
    <row r="159" spans="1:5" x14ac:dyDescent="0.25">
      <c r="A159" t="s">
        <v>174</v>
      </c>
      <c r="B159" s="200">
        <v>45382.999988425923</v>
      </c>
      <c r="E159">
        <f t="shared" si="2"/>
        <v>0</v>
      </c>
    </row>
    <row r="160" spans="1:5" x14ac:dyDescent="0.25">
      <c r="A160" t="s">
        <v>174</v>
      </c>
      <c r="B160" s="200">
        <v>45412.999988425923</v>
      </c>
      <c r="E160">
        <f t="shared" si="2"/>
        <v>0</v>
      </c>
    </row>
    <row r="161" spans="1:5" x14ac:dyDescent="0.25">
      <c r="A161" t="s">
        <v>174</v>
      </c>
      <c r="B161" s="200">
        <v>45443.999988425923</v>
      </c>
      <c r="E161">
        <f t="shared" si="2"/>
        <v>0</v>
      </c>
    </row>
    <row r="162" spans="1:5" x14ac:dyDescent="0.25">
      <c r="A162" t="s">
        <v>204</v>
      </c>
      <c r="B162" s="200">
        <v>45291.999988425923</v>
      </c>
      <c r="E162">
        <f t="shared" si="2"/>
        <v>0</v>
      </c>
    </row>
    <row r="163" spans="1:5" x14ac:dyDescent="0.25">
      <c r="A163" t="s">
        <v>204</v>
      </c>
      <c r="B163" s="200">
        <v>45322.999988425923</v>
      </c>
      <c r="E163">
        <f t="shared" si="2"/>
        <v>0</v>
      </c>
    </row>
    <row r="164" spans="1:5" x14ac:dyDescent="0.25">
      <c r="A164" t="s">
        <v>204</v>
      </c>
      <c r="B164" s="200">
        <v>45351.999988425923</v>
      </c>
      <c r="E164">
        <f t="shared" si="2"/>
        <v>0</v>
      </c>
    </row>
    <row r="165" spans="1:5" x14ac:dyDescent="0.25">
      <c r="A165" t="s">
        <v>204</v>
      </c>
      <c r="B165" s="200">
        <v>45382.999988425923</v>
      </c>
      <c r="E165">
        <f t="shared" si="2"/>
        <v>0</v>
      </c>
    </row>
    <row r="166" spans="1:5" x14ac:dyDescent="0.25">
      <c r="A166" t="s">
        <v>204</v>
      </c>
      <c r="B166" s="200">
        <v>45412.999988425923</v>
      </c>
      <c r="E166">
        <f t="shared" si="2"/>
        <v>0</v>
      </c>
    </row>
    <row r="167" spans="1:5" x14ac:dyDescent="0.25">
      <c r="A167" t="s">
        <v>204</v>
      </c>
      <c r="B167" s="200">
        <v>45443.999988425923</v>
      </c>
      <c r="E167">
        <f t="shared" si="2"/>
        <v>0</v>
      </c>
    </row>
    <row r="168" spans="1:5" x14ac:dyDescent="0.25">
      <c r="A168" t="s">
        <v>184</v>
      </c>
      <c r="B168" s="200">
        <v>45291.999988425923</v>
      </c>
      <c r="E168">
        <f t="shared" si="2"/>
        <v>0</v>
      </c>
    </row>
    <row r="169" spans="1:5" x14ac:dyDescent="0.25">
      <c r="A169" t="s">
        <v>184</v>
      </c>
      <c r="B169" s="200">
        <v>45322.999988425923</v>
      </c>
      <c r="E169">
        <f t="shared" si="2"/>
        <v>0</v>
      </c>
    </row>
    <row r="170" spans="1:5" x14ac:dyDescent="0.25">
      <c r="A170" t="s">
        <v>184</v>
      </c>
      <c r="B170" s="200">
        <v>45351.999988425923</v>
      </c>
      <c r="C170">
        <v>3109.4999999999968</v>
      </c>
      <c r="E170">
        <f t="shared" si="2"/>
        <v>3109.4999999999968</v>
      </c>
    </row>
    <row r="171" spans="1:5" x14ac:dyDescent="0.25">
      <c r="A171" t="s">
        <v>184</v>
      </c>
      <c r="B171" s="200">
        <v>45382.999988425923</v>
      </c>
      <c r="C171">
        <v>8055</v>
      </c>
      <c r="D171">
        <v>1384.200000000001</v>
      </c>
      <c r="E171">
        <f t="shared" si="2"/>
        <v>9439.2000000000007</v>
      </c>
    </row>
    <row r="172" spans="1:5" x14ac:dyDescent="0.25">
      <c r="A172" t="s">
        <v>184</v>
      </c>
      <c r="B172" s="200">
        <v>45412.999988425923</v>
      </c>
      <c r="C172">
        <v>7330.5000000000018</v>
      </c>
      <c r="E172">
        <f t="shared" si="2"/>
        <v>7330.5000000000018</v>
      </c>
    </row>
    <row r="173" spans="1:5" x14ac:dyDescent="0.25">
      <c r="A173" t="s">
        <v>184</v>
      </c>
      <c r="B173" s="200">
        <v>45443.999988425923</v>
      </c>
      <c r="C173">
        <v>12942.900000000031</v>
      </c>
      <c r="E173">
        <f t="shared" si="2"/>
        <v>12942.900000000031</v>
      </c>
    </row>
    <row r="174" spans="1:5" x14ac:dyDescent="0.25">
      <c r="A174" t="s">
        <v>212</v>
      </c>
      <c r="B174" s="200">
        <v>45291.999988425923</v>
      </c>
      <c r="C174">
        <v>9767.7000000000116</v>
      </c>
      <c r="E174">
        <f t="shared" si="2"/>
        <v>9767.7000000000116</v>
      </c>
    </row>
    <row r="175" spans="1:5" x14ac:dyDescent="0.25">
      <c r="A175" t="s">
        <v>212</v>
      </c>
      <c r="B175" s="200">
        <v>45322.999988425923</v>
      </c>
      <c r="C175">
        <v>25625.699999999961</v>
      </c>
      <c r="E175">
        <f t="shared" si="2"/>
        <v>25625.699999999961</v>
      </c>
    </row>
    <row r="176" spans="1:5" x14ac:dyDescent="0.25">
      <c r="A176" t="s">
        <v>212</v>
      </c>
      <c r="B176" s="200">
        <v>45351.999988425923</v>
      </c>
      <c r="C176">
        <v>33111.899999999907</v>
      </c>
      <c r="E176">
        <f t="shared" si="2"/>
        <v>33111.899999999907</v>
      </c>
    </row>
    <row r="177" spans="1:5" x14ac:dyDescent="0.25">
      <c r="A177" t="s">
        <v>212</v>
      </c>
      <c r="B177" s="200">
        <v>45382.999988425923</v>
      </c>
      <c r="C177">
        <v>50382.89999999947</v>
      </c>
      <c r="E177">
        <f t="shared" si="2"/>
        <v>50382.89999999947</v>
      </c>
    </row>
    <row r="178" spans="1:5" x14ac:dyDescent="0.25">
      <c r="A178" t="s">
        <v>212</v>
      </c>
      <c r="B178" s="200">
        <v>45412.999988425923</v>
      </c>
      <c r="C178">
        <v>33461.099999999977</v>
      </c>
      <c r="E178">
        <f t="shared" si="2"/>
        <v>33461.099999999977</v>
      </c>
    </row>
    <row r="179" spans="1:5" x14ac:dyDescent="0.25">
      <c r="A179" t="s">
        <v>212</v>
      </c>
      <c r="B179" s="200">
        <v>45443.999988425923</v>
      </c>
      <c r="C179">
        <v>40270.499999999833</v>
      </c>
      <c r="E179">
        <f t="shared" si="2"/>
        <v>40270.499999999833</v>
      </c>
    </row>
    <row r="180" spans="1:5" x14ac:dyDescent="0.25">
      <c r="A180" t="s">
        <v>202</v>
      </c>
      <c r="B180" s="200">
        <v>45291.999988425923</v>
      </c>
      <c r="E180">
        <f t="shared" si="2"/>
        <v>0</v>
      </c>
    </row>
    <row r="181" spans="1:5" x14ac:dyDescent="0.25">
      <c r="A181" t="s">
        <v>202</v>
      </c>
      <c r="B181" s="200">
        <v>45322.999988425923</v>
      </c>
      <c r="E181">
        <f t="shared" si="2"/>
        <v>0</v>
      </c>
    </row>
    <row r="182" spans="1:5" x14ac:dyDescent="0.25">
      <c r="A182" t="s">
        <v>202</v>
      </c>
      <c r="B182" s="200">
        <v>45351.999988425923</v>
      </c>
      <c r="E182">
        <f t="shared" si="2"/>
        <v>0</v>
      </c>
    </row>
    <row r="183" spans="1:5" x14ac:dyDescent="0.25">
      <c r="A183" t="s">
        <v>202</v>
      </c>
      <c r="B183" s="200">
        <v>45382.999988425923</v>
      </c>
      <c r="E183">
        <f t="shared" si="2"/>
        <v>0</v>
      </c>
    </row>
    <row r="184" spans="1:5" x14ac:dyDescent="0.25">
      <c r="A184" t="s">
        <v>202</v>
      </c>
      <c r="B184" s="200">
        <v>45412.999988425923</v>
      </c>
      <c r="E184">
        <f t="shared" si="2"/>
        <v>0</v>
      </c>
    </row>
    <row r="185" spans="1:5" x14ac:dyDescent="0.25">
      <c r="A185" t="s">
        <v>202</v>
      </c>
      <c r="B185" s="200">
        <v>45443.999988425923</v>
      </c>
      <c r="E185">
        <f t="shared" si="2"/>
        <v>0</v>
      </c>
    </row>
    <row r="186" spans="1:5" x14ac:dyDescent="0.25">
      <c r="A186" t="s">
        <v>175</v>
      </c>
      <c r="B186" s="200">
        <v>45291.999988425923</v>
      </c>
      <c r="E186">
        <f t="shared" si="2"/>
        <v>0</v>
      </c>
    </row>
    <row r="187" spans="1:5" x14ac:dyDescent="0.25">
      <c r="A187" t="s">
        <v>175</v>
      </c>
      <c r="B187" s="200">
        <v>45322.999988425923</v>
      </c>
      <c r="E187">
        <f t="shared" si="2"/>
        <v>0</v>
      </c>
    </row>
    <row r="188" spans="1:5" x14ac:dyDescent="0.25">
      <c r="A188" t="s">
        <v>175</v>
      </c>
      <c r="B188" s="200">
        <v>45351.999988425923</v>
      </c>
      <c r="E188">
        <f t="shared" si="2"/>
        <v>0</v>
      </c>
    </row>
    <row r="189" spans="1:5" x14ac:dyDescent="0.25">
      <c r="A189" t="s">
        <v>175</v>
      </c>
      <c r="B189" s="200">
        <v>45382.999988425923</v>
      </c>
      <c r="E189">
        <f t="shared" si="2"/>
        <v>0</v>
      </c>
    </row>
    <row r="190" spans="1:5" x14ac:dyDescent="0.25">
      <c r="A190" t="s">
        <v>175</v>
      </c>
      <c r="B190" s="200">
        <v>45412.999988425923</v>
      </c>
      <c r="E190">
        <f t="shared" si="2"/>
        <v>0</v>
      </c>
    </row>
    <row r="191" spans="1:5" x14ac:dyDescent="0.25">
      <c r="A191" t="s">
        <v>175</v>
      </c>
      <c r="B191" s="200">
        <v>45443.999988425923</v>
      </c>
      <c r="E191">
        <f t="shared" si="2"/>
        <v>0</v>
      </c>
    </row>
    <row r="192" spans="1:5" x14ac:dyDescent="0.25">
      <c r="A192" t="s">
        <v>226</v>
      </c>
      <c r="B192" s="200">
        <v>45443.999988425923</v>
      </c>
      <c r="E192">
        <f t="shared" si="2"/>
        <v>0</v>
      </c>
    </row>
    <row r="193" spans="1:5" x14ac:dyDescent="0.25">
      <c r="A193" t="s">
        <v>189</v>
      </c>
      <c r="B193" s="200">
        <v>45291.999988425923</v>
      </c>
      <c r="C193">
        <v>45519.479999999421</v>
      </c>
      <c r="D193">
        <v>15667.200000000161</v>
      </c>
      <c r="E193">
        <f t="shared" si="2"/>
        <v>61186.679999999586</v>
      </c>
    </row>
    <row r="194" spans="1:5" x14ac:dyDescent="0.25">
      <c r="A194" t="s">
        <v>189</v>
      </c>
      <c r="B194" s="200">
        <v>45322.999988425923</v>
      </c>
      <c r="C194">
        <v>58784.399999998561</v>
      </c>
      <c r="D194">
        <v>20628.000000000189</v>
      </c>
      <c r="E194">
        <f t="shared" si="2"/>
        <v>79412.399999998743</v>
      </c>
    </row>
    <row r="195" spans="1:5" x14ac:dyDescent="0.25">
      <c r="A195" t="s">
        <v>189</v>
      </c>
      <c r="B195" s="200">
        <v>45351.999988425923</v>
      </c>
      <c r="C195">
        <v>48715.019999999313</v>
      </c>
      <c r="D195">
        <v>20226.960000000141</v>
      </c>
      <c r="E195">
        <f t="shared" ref="E195:E258" si="3">SUM(C195:D195)</f>
        <v>68941.979999999458</v>
      </c>
    </row>
    <row r="196" spans="1:5" x14ac:dyDescent="0.25">
      <c r="A196" t="s">
        <v>189</v>
      </c>
      <c r="B196" s="200">
        <v>45382.999988425923</v>
      </c>
      <c r="C196">
        <v>56275.379999998571</v>
      </c>
      <c r="D196">
        <v>24207.120000000152</v>
      </c>
      <c r="E196">
        <f t="shared" si="3"/>
        <v>80482.499999998719</v>
      </c>
    </row>
    <row r="197" spans="1:5" x14ac:dyDescent="0.25">
      <c r="A197" t="s">
        <v>189</v>
      </c>
      <c r="B197" s="200">
        <v>45412.999988425923</v>
      </c>
      <c r="C197">
        <v>41957.999999999709</v>
      </c>
      <c r="D197">
        <v>10431.179999999978</v>
      </c>
      <c r="E197">
        <f t="shared" si="3"/>
        <v>52389.179999999687</v>
      </c>
    </row>
    <row r="198" spans="1:5" x14ac:dyDescent="0.25">
      <c r="A198" t="s">
        <v>189</v>
      </c>
      <c r="B198" s="200">
        <v>45443.999988425923</v>
      </c>
      <c r="C198">
        <v>55285.199999999088</v>
      </c>
      <c r="D198">
        <v>5344.7399999999961</v>
      </c>
      <c r="E198">
        <f t="shared" si="3"/>
        <v>60629.939999999086</v>
      </c>
    </row>
    <row r="199" spans="1:5" x14ac:dyDescent="0.25">
      <c r="A199" t="s">
        <v>208</v>
      </c>
      <c r="B199" s="200">
        <v>45291.999988425923</v>
      </c>
      <c r="E199">
        <f t="shared" si="3"/>
        <v>0</v>
      </c>
    </row>
    <row r="200" spans="1:5" x14ac:dyDescent="0.25">
      <c r="A200" t="s">
        <v>208</v>
      </c>
      <c r="B200" s="200">
        <v>45322.999988425923</v>
      </c>
      <c r="E200">
        <f t="shared" si="3"/>
        <v>0</v>
      </c>
    </row>
    <row r="201" spans="1:5" x14ac:dyDescent="0.25">
      <c r="A201" t="s">
        <v>208</v>
      </c>
      <c r="B201" s="200">
        <v>45351.999988425923</v>
      </c>
      <c r="C201">
        <v>32.4</v>
      </c>
      <c r="E201">
        <f t="shared" si="3"/>
        <v>32.4</v>
      </c>
    </row>
    <row r="202" spans="1:5" x14ac:dyDescent="0.25">
      <c r="A202" t="s">
        <v>208</v>
      </c>
      <c r="B202" s="200">
        <v>45382.999988425923</v>
      </c>
      <c r="C202">
        <v>11956.500000000029</v>
      </c>
      <c r="E202">
        <f t="shared" si="3"/>
        <v>11956.500000000029</v>
      </c>
    </row>
    <row r="203" spans="1:5" x14ac:dyDescent="0.25">
      <c r="A203" t="s">
        <v>208</v>
      </c>
      <c r="B203" s="200">
        <v>45412.999988425923</v>
      </c>
      <c r="C203">
        <v>8323.2000000000062</v>
      </c>
      <c r="E203">
        <f t="shared" si="3"/>
        <v>8323.2000000000062</v>
      </c>
    </row>
    <row r="204" spans="1:5" x14ac:dyDescent="0.25">
      <c r="A204" t="s">
        <v>208</v>
      </c>
      <c r="B204" s="200">
        <v>45443.999988425923</v>
      </c>
      <c r="C204">
        <v>8946.0000000000073</v>
      </c>
      <c r="E204">
        <f t="shared" si="3"/>
        <v>8946.0000000000073</v>
      </c>
    </row>
    <row r="205" spans="1:5" x14ac:dyDescent="0.25">
      <c r="A205" t="s">
        <v>165</v>
      </c>
      <c r="B205" s="200">
        <v>45291.999988425923</v>
      </c>
      <c r="C205">
        <v>23832.18000000004</v>
      </c>
      <c r="E205">
        <f t="shared" si="3"/>
        <v>23832.18000000004</v>
      </c>
    </row>
    <row r="206" spans="1:5" x14ac:dyDescent="0.25">
      <c r="A206" t="s">
        <v>165</v>
      </c>
      <c r="B206" s="200">
        <v>45322.999988425923</v>
      </c>
      <c r="C206">
        <v>12074.22</v>
      </c>
      <c r="E206">
        <f t="shared" si="3"/>
        <v>12074.22</v>
      </c>
    </row>
    <row r="207" spans="1:5" x14ac:dyDescent="0.25">
      <c r="A207" t="s">
        <v>165</v>
      </c>
      <c r="B207" s="200">
        <v>45351.999988425923</v>
      </c>
      <c r="C207">
        <v>18053.100000000009</v>
      </c>
      <c r="E207">
        <f t="shared" si="3"/>
        <v>18053.100000000009</v>
      </c>
    </row>
    <row r="208" spans="1:5" x14ac:dyDescent="0.25">
      <c r="A208" t="s">
        <v>165</v>
      </c>
      <c r="B208" s="200">
        <v>45382.999988425923</v>
      </c>
      <c r="C208">
        <v>7402.4999999999927</v>
      </c>
      <c r="E208">
        <f t="shared" si="3"/>
        <v>7402.4999999999927</v>
      </c>
    </row>
    <row r="209" spans="1:5" x14ac:dyDescent="0.25">
      <c r="A209" t="s">
        <v>165</v>
      </c>
      <c r="B209" s="200">
        <v>45412.999988425923</v>
      </c>
      <c r="C209">
        <v>30492.899999999951</v>
      </c>
      <c r="E209">
        <f t="shared" si="3"/>
        <v>30492.899999999951</v>
      </c>
    </row>
    <row r="210" spans="1:5" x14ac:dyDescent="0.25">
      <c r="A210" t="s">
        <v>165</v>
      </c>
      <c r="B210" s="200">
        <v>45443.999988425923</v>
      </c>
      <c r="C210">
        <v>28968.120000000079</v>
      </c>
      <c r="D210">
        <v>2129.4</v>
      </c>
      <c r="E210">
        <f t="shared" si="3"/>
        <v>31097.52000000008</v>
      </c>
    </row>
    <row r="211" spans="1:5" x14ac:dyDescent="0.25">
      <c r="A211" t="s">
        <v>144</v>
      </c>
      <c r="B211" s="200">
        <v>45322.999988425923</v>
      </c>
      <c r="E211">
        <f t="shared" si="3"/>
        <v>0</v>
      </c>
    </row>
    <row r="212" spans="1:5" x14ac:dyDescent="0.25">
      <c r="A212" t="s">
        <v>144</v>
      </c>
      <c r="B212" s="200">
        <v>45351.999988425923</v>
      </c>
      <c r="E212">
        <f t="shared" si="3"/>
        <v>0</v>
      </c>
    </row>
    <row r="213" spans="1:5" x14ac:dyDescent="0.25">
      <c r="A213" t="s">
        <v>144</v>
      </c>
      <c r="B213" s="200">
        <v>45412.999988425923</v>
      </c>
      <c r="E213">
        <f t="shared" si="3"/>
        <v>0</v>
      </c>
    </row>
    <row r="214" spans="1:5" x14ac:dyDescent="0.25">
      <c r="A214" t="s">
        <v>144</v>
      </c>
      <c r="B214" s="200">
        <v>45443.999988425923</v>
      </c>
      <c r="E214">
        <f t="shared" si="3"/>
        <v>0</v>
      </c>
    </row>
    <row r="215" spans="1:5" x14ac:dyDescent="0.25">
      <c r="A215" t="s">
        <v>198</v>
      </c>
      <c r="B215" s="200">
        <v>45291.999988425923</v>
      </c>
      <c r="E215">
        <f t="shared" si="3"/>
        <v>0</v>
      </c>
    </row>
    <row r="216" spans="1:5" x14ac:dyDescent="0.25">
      <c r="A216" t="s">
        <v>198</v>
      </c>
      <c r="B216" s="200">
        <v>45322.999988425923</v>
      </c>
      <c r="E216">
        <f t="shared" si="3"/>
        <v>0</v>
      </c>
    </row>
    <row r="217" spans="1:5" x14ac:dyDescent="0.25">
      <c r="A217" t="s">
        <v>198</v>
      </c>
      <c r="B217" s="200">
        <v>45351.999988425923</v>
      </c>
      <c r="D217">
        <v>2841.119999999999</v>
      </c>
      <c r="E217">
        <f t="shared" si="3"/>
        <v>2841.119999999999</v>
      </c>
    </row>
    <row r="218" spans="1:5" x14ac:dyDescent="0.25">
      <c r="A218" t="s">
        <v>198</v>
      </c>
      <c r="B218" s="200">
        <v>45382.999988425923</v>
      </c>
      <c r="E218">
        <f t="shared" si="3"/>
        <v>0</v>
      </c>
    </row>
    <row r="219" spans="1:5" x14ac:dyDescent="0.25">
      <c r="A219" t="s">
        <v>198</v>
      </c>
      <c r="B219" s="200">
        <v>45412.999988425923</v>
      </c>
      <c r="E219">
        <f t="shared" si="3"/>
        <v>0</v>
      </c>
    </row>
    <row r="220" spans="1:5" x14ac:dyDescent="0.25">
      <c r="A220" t="s">
        <v>198</v>
      </c>
      <c r="B220" s="200">
        <v>45443.999988425923</v>
      </c>
      <c r="C220">
        <v>24048.720000000121</v>
      </c>
      <c r="D220">
        <v>7416.900000000006</v>
      </c>
      <c r="E220">
        <f t="shared" si="3"/>
        <v>31465.620000000126</v>
      </c>
    </row>
    <row r="221" spans="1:5" x14ac:dyDescent="0.25">
      <c r="A221" t="s">
        <v>192</v>
      </c>
      <c r="B221" s="200">
        <v>45291.999988425923</v>
      </c>
      <c r="E221">
        <f t="shared" si="3"/>
        <v>0</v>
      </c>
    </row>
    <row r="222" spans="1:5" x14ac:dyDescent="0.25">
      <c r="A222" t="s">
        <v>192</v>
      </c>
      <c r="B222" s="200">
        <v>45322.999988425923</v>
      </c>
      <c r="E222">
        <f t="shared" si="3"/>
        <v>0</v>
      </c>
    </row>
    <row r="223" spans="1:5" x14ac:dyDescent="0.25">
      <c r="A223" t="s">
        <v>192</v>
      </c>
      <c r="B223" s="200">
        <v>45351.999988425923</v>
      </c>
      <c r="E223">
        <f t="shared" si="3"/>
        <v>0</v>
      </c>
    </row>
    <row r="224" spans="1:5" x14ac:dyDescent="0.25">
      <c r="A224" t="s">
        <v>192</v>
      </c>
      <c r="B224" s="200">
        <v>45382.999988425923</v>
      </c>
      <c r="E224">
        <f t="shared" si="3"/>
        <v>0</v>
      </c>
    </row>
    <row r="225" spans="1:5" x14ac:dyDescent="0.25">
      <c r="A225" t="s">
        <v>192</v>
      </c>
      <c r="B225" s="200">
        <v>45412.999988425923</v>
      </c>
      <c r="E225">
        <f t="shared" si="3"/>
        <v>0</v>
      </c>
    </row>
    <row r="226" spans="1:5" x14ac:dyDescent="0.25">
      <c r="A226" t="s">
        <v>192</v>
      </c>
      <c r="B226" s="200">
        <v>45443.999988425923</v>
      </c>
      <c r="E226">
        <f t="shared" si="3"/>
        <v>0</v>
      </c>
    </row>
    <row r="227" spans="1:5" x14ac:dyDescent="0.25">
      <c r="A227" t="s">
        <v>215</v>
      </c>
      <c r="B227" s="200">
        <v>45291.999988425923</v>
      </c>
      <c r="E227">
        <f t="shared" si="3"/>
        <v>0</v>
      </c>
    </row>
    <row r="228" spans="1:5" x14ac:dyDescent="0.25">
      <c r="A228" t="s">
        <v>215</v>
      </c>
      <c r="B228" s="200">
        <v>45322.999988425923</v>
      </c>
      <c r="E228">
        <f t="shared" si="3"/>
        <v>0</v>
      </c>
    </row>
    <row r="229" spans="1:5" x14ac:dyDescent="0.25">
      <c r="A229" t="s">
        <v>215</v>
      </c>
      <c r="B229" s="200">
        <v>45351.999988425923</v>
      </c>
      <c r="E229">
        <f t="shared" si="3"/>
        <v>0</v>
      </c>
    </row>
    <row r="230" spans="1:5" x14ac:dyDescent="0.25">
      <c r="A230" t="s">
        <v>215</v>
      </c>
      <c r="B230" s="200">
        <v>45382.999988425923</v>
      </c>
      <c r="E230">
        <f t="shared" si="3"/>
        <v>0</v>
      </c>
    </row>
    <row r="231" spans="1:5" x14ac:dyDescent="0.25">
      <c r="A231" t="s">
        <v>215</v>
      </c>
      <c r="B231" s="200">
        <v>45412.999988425923</v>
      </c>
      <c r="E231">
        <f t="shared" si="3"/>
        <v>0</v>
      </c>
    </row>
    <row r="232" spans="1:5" x14ac:dyDescent="0.25">
      <c r="A232" t="s">
        <v>215</v>
      </c>
      <c r="B232" s="200">
        <v>45443.999988425923</v>
      </c>
      <c r="E232">
        <f t="shared" si="3"/>
        <v>0</v>
      </c>
    </row>
    <row r="233" spans="1:5" x14ac:dyDescent="0.25">
      <c r="A233" t="s">
        <v>157</v>
      </c>
      <c r="B233" s="200">
        <v>45291.999988425923</v>
      </c>
      <c r="E233">
        <f t="shared" si="3"/>
        <v>0</v>
      </c>
    </row>
    <row r="234" spans="1:5" x14ac:dyDescent="0.25">
      <c r="A234" t="s">
        <v>157</v>
      </c>
      <c r="B234" s="200">
        <v>45322.999988425923</v>
      </c>
      <c r="E234">
        <f t="shared" si="3"/>
        <v>0</v>
      </c>
    </row>
    <row r="235" spans="1:5" x14ac:dyDescent="0.25">
      <c r="A235" t="s">
        <v>157</v>
      </c>
      <c r="B235" s="200">
        <v>45351.999988425923</v>
      </c>
      <c r="E235">
        <f t="shared" si="3"/>
        <v>0</v>
      </c>
    </row>
    <row r="236" spans="1:5" x14ac:dyDescent="0.25">
      <c r="A236" t="s">
        <v>157</v>
      </c>
      <c r="B236" s="200">
        <v>45382.999988425923</v>
      </c>
      <c r="C236">
        <v>11999.52000000001</v>
      </c>
      <c r="E236">
        <f t="shared" si="3"/>
        <v>11999.52000000001</v>
      </c>
    </row>
    <row r="237" spans="1:5" x14ac:dyDescent="0.25">
      <c r="A237" t="s">
        <v>157</v>
      </c>
      <c r="B237" s="200">
        <v>45412.999988425923</v>
      </c>
      <c r="C237">
        <v>25855.5600000001</v>
      </c>
      <c r="E237">
        <f t="shared" si="3"/>
        <v>25855.5600000001</v>
      </c>
    </row>
    <row r="238" spans="1:5" x14ac:dyDescent="0.25">
      <c r="A238" t="s">
        <v>157</v>
      </c>
      <c r="B238" s="200">
        <v>45443.999988425923</v>
      </c>
      <c r="E238">
        <f t="shared" si="3"/>
        <v>0</v>
      </c>
    </row>
    <row r="239" spans="1:5" x14ac:dyDescent="0.25">
      <c r="A239" t="s">
        <v>274</v>
      </c>
      <c r="B239" s="200">
        <v>45291.999988425923</v>
      </c>
      <c r="E239">
        <f t="shared" si="3"/>
        <v>0</v>
      </c>
    </row>
    <row r="240" spans="1:5" x14ac:dyDescent="0.25">
      <c r="A240" t="s">
        <v>274</v>
      </c>
      <c r="B240" s="200">
        <v>45322.999988425923</v>
      </c>
      <c r="E240">
        <f t="shared" si="3"/>
        <v>0</v>
      </c>
    </row>
    <row r="241" spans="1:5" x14ac:dyDescent="0.25">
      <c r="A241" t="s">
        <v>274</v>
      </c>
      <c r="B241" s="200">
        <v>45351.999988425923</v>
      </c>
      <c r="E241">
        <f t="shared" si="3"/>
        <v>0</v>
      </c>
    </row>
    <row r="242" spans="1:5" x14ac:dyDescent="0.25">
      <c r="A242" t="s">
        <v>274</v>
      </c>
      <c r="B242" s="200">
        <v>45443.999988425923</v>
      </c>
      <c r="E242">
        <f t="shared" si="3"/>
        <v>0</v>
      </c>
    </row>
    <row r="243" spans="1:5" x14ac:dyDescent="0.25">
      <c r="A243" t="s">
        <v>194</v>
      </c>
      <c r="B243" s="200">
        <v>45291.999988425923</v>
      </c>
      <c r="D243">
        <v>2483.2799999999988</v>
      </c>
      <c r="E243">
        <f t="shared" si="3"/>
        <v>2483.2799999999988</v>
      </c>
    </row>
    <row r="244" spans="1:5" x14ac:dyDescent="0.25">
      <c r="A244" t="s">
        <v>194</v>
      </c>
      <c r="B244" s="200">
        <v>45322.999988425923</v>
      </c>
      <c r="E244">
        <f t="shared" si="3"/>
        <v>0</v>
      </c>
    </row>
    <row r="245" spans="1:5" x14ac:dyDescent="0.25">
      <c r="A245" t="s">
        <v>194</v>
      </c>
      <c r="B245" s="200">
        <v>45351.999988425923</v>
      </c>
      <c r="D245">
        <v>12053.16</v>
      </c>
      <c r="E245">
        <f t="shared" si="3"/>
        <v>12053.16</v>
      </c>
    </row>
    <row r="246" spans="1:5" x14ac:dyDescent="0.25">
      <c r="A246" t="s">
        <v>194</v>
      </c>
      <c r="B246" s="200">
        <v>45382.999988425923</v>
      </c>
      <c r="C246">
        <v>10218.600000000009</v>
      </c>
      <c r="D246">
        <v>1333.44</v>
      </c>
      <c r="E246">
        <f t="shared" si="3"/>
        <v>11552.04000000001</v>
      </c>
    </row>
    <row r="247" spans="1:5" x14ac:dyDescent="0.25">
      <c r="A247" t="s">
        <v>194</v>
      </c>
      <c r="B247" s="200">
        <v>45412.999988425923</v>
      </c>
      <c r="C247">
        <v>3613.68</v>
      </c>
      <c r="E247">
        <f t="shared" si="3"/>
        <v>3613.68</v>
      </c>
    </row>
    <row r="248" spans="1:5" x14ac:dyDescent="0.25">
      <c r="A248" t="s">
        <v>194</v>
      </c>
      <c r="B248" s="200">
        <v>45443.999988425923</v>
      </c>
      <c r="C248">
        <v>39357.36000000019</v>
      </c>
      <c r="D248">
        <v>7539.300000000002</v>
      </c>
      <c r="E248">
        <f t="shared" si="3"/>
        <v>46896.660000000193</v>
      </c>
    </row>
    <row r="249" spans="1:5" x14ac:dyDescent="0.25">
      <c r="A249" t="s">
        <v>220</v>
      </c>
      <c r="B249" s="200">
        <v>45382.999988425923</v>
      </c>
      <c r="C249">
        <v>41860.800000000047</v>
      </c>
      <c r="E249">
        <f t="shared" si="3"/>
        <v>41860.800000000047</v>
      </c>
    </row>
    <row r="250" spans="1:5" x14ac:dyDescent="0.25">
      <c r="A250" t="s">
        <v>220</v>
      </c>
      <c r="B250" s="200">
        <v>45412.999988425923</v>
      </c>
      <c r="C250">
        <v>34701.30000000009</v>
      </c>
      <c r="E250">
        <f t="shared" si="3"/>
        <v>34701.30000000009</v>
      </c>
    </row>
    <row r="251" spans="1:5" x14ac:dyDescent="0.25">
      <c r="A251" t="s">
        <v>220</v>
      </c>
      <c r="B251" s="200">
        <v>45443.999988425923</v>
      </c>
      <c r="C251">
        <v>40633.200000000179</v>
      </c>
      <c r="D251">
        <v>2293.1999999999998</v>
      </c>
      <c r="E251">
        <f t="shared" si="3"/>
        <v>42926.400000000176</v>
      </c>
    </row>
    <row r="252" spans="1:5" x14ac:dyDescent="0.25">
      <c r="A252" t="s">
        <v>177</v>
      </c>
      <c r="B252" s="200">
        <v>45291.999988425923</v>
      </c>
      <c r="E252">
        <f t="shared" si="3"/>
        <v>0</v>
      </c>
    </row>
    <row r="253" spans="1:5" x14ac:dyDescent="0.25">
      <c r="A253" t="s">
        <v>177</v>
      </c>
      <c r="B253" s="200">
        <v>45322.999988425923</v>
      </c>
      <c r="E253">
        <f t="shared" si="3"/>
        <v>0</v>
      </c>
    </row>
    <row r="254" spans="1:5" x14ac:dyDescent="0.25">
      <c r="A254" t="s">
        <v>177</v>
      </c>
      <c r="B254" s="200">
        <v>45351.999988425923</v>
      </c>
      <c r="E254">
        <f t="shared" si="3"/>
        <v>0</v>
      </c>
    </row>
    <row r="255" spans="1:5" x14ac:dyDescent="0.25">
      <c r="A255" t="s">
        <v>177</v>
      </c>
      <c r="B255" s="200">
        <v>45382.999988425923</v>
      </c>
      <c r="E255">
        <f t="shared" si="3"/>
        <v>0</v>
      </c>
    </row>
    <row r="256" spans="1:5" x14ac:dyDescent="0.25">
      <c r="A256" t="s">
        <v>177</v>
      </c>
      <c r="B256" s="200">
        <v>45412.999988425923</v>
      </c>
      <c r="E256">
        <f t="shared" si="3"/>
        <v>0</v>
      </c>
    </row>
    <row r="257" spans="1:5" x14ac:dyDescent="0.25">
      <c r="A257" t="s">
        <v>177</v>
      </c>
      <c r="B257" s="200">
        <v>45443.999988425923</v>
      </c>
      <c r="E257">
        <f t="shared" si="3"/>
        <v>0</v>
      </c>
    </row>
    <row r="258" spans="1:5" x14ac:dyDescent="0.25">
      <c r="A258" t="s">
        <v>182</v>
      </c>
      <c r="B258" s="200">
        <v>45291.999988425923</v>
      </c>
      <c r="E258">
        <f t="shared" si="3"/>
        <v>0</v>
      </c>
    </row>
    <row r="259" spans="1:5" x14ac:dyDescent="0.25">
      <c r="A259" t="s">
        <v>182</v>
      </c>
      <c r="B259" s="200">
        <v>45322.999988425923</v>
      </c>
      <c r="E259">
        <f t="shared" ref="E259:E322" si="4">SUM(C259:D259)</f>
        <v>0</v>
      </c>
    </row>
    <row r="260" spans="1:5" x14ac:dyDescent="0.25">
      <c r="A260" t="s">
        <v>182</v>
      </c>
      <c r="B260" s="200">
        <v>45351.999988425923</v>
      </c>
      <c r="C260">
        <v>5758.2000000000016</v>
      </c>
      <c r="E260">
        <f t="shared" si="4"/>
        <v>5758.2000000000016</v>
      </c>
    </row>
    <row r="261" spans="1:5" x14ac:dyDescent="0.25">
      <c r="A261" t="s">
        <v>182</v>
      </c>
      <c r="B261" s="200">
        <v>45382.999988425923</v>
      </c>
      <c r="C261">
        <v>12192.299999999979</v>
      </c>
      <c r="E261">
        <f t="shared" si="4"/>
        <v>12192.299999999979</v>
      </c>
    </row>
    <row r="262" spans="1:5" x14ac:dyDescent="0.25">
      <c r="A262" t="s">
        <v>182</v>
      </c>
      <c r="B262" s="200">
        <v>45412.999988425923</v>
      </c>
      <c r="C262">
        <v>16768.79999999997</v>
      </c>
      <c r="E262">
        <f t="shared" si="4"/>
        <v>16768.79999999997</v>
      </c>
    </row>
    <row r="263" spans="1:5" x14ac:dyDescent="0.25">
      <c r="A263" t="s">
        <v>182</v>
      </c>
      <c r="B263" s="200">
        <v>45443.999988425923</v>
      </c>
      <c r="C263">
        <v>23876.100000000009</v>
      </c>
      <c r="E263">
        <f t="shared" si="4"/>
        <v>23876.100000000009</v>
      </c>
    </row>
    <row r="264" spans="1:5" x14ac:dyDescent="0.25">
      <c r="A264" t="s">
        <v>173</v>
      </c>
      <c r="B264" s="200">
        <v>45291.999988425923</v>
      </c>
      <c r="E264">
        <f t="shared" si="4"/>
        <v>0</v>
      </c>
    </row>
    <row r="265" spans="1:5" x14ac:dyDescent="0.25">
      <c r="A265" t="s">
        <v>173</v>
      </c>
      <c r="B265" s="200">
        <v>45322.999988425923</v>
      </c>
      <c r="E265">
        <f t="shared" si="4"/>
        <v>0</v>
      </c>
    </row>
    <row r="266" spans="1:5" x14ac:dyDescent="0.25">
      <c r="A266" t="s">
        <v>173</v>
      </c>
      <c r="B266" s="200">
        <v>45351.999988425923</v>
      </c>
      <c r="E266">
        <f t="shared" si="4"/>
        <v>0</v>
      </c>
    </row>
    <row r="267" spans="1:5" x14ac:dyDescent="0.25">
      <c r="A267" t="s">
        <v>173</v>
      </c>
      <c r="B267" s="200">
        <v>45382.999988425923</v>
      </c>
      <c r="E267">
        <f t="shared" si="4"/>
        <v>0</v>
      </c>
    </row>
    <row r="268" spans="1:5" x14ac:dyDescent="0.25">
      <c r="A268" t="s">
        <v>173</v>
      </c>
      <c r="B268" s="200">
        <v>45412.999988425923</v>
      </c>
      <c r="E268">
        <f t="shared" si="4"/>
        <v>0</v>
      </c>
    </row>
    <row r="269" spans="1:5" x14ac:dyDescent="0.25">
      <c r="A269" t="s">
        <v>173</v>
      </c>
      <c r="B269" s="200">
        <v>45443.999988425923</v>
      </c>
      <c r="C269">
        <v>608.04</v>
      </c>
      <c r="E269">
        <f t="shared" si="4"/>
        <v>608.04</v>
      </c>
    </row>
    <row r="270" spans="1:5" x14ac:dyDescent="0.25">
      <c r="A270" t="s">
        <v>188</v>
      </c>
      <c r="B270" s="200">
        <v>45291.999988425923</v>
      </c>
      <c r="C270">
        <v>34973.639999999701</v>
      </c>
      <c r="D270">
        <v>23700.600000000119</v>
      </c>
      <c r="E270">
        <f t="shared" si="4"/>
        <v>58674.239999999816</v>
      </c>
    </row>
    <row r="271" spans="1:5" x14ac:dyDescent="0.25">
      <c r="A271" t="s">
        <v>188</v>
      </c>
      <c r="B271" s="200">
        <v>45322.999988425923</v>
      </c>
      <c r="C271">
        <v>73069.199999999633</v>
      </c>
      <c r="D271">
        <v>13680.720000000101</v>
      </c>
      <c r="E271">
        <f t="shared" si="4"/>
        <v>86749.919999999736</v>
      </c>
    </row>
    <row r="272" spans="1:5" x14ac:dyDescent="0.25">
      <c r="A272" t="s">
        <v>188</v>
      </c>
      <c r="B272" s="200">
        <v>45351.999988425923</v>
      </c>
      <c r="C272">
        <v>36455.21999999971</v>
      </c>
      <c r="D272">
        <v>30733.74000000006</v>
      </c>
      <c r="E272">
        <f t="shared" si="4"/>
        <v>67188.959999999774</v>
      </c>
    </row>
    <row r="273" spans="1:5" x14ac:dyDescent="0.25">
      <c r="A273" t="s">
        <v>188</v>
      </c>
      <c r="B273" s="200">
        <v>45382.999988425923</v>
      </c>
      <c r="C273">
        <v>75283.919999999809</v>
      </c>
      <c r="D273">
        <v>19754.640000000029</v>
      </c>
      <c r="E273">
        <f t="shared" si="4"/>
        <v>95038.559999999838</v>
      </c>
    </row>
    <row r="274" spans="1:5" x14ac:dyDescent="0.25">
      <c r="A274" t="s">
        <v>188</v>
      </c>
      <c r="B274" s="200">
        <v>45412.999988425923</v>
      </c>
      <c r="C274">
        <v>51039.179999999462</v>
      </c>
      <c r="D274">
        <v>4591.8</v>
      </c>
      <c r="E274">
        <f t="shared" si="4"/>
        <v>55630.979999999465</v>
      </c>
    </row>
    <row r="275" spans="1:5" x14ac:dyDescent="0.25">
      <c r="A275" t="s">
        <v>188</v>
      </c>
      <c r="B275" s="200">
        <v>45443.999988425923</v>
      </c>
      <c r="C275">
        <v>49351.139999999417</v>
      </c>
      <c r="D275">
        <v>4384.08</v>
      </c>
      <c r="E275">
        <f t="shared" si="4"/>
        <v>53735.219999999419</v>
      </c>
    </row>
    <row r="276" spans="1:5" x14ac:dyDescent="0.25">
      <c r="A276" t="s">
        <v>200</v>
      </c>
      <c r="B276" s="200">
        <v>45322.999988425923</v>
      </c>
      <c r="D276">
        <v>262.08</v>
      </c>
      <c r="E276">
        <f t="shared" si="4"/>
        <v>262.08</v>
      </c>
    </row>
    <row r="277" spans="1:5" x14ac:dyDescent="0.25">
      <c r="A277" t="s">
        <v>200</v>
      </c>
      <c r="B277" s="200">
        <v>45351.999988425923</v>
      </c>
      <c r="C277">
        <v>10652.400000000001</v>
      </c>
      <c r="D277">
        <v>491.4</v>
      </c>
      <c r="E277">
        <f t="shared" si="4"/>
        <v>11143.800000000001</v>
      </c>
    </row>
    <row r="278" spans="1:5" x14ac:dyDescent="0.25">
      <c r="A278" t="s">
        <v>200</v>
      </c>
      <c r="B278" s="200">
        <v>45382.999988425923</v>
      </c>
      <c r="C278">
        <v>11766.77999999999</v>
      </c>
      <c r="D278">
        <v>936.3599999999999</v>
      </c>
      <c r="E278">
        <f t="shared" si="4"/>
        <v>12703.13999999999</v>
      </c>
    </row>
    <row r="279" spans="1:5" x14ac:dyDescent="0.25">
      <c r="A279" t="s">
        <v>200</v>
      </c>
      <c r="B279" s="200">
        <v>45412.999988425923</v>
      </c>
      <c r="C279">
        <v>13294.79999999999</v>
      </c>
      <c r="D279">
        <v>2228.4</v>
      </c>
      <c r="E279">
        <f t="shared" si="4"/>
        <v>15523.19999999999</v>
      </c>
    </row>
    <row r="280" spans="1:5" x14ac:dyDescent="0.25">
      <c r="A280" t="s">
        <v>200</v>
      </c>
      <c r="B280" s="200">
        <v>45443.999988425923</v>
      </c>
      <c r="C280">
        <v>7631.2800000000034</v>
      </c>
      <c r="D280">
        <v>9377.4600000000009</v>
      </c>
      <c r="E280">
        <f t="shared" si="4"/>
        <v>17008.740000000005</v>
      </c>
    </row>
    <row r="281" spans="1:5" x14ac:dyDescent="0.25">
      <c r="A281" t="s">
        <v>209</v>
      </c>
      <c r="B281" s="200">
        <v>45291.999988425923</v>
      </c>
      <c r="E281">
        <f t="shared" si="4"/>
        <v>0</v>
      </c>
    </row>
    <row r="282" spans="1:5" x14ac:dyDescent="0.25">
      <c r="A282" t="s">
        <v>209</v>
      </c>
      <c r="B282" s="200">
        <v>45322.999988425923</v>
      </c>
      <c r="E282">
        <f t="shared" si="4"/>
        <v>0</v>
      </c>
    </row>
    <row r="283" spans="1:5" x14ac:dyDescent="0.25">
      <c r="A283" t="s">
        <v>209</v>
      </c>
      <c r="B283" s="200">
        <v>45351.999988425923</v>
      </c>
      <c r="E283">
        <f t="shared" si="4"/>
        <v>0</v>
      </c>
    </row>
    <row r="284" spans="1:5" x14ac:dyDescent="0.25">
      <c r="A284" t="s">
        <v>209</v>
      </c>
      <c r="B284" s="200">
        <v>45382.999988425923</v>
      </c>
      <c r="C284">
        <v>3370.4999999999991</v>
      </c>
      <c r="E284">
        <f t="shared" si="4"/>
        <v>3370.4999999999991</v>
      </c>
    </row>
    <row r="285" spans="1:5" x14ac:dyDescent="0.25">
      <c r="A285" t="s">
        <v>209</v>
      </c>
      <c r="B285" s="200">
        <v>45412.999988425923</v>
      </c>
      <c r="C285">
        <v>7451.1</v>
      </c>
      <c r="E285">
        <f t="shared" si="4"/>
        <v>7451.1</v>
      </c>
    </row>
    <row r="286" spans="1:5" x14ac:dyDescent="0.25">
      <c r="A286" t="s">
        <v>209</v>
      </c>
      <c r="B286" s="200">
        <v>45443.999988425923</v>
      </c>
      <c r="C286">
        <v>11095.20000000001</v>
      </c>
      <c r="E286">
        <f t="shared" si="4"/>
        <v>11095.20000000001</v>
      </c>
    </row>
    <row r="287" spans="1:5" x14ac:dyDescent="0.25">
      <c r="A287" t="s">
        <v>176</v>
      </c>
      <c r="B287" s="200">
        <v>45291.999988425923</v>
      </c>
      <c r="E287">
        <f t="shared" si="4"/>
        <v>0</v>
      </c>
    </row>
    <row r="288" spans="1:5" x14ac:dyDescent="0.25">
      <c r="A288" t="s">
        <v>176</v>
      </c>
      <c r="B288" s="200">
        <v>45322.999988425923</v>
      </c>
      <c r="E288">
        <f t="shared" si="4"/>
        <v>0</v>
      </c>
    </row>
    <row r="289" spans="1:5" x14ac:dyDescent="0.25">
      <c r="A289" t="s">
        <v>176</v>
      </c>
      <c r="B289" s="200">
        <v>45351.999988425923</v>
      </c>
      <c r="C289">
        <v>5259.7800000000061</v>
      </c>
      <c r="E289">
        <f t="shared" si="4"/>
        <v>5259.7800000000061</v>
      </c>
    </row>
    <row r="290" spans="1:5" x14ac:dyDescent="0.25">
      <c r="A290" t="s">
        <v>176</v>
      </c>
      <c r="B290" s="200">
        <v>45382.999988425923</v>
      </c>
      <c r="E290">
        <f t="shared" si="4"/>
        <v>0</v>
      </c>
    </row>
    <row r="291" spans="1:5" x14ac:dyDescent="0.25">
      <c r="A291" t="s">
        <v>176</v>
      </c>
      <c r="B291" s="200">
        <v>45412.999988425923</v>
      </c>
      <c r="E291">
        <f t="shared" si="4"/>
        <v>0</v>
      </c>
    </row>
    <row r="292" spans="1:5" x14ac:dyDescent="0.25">
      <c r="A292" t="s">
        <v>176</v>
      </c>
      <c r="B292" s="200">
        <v>45443.999988425923</v>
      </c>
      <c r="C292">
        <v>261.89999999999998</v>
      </c>
      <c r="E292">
        <f t="shared" si="4"/>
        <v>261.89999999999998</v>
      </c>
    </row>
    <row r="293" spans="1:5" x14ac:dyDescent="0.25">
      <c r="A293" t="s">
        <v>207</v>
      </c>
      <c r="B293" s="200">
        <v>45291.999988425923</v>
      </c>
      <c r="E293">
        <f t="shared" si="4"/>
        <v>0</v>
      </c>
    </row>
    <row r="294" spans="1:5" x14ac:dyDescent="0.25">
      <c r="A294" t="s">
        <v>207</v>
      </c>
      <c r="B294" s="200">
        <v>45322.999988425923</v>
      </c>
      <c r="E294">
        <f t="shared" si="4"/>
        <v>0</v>
      </c>
    </row>
    <row r="295" spans="1:5" x14ac:dyDescent="0.25">
      <c r="A295" t="s">
        <v>207</v>
      </c>
      <c r="B295" s="200">
        <v>45351.999988425923</v>
      </c>
      <c r="E295">
        <f t="shared" si="4"/>
        <v>0</v>
      </c>
    </row>
    <row r="296" spans="1:5" x14ac:dyDescent="0.25">
      <c r="A296" t="s">
        <v>207</v>
      </c>
      <c r="B296" s="200">
        <v>45382.999988425923</v>
      </c>
      <c r="C296">
        <v>6213.5999999999995</v>
      </c>
      <c r="E296">
        <f t="shared" si="4"/>
        <v>6213.5999999999995</v>
      </c>
    </row>
    <row r="297" spans="1:5" x14ac:dyDescent="0.25">
      <c r="A297" t="s">
        <v>207</v>
      </c>
      <c r="B297" s="200">
        <v>45412.999988425923</v>
      </c>
      <c r="E297">
        <f t="shared" si="4"/>
        <v>0</v>
      </c>
    </row>
    <row r="298" spans="1:5" x14ac:dyDescent="0.25">
      <c r="A298" t="s">
        <v>207</v>
      </c>
      <c r="B298" s="200">
        <v>45443.999988425923</v>
      </c>
      <c r="C298">
        <v>5705.9999999999991</v>
      </c>
      <c r="E298">
        <f t="shared" si="4"/>
        <v>5705.9999999999991</v>
      </c>
    </row>
    <row r="299" spans="1:5" x14ac:dyDescent="0.25">
      <c r="A299" t="s">
        <v>166</v>
      </c>
      <c r="B299" s="200">
        <v>45291.999988425923</v>
      </c>
      <c r="C299">
        <v>3538.800000000002</v>
      </c>
      <c r="E299">
        <f t="shared" si="4"/>
        <v>3538.800000000002</v>
      </c>
    </row>
    <row r="300" spans="1:5" x14ac:dyDescent="0.25">
      <c r="A300" t="s">
        <v>166</v>
      </c>
      <c r="B300" s="200">
        <v>45322.999988425923</v>
      </c>
      <c r="C300">
        <v>50265.900000000023</v>
      </c>
      <c r="E300">
        <f t="shared" si="4"/>
        <v>50265.900000000023</v>
      </c>
    </row>
    <row r="301" spans="1:5" x14ac:dyDescent="0.25">
      <c r="A301" t="s">
        <v>166</v>
      </c>
      <c r="B301" s="200">
        <v>45351.999988425923</v>
      </c>
      <c r="C301">
        <v>13754.15999999998</v>
      </c>
      <c r="E301">
        <f t="shared" si="4"/>
        <v>13754.15999999998</v>
      </c>
    </row>
    <row r="302" spans="1:5" x14ac:dyDescent="0.25">
      <c r="A302" t="s">
        <v>166</v>
      </c>
      <c r="B302" s="200">
        <v>45382.999988425923</v>
      </c>
      <c r="C302">
        <v>22895.100000000049</v>
      </c>
      <c r="E302">
        <f t="shared" si="4"/>
        <v>22895.100000000049</v>
      </c>
    </row>
    <row r="303" spans="1:5" x14ac:dyDescent="0.25">
      <c r="A303" t="s">
        <v>166</v>
      </c>
      <c r="B303" s="200">
        <v>45412.999988425923</v>
      </c>
      <c r="C303">
        <v>54723.599999999671</v>
      </c>
      <c r="E303">
        <f t="shared" si="4"/>
        <v>54723.599999999671</v>
      </c>
    </row>
    <row r="304" spans="1:5" x14ac:dyDescent="0.25">
      <c r="A304" t="s">
        <v>166</v>
      </c>
      <c r="B304" s="200">
        <v>45443.999988425923</v>
      </c>
      <c r="C304">
        <v>14950.8</v>
      </c>
      <c r="D304">
        <v>8026.2000000000025</v>
      </c>
      <c r="E304">
        <f t="shared" si="4"/>
        <v>22977</v>
      </c>
    </row>
    <row r="305" spans="1:5" x14ac:dyDescent="0.25">
      <c r="A305" t="s">
        <v>164</v>
      </c>
      <c r="B305" s="200">
        <v>45291.999988425923</v>
      </c>
      <c r="C305">
        <v>16999.200000000012</v>
      </c>
      <c r="E305">
        <f t="shared" si="4"/>
        <v>16999.200000000012</v>
      </c>
    </row>
    <row r="306" spans="1:5" x14ac:dyDescent="0.25">
      <c r="A306" t="s">
        <v>164</v>
      </c>
      <c r="B306" s="200">
        <v>45322.999988425923</v>
      </c>
      <c r="C306">
        <v>10240.20000000001</v>
      </c>
      <c r="E306">
        <f t="shared" si="4"/>
        <v>10240.20000000001</v>
      </c>
    </row>
    <row r="307" spans="1:5" x14ac:dyDescent="0.25">
      <c r="A307" t="s">
        <v>164</v>
      </c>
      <c r="B307" s="200">
        <v>45351.999988425923</v>
      </c>
      <c r="C307">
        <v>22061.70000000003</v>
      </c>
      <c r="E307">
        <f t="shared" si="4"/>
        <v>22061.70000000003</v>
      </c>
    </row>
    <row r="308" spans="1:5" x14ac:dyDescent="0.25">
      <c r="A308" t="s">
        <v>164</v>
      </c>
      <c r="B308" s="200">
        <v>45382.999988425923</v>
      </c>
      <c r="C308">
        <v>3603.6000000000008</v>
      </c>
      <c r="E308">
        <f t="shared" si="4"/>
        <v>3603.6000000000008</v>
      </c>
    </row>
    <row r="309" spans="1:5" x14ac:dyDescent="0.25">
      <c r="A309" t="s">
        <v>164</v>
      </c>
      <c r="B309" s="200">
        <v>45412.999988425923</v>
      </c>
      <c r="C309">
        <v>4494.5999999999995</v>
      </c>
      <c r="E309">
        <f t="shared" si="4"/>
        <v>4494.5999999999995</v>
      </c>
    </row>
    <row r="310" spans="1:5" x14ac:dyDescent="0.25">
      <c r="A310" t="s">
        <v>164</v>
      </c>
      <c r="B310" s="200">
        <v>45443.999988425923</v>
      </c>
      <c r="C310">
        <v>7979.3999999999969</v>
      </c>
      <c r="E310">
        <f t="shared" si="4"/>
        <v>7979.3999999999969</v>
      </c>
    </row>
    <row r="311" spans="1:5" x14ac:dyDescent="0.25">
      <c r="A311" t="s">
        <v>185</v>
      </c>
      <c r="B311" s="200">
        <v>45291.999988425923</v>
      </c>
      <c r="E311">
        <f t="shared" si="4"/>
        <v>0</v>
      </c>
    </row>
    <row r="312" spans="1:5" x14ac:dyDescent="0.25">
      <c r="A312" t="s">
        <v>185</v>
      </c>
      <c r="B312" s="200">
        <v>45351.999988425923</v>
      </c>
      <c r="C312">
        <v>4759.1999999999953</v>
      </c>
      <c r="E312">
        <f t="shared" si="4"/>
        <v>4759.1999999999953</v>
      </c>
    </row>
    <row r="313" spans="1:5" x14ac:dyDescent="0.25">
      <c r="A313" t="s">
        <v>185</v>
      </c>
      <c r="B313" s="200">
        <v>45382.999988425923</v>
      </c>
      <c r="C313">
        <v>5228.9999999999955</v>
      </c>
      <c r="D313">
        <v>702.90000000000009</v>
      </c>
      <c r="E313">
        <f t="shared" si="4"/>
        <v>5931.899999999996</v>
      </c>
    </row>
    <row r="314" spans="1:5" x14ac:dyDescent="0.25">
      <c r="A314" t="s">
        <v>185</v>
      </c>
      <c r="B314" s="200">
        <v>45412.999988425923</v>
      </c>
      <c r="C314">
        <v>5682.5999999999949</v>
      </c>
      <c r="E314">
        <f t="shared" si="4"/>
        <v>5682.5999999999949</v>
      </c>
    </row>
    <row r="315" spans="1:5" x14ac:dyDescent="0.25">
      <c r="A315" t="s">
        <v>185</v>
      </c>
      <c r="B315" s="200">
        <v>45443.999988425923</v>
      </c>
      <c r="C315">
        <v>6252.2999999999956</v>
      </c>
      <c r="E315">
        <f t="shared" si="4"/>
        <v>6252.2999999999956</v>
      </c>
    </row>
    <row r="316" spans="1:5" x14ac:dyDescent="0.25">
      <c r="A316" t="s">
        <v>159</v>
      </c>
      <c r="B316" s="200">
        <v>45291.999988425923</v>
      </c>
      <c r="C316">
        <v>3710.700000000003</v>
      </c>
      <c r="E316">
        <f t="shared" si="4"/>
        <v>3710.700000000003</v>
      </c>
    </row>
    <row r="317" spans="1:5" x14ac:dyDescent="0.25">
      <c r="A317" t="s">
        <v>159</v>
      </c>
      <c r="B317" s="200">
        <v>45322.999988425923</v>
      </c>
      <c r="E317">
        <f t="shared" si="4"/>
        <v>0</v>
      </c>
    </row>
    <row r="318" spans="1:5" x14ac:dyDescent="0.25">
      <c r="A318" t="s">
        <v>159</v>
      </c>
      <c r="B318" s="200">
        <v>45351.999988425923</v>
      </c>
      <c r="E318">
        <f t="shared" si="4"/>
        <v>0</v>
      </c>
    </row>
    <row r="319" spans="1:5" x14ac:dyDescent="0.25">
      <c r="A319" t="s">
        <v>159</v>
      </c>
      <c r="B319" s="200">
        <v>45382.999988425923</v>
      </c>
      <c r="D319">
        <v>1927.8000000000002</v>
      </c>
      <c r="E319">
        <f t="shared" si="4"/>
        <v>1927.8000000000002</v>
      </c>
    </row>
    <row r="320" spans="1:5" x14ac:dyDescent="0.25">
      <c r="A320" t="s">
        <v>159</v>
      </c>
      <c r="B320" s="200">
        <v>45412.999988425923</v>
      </c>
      <c r="E320">
        <f t="shared" si="4"/>
        <v>0</v>
      </c>
    </row>
    <row r="321" spans="1:5" x14ac:dyDescent="0.25">
      <c r="A321" t="s">
        <v>159</v>
      </c>
      <c r="B321" s="200">
        <v>45443.999988425923</v>
      </c>
      <c r="C321">
        <v>9657.0000000000073</v>
      </c>
      <c r="D321">
        <v>6561.36</v>
      </c>
      <c r="E321">
        <f t="shared" si="4"/>
        <v>16218.360000000008</v>
      </c>
    </row>
    <row r="322" spans="1:5" x14ac:dyDescent="0.25">
      <c r="A322" t="s">
        <v>145</v>
      </c>
      <c r="B322" s="200">
        <v>45291.999988425923</v>
      </c>
      <c r="C322">
        <v>17633.700000000019</v>
      </c>
      <c r="E322">
        <f t="shared" si="4"/>
        <v>17633.700000000019</v>
      </c>
    </row>
    <row r="323" spans="1:5" x14ac:dyDescent="0.25">
      <c r="A323" t="s">
        <v>145</v>
      </c>
      <c r="B323" s="200">
        <v>45322.999988425923</v>
      </c>
      <c r="C323">
        <v>39884.580000000024</v>
      </c>
      <c r="D323">
        <v>10308.240000000002</v>
      </c>
      <c r="E323">
        <f t="shared" ref="E323:E386" si="5">SUM(C323:D323)</f>
        <v>50192.820000000022</v>
      </c>
    </row>
    <row r="324" spans="1:5" x14ac:dyDescent="0.25">
      <c r="A324" t="s">
        <v>145</v>
      </c>
      <c r="B324" s="200">
        <v>45351.999988425923</v>
      </c>
      <c r="C324">
        <v>13204.97999999999</v>
      </c>
      <c r="D324">
        <v>4399.199999999998</v>
      </c>
      <c r="E324">
        <f t="shared" si="5"/>
        <v>17604.179999999989</v>
      </c>
    </row>
    <row r="325" spans="1:5" x14ac:dyDescent="0.25">
      <c r="A325" t="s">
        <v>145</v>
      </c>
      <c r="B325" s="200">
        <v>45382.999988425923</v>
      </c>
      <c r="C325">
        <v>52069.500000000087</v>
      </c>
      <c r="D325">
        <v>2139.3000000000002</v>
      </c>
      <c r="E325">
        <f t="shared" si="5"/>
        <v>54208.80000000009</v>
      </c>
    </row>
    <row r="326" spans="1:5" x14ac:dyDescent="0.25">
      <c r="A326" t="s">
        <v>145</v>
      </c>
      <c r="B326" s="200">
        <v>45412.999988425923</v>
      </c>
      <c r="C326">
        <v>30836.699999999939</v>
      </c>
      <c r="D326">
        <v>1801.8</v>
      </c>
      <c r="E326">
        <f t="shared" si="5"/>
        <v>32638.499999999938</v>
      </c>
    </row>
    <row r="327" spans="1:5" x14ac:dyDescent="0.25">
      <c r="A327" t="s">
        <v>145</v>
      </c>
      <c r="B327" s="200">
        <v>45443.999988425923</v>
      </c>
      <c r="C327">
        <v>37589.760000000053</v>
      </c>
      <c r="D327">
        <v>8996.9400000000023</v>
      </c>
      <c r="E327">
        <f t="shared" si="5"/>
        <v>46586.700000000055</v>
      </c>
    </row>
    <row r="328" spans="1:5" x14ac:dyDescent="0.25">
      <c r="A328" t="s">
        <v>163</v>
      </c>
      <c r="B328" s="200">
        <v>45291.999988425923</v>
      </c>
      <c r="E328">
        <f t="shared" si="5"/>
        <v>0</v>
      </c>
    </row>
    <row r="329" spans="1:5" x14ac:dyDescent="0.25">
      <c r="A329" t="s">
        <v>163</v>
      </c>
      <c r="B329" s="200">
        <v>45322.999988425923</v>
      </c>
      <c r="E329">
        <f t="shared" si="5"/>
        <v>0</v>
      </c>
    </row>
    <row r="330" spans="1:5" x14ac:dyDescent="0.25">
      <c r="A330" t="s">
        <v>163</v>
      </c>
      <c r="B330" s="200">
        <v>45351.999988425923</v>
      </c>
      <c r="C330">
        <v>22823.100000000039</v>
      </c>
      <c r="D330">
        <v>163.80000000000001</v>
      </c>
      <c r="E330">
        <f t="shared" si="5"/>
        <v>22986.900000000038</v>
      </c>
    </row>
    <row r="331" spans="1:5" x14ac:dyDescent="0.25">
      <c r="A331" t="s">
        <v>163</v>
      </c>
      <c r="B331" s="200">
        <v>45382.999988425923</v>
      </c>
      <c r="E331">
        <f t="shared" si="5"/>
        <v>0</v>
      </c>
    </row>
    <row r="332" spans="1:5" x14ac:dyDescent="0.25">
      <c r="A332" t="s">
        <v>163</v>
      </c>
      <c r="B332" s="200">
        <v>45412.999988425923</v>
      </c>
      <c r="C332">
        <v>18432.900000000049</v>
      </c>
      <c r="E332">
        <f t="shared" si="5"/>
        <v>18432.900000000049</v>
      </c>
    </row>
    <row r="333" spans="1:5" x14ac:dyDescent="0.25">
      <c r="A333" t="s">
        <v>163</v>
      </c>
      <c r="B333" s="200">
        <v>45443.999988425923</v>
      </c>
      <c r="E333">
        <f t="shared" si="5"/>
        <v>0</v>
      </c>
    </row>
    <row r="334" spans="1:5" x14ac:dyDescent="0.25">
      <c r="A334" t="s">
        <v>183</v>
      </c>
      <c r="B334" s="200">
        <v>45291.999988425923</v>
      </c>
      <c r="E334">
        <f t="shared" si="5"/>
        <v>0</v>
      </c>
    </row>
    <row r="335" spans="1:5" x14ac:dyDescent="0.25">
      <c r="A335" t="s">
        <v>183</v>
      </c>
      <c r="B335" s="200">
        <v>45322.999988425923</v>
      </c>
      <c r="D335">
        <v>198</v>
      </c>
      <c r="E335">
        <f t="shared" si="5"/>
        <v>198</v>
      </c>
    </row>
    <row r="336" spans="1:5" x14ac:dyDescent="0.25">
      <c r="A336" t="s">
        <v>183</v>
      </c>
      <c r="B336" s="200">
        <v>45351.999988425923</v>
      </c>
      <c r="C336">
        <v>7012.800000000002</v>
      </c>
      <c r="E336">
        <f t="shared" si="5"/>
        <v>7012.800000000002</v>
      </c>
    </row>
    <row r="337" spans="1:5" x14ac:dyDescent="0.25">
      <c r="A337" t="s">
        <v>183</v>
      </c>
      <c r="B337" s="200">
        <v>45382.999988425923</v>
      </c>
      <c r="C337">
        <v>6695.0999999999949</v>
      </c>
      <c r="D337">
        <v>621.00000000000011</v>
      </c>
      <c r="E337">
        <f t="shared" si="5"/>
        <v>7316.0999999999949</v>
      </c>
    </row>
    <row r="338" spans="1:5" x14ac:dyDescent="0.25">
      <c r="A338" t="s">
        <v>183</v>
      </c>
      <c r="B338" s="200">
        <v>45412.999988425923</v>
      </c>
      <c r="E338">
        <f t="shared" si="5"/>
        <v>0</v>
      </c>
    </row>
    <row r="339" spans="1:5" x14ac:dyDescent="0.25">
      <c r="A339" t="s">
        <v>183</v>
      </c>
      <c r="B339" s="200">
        <v>45443.999988425923</v>
      </c>
      <c r="C339">
        <v>14118.30000000005</v>
      </c>
      <c r="E339">
        <f t="shared" si="5"/>
        <v>14118.30000000005</v>
      </c>
    </row>
    <row r="340" spans="1:5" x14ac:dyDescent="0.25">
      <c r="A340" t="s">
        <v>228</v>
      </c>
      <c r="B340" s="200">
        <v>45443.999988425923</v>
      </c>
      <c r="E340">
        <f t="shared" si="5"/>
        <v>0</v>
      </c>
    </row>
    <row r="341" spans="1:5" x14ac:dyDescent="0.25">
      <c r="A341" t="s">
        <v>150</v>
      </c>
      <c r="B341" s="200">
        <v>45291.999988425923</v>
      </c>
      <c r="E341">
        <f t="shared" si="5"/>
        <v>0</v>
      </c>
    </row>
    <row r="342" spans="1:5" x14ac:dyDescent="0.25">
      <c r="A342" t="s">
        <v>150</v>
      </c>
      <c r="B342" s="200">
        <v>45322.999988425923</v>
      </c>
      <c r="C342">
        <v>26351.639999999981</v>
      </c>
      <c r="E342">
        <f t="shared" si="5"/>
        <v>26351.639999999981</v>
      </c>
    </row>
    <row r="343" spans="1:5" x14ac:dyDescent="0.25">
      <c r="A343" t="s">
        <v>150</v>
      </c>
      <c r="B343" s="200">
        <v>45351.999988425923</v>
      </c>
      <c r="C343">
        <v>12621.77999999999</v>
      </c>
      <c r="E343">
        <f t="shared" si="5"/>
        <v>12621.77999999999</v>
      </c>
    </row>
    <row r="344" spans="1:5" x14ac:dyDescent="0.25">
      <c r="A344" t="s">
        <v>150</v>
      </c>
      <c r="B344" s="200">
        <v>45382.999988425923</v>
      </c>
      <c r="C344">
        <v>25146.900000000009</v>
      </c>
      <c r="E344">
        <f t="shared" si="5"/>
        <v>25146.900000000009</v>
      </c>
    </row>
    <row r="345" spans="1:5" x14ac:dyDescent="0.25">
      <c r="A345" t="s">
        <v>150</v>
      </c>
      <c r="B345" s="200">
        <v>45412.999988425923</v>
      </c>
      <c r="C345">
        <v>9217.7999999999993</v>
      </c>
      <c r="E345">
        <f t="shared" si="5"/>
        <v>9217.7999999999993</v>
      </c>
    </row>
    <row r="346" spans="1:5" x14ac:dyDescent="0.25">
      <c r="A346" t="s">
        <v>150</v>
      </c>
      <c r="B346" s="200">
        <v>45443.999988425923</v>
      </c>
      <c r="E346">
        <f t="shared" si="5"/>
        <v>0</v>
      </c>
    </row>
    <row r="347" spans="1:5" x14ac:dyDescent="0.25">
      <c r="A347" t="s">
        <v>168</v>
      </c>
      <c r="B347" s="200">
        <v>45291.999988425923</v>
      </c>
      <c r="C347">
        <v>44155.259999999907</v>
      </c>
      <c r="D347">
        <v>19983.599999999973</v>
      </c>
      <c r="E347">
        <f t="shared" si="5"/>
        <v>64138.859999999884</v>
      </c>
    </row>
    <row r="348" spans="1:5" x14ac:dyDescent="0.25">
      <c r="A348" t="s">
        <v>168</v>
      </c>
      <c r="B348" s="200">
        <v>45322.999988425923</v>
      </c>
      <c r="C348">
        <v>79458.480000000272</v>
      </c>
      <c r="D348">
        <v>13267.80000000001</v>
      </c>
      <c r="E348">
        <f t="shared" si="5"/>
        <v>92726.28000000029</v>
      </c>
    </row>
    <row r="349" spans="1:5" x14ac:dyDescent="0.25">
      <c r="A349" t="s">
        <v>168</v>
      </c>
      <c r="B349" s="200">
        <v>45351.999988425923</v>
      </c>
      <c r="C349">
        <v>72734.400000000009</v>
      </c>
      <c r="D349">
        <v>19950.839999999982</v>
      </c>
      <c r="E349">
        <f t="shared" si="5"/>
        <v>92685.239999999991</v>
      </c>
    </row>
    <row r="350" spans="1:5" x14ac:dyDescent="0.25">
      <c r="A350" t="s">
        <v>168</v>
      </c>
      <c r="B350" s="200">
        <v>45382.999988425923</v>
      </c>
      <c r="C350">
        <v>99730.800000000323</v>
      </c>
      <c r="D350">
        <v>12776.399999999991</v>
      </c>
      <c r="E350">
        <f t="shared" si="5"/>
        <v>112507.20000000032</v>
      </c>
    </row>
    <row r="351" spans="1:5" x14ac:dyDescent="0.25">
      <c r="A351" t="s">
        <v>168</v>
      </c>
      <c r="B351" s="200">
        <v>45412.999988425923</v>
      </c>
      <c r="C351">
        <v>42735.600000000028</v>
      </c>
      <c r="E351">
        <f t="shared" si="5"/>
        <v>42735.600000000028</v>
      </c>
    </row>
    <row r="352" spans="1:5" x14ac:dyDescent="0.25">
      <c r="A352" t="s">
        <v>168</v>
      </c>
      <c r="B352" s="200">
        <v>45443.999988425923</v>
      </c>
      <c r="C352">
        <v>64028.700000000048</v>
      </c>
      <c r="D352">
        <v>10319.4</v>
      </c>
      <c r="E352">
        <f t="shared" si="5"/>
        <v>74348.100000000049</v>
      </c>
    </row>
    <row r="353" spans="1:5" x14ac:dyDescent="0.25">
      <c r="A353" t="s">
        <v>219</v>
      </c>
      <c r="B353" s="200">
        <v>45291.999988425923</v>
      </c>
      <c r="C353">
        <v>16688.160000000044</v>
      </c>
      <c r="D353">
        <v>2782.7999999999911</v>
      </c>
      <c r="E353">
        <f t="shared" si="5"/>
        <v>19470.960000000036</v>
      </c>
    </row>
    <row r="354" spans="1:5" x14ac:dyDescent="0.25">
      <c r="A354" t="s">
        <v>219</v>
      </c>
      <c r="B354" s="200">
        <v>45322.999988425923</v>
      </c>
      <c r="C354">
        <v>11848.680000000009</v>
      </c>
      <c r="D354">
        <v>13778.280000000004</v>
      </c>
      <c r="E354">
        <f t="shared" si="5"/>
        <v>25626.960000000014</v>
      </c>
    </row>
    <row r="355" spans="1:5" x14ac:dyDescent="0.25">
      <c r="A355" t="s">
        <v>219</v>
      </c>
      <c r="B355" s="200">
        <v>45351.999988425923</v>
      </c>
      <c r="D355">
        <v>25116.300000000028</v>
      </c>
      <c r="E355">
        <f t="shared" si="5"/>
        <v>25116.300000000028</v>
      </c>
    </row>
    <row r="356" spans="1:5" x14ac:dyDescent="0.25">
      <c r="A356" t="s">
        <v>219</v>
      </c>
      <c r="B356" s="200">
        <v>45382.999988425923</v>
      </c>
      <c r="C356">
        <v>3975.48</v>
      </c>
      <c r="D356">
        <v>10940.400000000031</v>
      </c>
      <c r="E356">
        <f t="shared" si="5"/>
        <v>14915.88000000003</v>
      </c>
    </row>
    <row r="357" spans="1:5" x14ac:dyDescent="0.25">
      <c r="A357" t="s">
        <v>219</v>
      </c>
      <c r="B357" s="200">
        <v>45412.999988425923</v>
      </c>
      <c r="D357">
        <v>5364.9000000000042</v>
      </c>
      <c r="E357">
        <f t="shared" si="5"/>
        <v>5364.9000000000042</v>
      </c>
    </row>
    <row r="358" spans="1:5" x14ac:dyDescent="0.25">
      <c r="A358" t="s">
        <v>219</v>
      </c>
      <c r="B358" s="200">
        <v>45443.999988425923</v>
      </c>
      <c r="C358">
        <v>47568.239999999816</v>
      </c>
      <c r="D358">
        <v>705.6</v>
      </c>
      <c r="E358">
        <f t="shared" si="5"/>
        <v>48273.839999999815</v>
      </c>
    </row>
    <row r="359" spans="1:5" x14ac:dyDescent="0.25">
      <c r="A359" t="s">
        <v>167</v>
      </c>
      <c r="B359" s="200">
        <v>45291.999988425923</v>
      </c>
      <c r="E359">
        <f t="shared" si="5"/>
        <v>0</v>
      </c>
    </row>
    <row r="360" spans="1:5" x14ac:dyDescent="0.25">
      <c r="A360" t="s">
        <v>167</v>
      </c>
      <c r="B360" s="200">
        <v>45322.999988425923</v>
      </c>
      <c r="E360">
        <f t="shared" si="5"/>
        <v>0</v>
      </c>
    </row>
    <row r="361" spans="1:5" x14ac:dyDescent="0.25">
      <c r="A361" t="s">
        <v>167</v>
      </c>
      <c r="B361" s="200">
        <v>45351.999988425923</v>
      </c>
      <c r="E361">
        <f t="shared" si="5"/>
        <v>0</v>
      </c>
    </row>
    <row r="362" spans="1:5" x14ac:dyDescent="0.25">
      <c r="A362" t="s">
        <v>167</v>
      </c>
      <c r="B362" s="200">
        <v>45382.999988425923</v>
      </c>
      <c r="C362">
        <v>16581.060000000019</v>
      </c>
      <c r="D362">
        <v>13130.100000000009</v>
      </c>
      <c r="E362">
        <f t="shared" si="5"/>
        <v>29711.160000000029</v>
      </c>
    </row>
    <row r="363" spans="1:5" x14ac:dyDescent="0.25">
      <c r="A363" t="s">
        <v>167</v>
      </c>
      <c r="B363" s="200">
        <v>45412.999988425923</v>
      </c>
      <c r="C363">
        <v>23407.560000000049</v>
      </c>
      <c r="E363">
        <f t="shared" si="5"/>
        <v>23407.560000000049</v>
      </c>
    </row>
    <row r="364" spans="1:5" x14ac:dyDescent="0.25">
      <c r="A364" t="s">
        <v>167</v>
      </c>
      <c r="B364" s="200">
        <v>45443.999988425923</v>
      </c>
      <c r="C364">
        <v>78612.479999999952</v>
      </c>
      <c r="E364">
        <f t="shared" si="5"/>
        <v>78612.479999999952</v>
      </c>
    </row>
    <row r="365" spans="1:5" x14ac:dyDescent="0.25">
      <c r="A365" t="s">
        <v>147</v>
      </c>
      <c r="B365" s="200">
        <v>45291.999988425923</v>
      </c>
      <c r="D365">
        <v>22077.000000000469</v>
      </c>
      <c r="E365">
        <f t="shared" si="5"/>
        <v>22077.000000000469</v>
      </c>
    </row>
    <row r="366" spans="1:5" x14ac:dyDescent="0.25">
      <c r="A366" t="s">
        <v>147</v>
      </c>
      <c r="B366" s="200">
        <v>45322.999988425923</v>
      </c>
      <c r="D366">
        <v>26845.20000000063</v>
      </c>
      <c r="E366">
        <f t="shared" si="5"/>
        <v>26845.20000000063</v>
      </c>
    </row>
    <row r="367" spans="1:5" x14ac:dyDescent="0.25">
      <c r="A367" t="s">
        <v>147</v>
      </c>
      <c r="B367" s="200">
        <v>45351.999988425923</v>
      </c>
      <c r="D367">
        <v>21400.200000000459</v>
      </c>
      <c r="E367">
        <f t="shared" si="5"/>
        <v>21400.200000000459</v>
      </c>
    </row>
    <row r="368" spans="1:5" x14ac:dyDescent="0.25">
      <c r="A368" t="s">
        <v>147</v>
      </c>
      <c r="B368" s="200">
        <v>45382.999988425923</v>
      </c>
      <c r="C368">
        <v>23667.66</v>
      </c>
      <c r="D368">
        <v>25097.400000000569</v>
      </c>
      <c r="E368">
        <f t="shared" si="5"/>
        <v>48765.060000000565</v>
      </c>
    </row>
    <row r="369" spans="1:5" x14ac:dyDescent="0.25">
      <c r="A369" t="s">
        <v>147</v>
      </c>
      <c r="B369" s="200">
        <v>45412.999988425923</v>
      </c>
      <c r="D369">
        <v>7163.9999999999654</v>
      </c>
      <c r="E369">
        <f t="shared" si="5"/>
        <v>7163.9999999999654</v>
      </c>
    </row>
    <row r="370" spans="1:5" x14ac:dyDescent="0.25">
      <c r="A370" t="s">
        <v>147</v>
      </c>
      <c r="B370" s="200">
        <v>45443.999988425923</v>
      </c>
      <c r="C370">
        <v>19385.640000000159</v>
      </c>
      <c r="E370">
        <f t="shared" si="5"/>
        <v>19385.640000000159</v>
      </c>
    </row>
    <row r="371" spans="1:5" x14ac:dyDescent="0.25">
      <c r="A371" t="s">
        <v>148</v>
      </c>
      <c r="B371" s="200">
        <v>45291.999988425923</v>
      </c>
      <c r="C371">
        <v>30960.3599999998</v>
      </c>
      <c r="D371">
        <v>4172.3999999999969</v>
      </c>
      <c r="E371">
        <f t="shared" si="5"/>
        <v>35132.759999999798</v>
      </c>
    </row>
    <row r="372" spans="1:5" x14ac:dyDescent="0.25">
      <c r="A372" t="s">
        <v>148</v>
      </c>
      <c r="B372" s="200">
        <v>45322.999988425923</v>
      </c>
      <c r="C372">
        <v>64862.279999999271</v>
      </c>
      <c r="D372">
        <v>3931.2</v>
      </c>
      <c r="E372">
        <f t="shared" si="5"/>
        <v>68793.479999999268</v>
      </c>
    </row>
    <row r="373" spans="1:5" x14ac:dyDescent="0.25">
      <c r="A373" t="s">
        <v>148</v>
      </c>
      <c r="B373" s="200">
        <v>45351.999988425923</v>
      </c>
      <c r="C373">
        <v>100321.0200000023</v>
      </c>
      <c r="D373">
        <v>3112.2</v>
      </c>
      <c r="E373">
        <f t="shared" si="5"/>
        <v>103433.2200000023</v>
      </c>
    </row>
    <row r="374" spans="1:5" x14ac:dyDescent="0.25">
      <c r="A374" t="s">
        <v>148</v>
      </c>
      <c r="B374" s="200">
        <v>45382.999988425923</v>
      </c>
      <c r="C374">
        <v>49433.579999999572</v>
      </c>
      <c r="D374">
        <v>2293.1999999999998</v>
      </c>
      <c r="E374">
        <f t="shared" si="5"/>
        <v>51726.77999999957</v>
      </c>
    </row>
    <row r="375" spans="1:5" x14ac:dyDescent="0.25">
      <c r="A375" t="s">
        <v>148</v>
      </c>
      <c r="B375" s="200">
        <v>45412.999988425923</v>
      </c>
      <c r="C375">
        <v>72133.199999999881</v>
      </c>
      <c r="D375">
        <v>1474.1999999999998</v>
      </c>
      <c r="E375">
        <f t="shared" si="5"/>
        <v>73607.399999999878</v>
      </c>
    </row>
    <row r="376" spans="1:5" x14ac:dyDescent="0.25">
      <c r="A376" t="s">
        <v>148</v>
      </c>
      <c r="B376" s="200">
        <v>45443.999988425923</v>
      </c>
      <c r="C376">
        <v>114410.52000000339</v>
      </c>
      <c r="D376">
        <v>14905.799999999992</v>
      </c>
      <c r="E376">
        <f t="shared" si="5"/>
        <v>129316.32000000338</v>
      </c>
    </row>
    <row r="377" spans="1:5" x14ac:dyDescent="0.25">
      <c r="A377" t="s">
        <v>146</v>
      </c>
      <c r="B377" s="200">
        <v>45291.999988425923</v>
      </c>
      <c r="C377">
        <v>42230.52</v>
      </c>
      <c r="D377">
        <v>8111.6999999999989</v>
      </c>
      <c r="E377">
        <f t="shared" si="5"/>
        <v>50342.219999999994</v>
      </c>
    </row>
    <row r="378" spans="1:5" x14ac:dyDescent="0.25">
      <c r="A378" t="s">
        <v>146</v>
      </c>
      <c r="B378" s="200">
        <v>45322.999988425923</v>
      </c>
      <c r="C378">
        <v>56967.300000000127</v>
      </c>
      <c r="D378">
        <v>6573.0600000000022</v>
      </c>
      <c r="E378">
        <f t="shared" si="5"/>
        <v>63540.360000000132</v>
      </c>
    </row>
    <row r="379" spans="1:5" x14ac:dyDescent="0.25">
      <c r="A379" t="s">
        <v>146</v>
      </c>
      <c r="B379" s="200">
        <v>45351.999988425923</v>
      </c>
      <c r="C379">
        <v>11481.659999999991</v>
      </c>
      <c r="D379">
        <v>8762.2199999999975</v>
      </c>
      <c r="E379">
        <f t="shared" si="5"/>
        <v>20243.87999999999</v>
      </c>
    </row>
    <row r="380" spans="1:5" x14ac:dyDescent="0.25">
      <c r="A380" t="s">
        <v>146</v>
      </c>
      <c r="B380" s="200">
        <v>45382.999988425923</v>
      </c>
      <c r="C380">
        <v>37462.32</v>
      </c>
      <c r="D380">
        <v>12673.259999999997</v>
      </c>
      <c r="E380">
        <f t="shared" si="5"/>
        <v>50135.579999999994</v>
      </c>
    </row>
    <row r="381" spans="1:5" x14ac:dyDescent="0.25">
      <c r="A381" t="s">
        <v>146</v>
      </c>
      <c r="B381" s="200">
        <v>45412.999988425923</v>
      </c>
      <c r="C381">
        <v>4729.5</v>
      </c>
      <c r="D381">
        <v>2946.06</v>
      </c>
      <c r="E381">
        <f t="shared" si="5"/>
        <v>7675.5599999999995</v>
      </c>
    </row>
    <row r="382" spans="1:5" x14ac:dyDescent="0.25">
      <c r="A382" t="s">
        <v>146</v>
      </c>
      <c r="B382" s="200">
        <v>45443.999988425923</v>
      </c>
      <c r="C382">
        <v>46719.000000000087</v>
      </c>
      <c r="D382">
        <v>24116.039999999997</v>
      </c>
      <c r="E382">
        <f t="shared" si="5"/>
        <v>70835.040000000081</v>
      </c>
    </row>
    <row r="383" spans="1:5" x14ac:dyDescent="0.25">
      <c r="A383" t="s">
        <v>149</v>
      </c>
      <c r="B383" s="200">
        <v>45291.999988425923</v>
      </c>
      <c r="E383">
        <f t="shared" si="5"/>
        <v>0</v>
      </c>
    </row>
    <row r="384" spans="1:5" x14ac:dyDescent="0.25">
      <c r="A384" t="s">
        <v>149</v>
      </c>
      <c r="B384" s="200">
        <v>45322.999988425923</v>
      </c>
      <c r="C384">
        <v>17332.19999999999</v>
      </c>
      <c r="E384">
        <f t="shared" si="5"/>
        <v>17332.19999999999</v>
      </c>
    </row>
    <row r="385" spans="1:5" x14ac:dyDescent="0.25">
      <c r="A385" t="s">
        <v>149</v>
      </c>
      <c r="B385" s="200">
        <v>45351.999988425923</v>
      </c>
      <c r="C385">
        <v>12021.66</v>
      </c>
      <c r="E385">
        <f t="shared" si="5"/>
        <v>12021.66</v>
      </c>
    </row>
    <row r="386" spans="1:5" x14ac:dyDescent="0.25">
      <c r="A386" t="s">
        <v>149</v>
      </c>
      <c r="B386" s="200">
        <v>45382.999988425923</v>
      </c>
      <c r="C386">
        <v>10116</v>
      </c>
      <c r="E386">
        <f t="shared" si="5"/>
        <v>10116</v>
      </c>
    </row>
    <row r="387" spans="1:5" x14ac:dyDescent="0.25">
      <c r="A387" t="s">
        <v>149</v>
      </c>
      <c r="B387" s="200">
        <v>45412.999988425923</v>
      </c>
      <c r="C387">
        <v>27980.09999999998</v>
      </c>
      <c r="E387">
        <f t="shared" ref="E387:E399" si="6">SUM(C387:D387)</f>
        <v>27980.09999999998</v>
      </c>
    </row>
    <row r="388" spans="1:5" x14ac:dyDescent="0.25">
      <c r="A388" t="s">
        <v>152</v>
      </c>
      <c r="B388" s="200">
        <v>45291.999988425923</v>
      </c>
      <c r="C388">
        <v>2331</v>
      </c>
      <c r="E388">
        <f t="shared" si="6"/>
        <v>2331</v>
      </c>
    </row>
    <row r="389" spans="1:5" x14ac:dyDescent="0.25">
      <c r="A389" t="s">
        <v>152</v>
      </c>
      <c r="B389" s="200">
        <v>45322.999988425923</v>
      </c>
      <c r="E389">
        <f t="shared" si="6"/>
        <v>0</v>
      </c>
    </row>
    <row r="390" spans="1:5" x14ac:dyDescent="0.25">
      <c r="A390" t="s">
        <v>152</v>
      </c>
      <c r="B390" s="200">
        <v>45351.999988425923</v>
      </c>
      <c r="C390">
        <v>3635.1</v>
      </c>
      <c r="E390">
        <f t="shared" si="6"/>
        <v>3635.1</v>
      </c>
    </row>
    <row r="391" spans="1:5" x14ac:dyDescent="0.25">
      <c r="A391" t="s">
        <v>152</v>
      </c>
      <c r="B391" s="200">
        <v>45382.999988425923</v>
      </c>
      <c r="E391">
        <f t="shared" si="6"/>
        <v>0</v>
      </c>
    </row>
    <row r="392" spans="1:5" x14ac:dyDescent="0.25">
      <c r="A392" t="s">
        <v>152</v>
      </c>
      <c r="B392" s="200">
        <v>45412.999988425923</v>
      </c>
      <c r="D392">
        <v>6452.9999999999654</v>
      </c>
      <c r="E392">
        <f t="shared" si="6"/>
        <v>6452.9999999999654</v>
      </c>
    </row>
    <row r="393" spans="1:5" x14ac:dyDescent="0.25">
      <c r="A393" t="s">
        <v>152</v>
      </c>
      <c r="B393" s="200">
        <v>45443.999988425923</v>
      </c>
      <c r="C393">
        <v>25166.160000000091</v>
      </c>
      <c r="E393">
        <f t="shared" si="6"/>
        <v>25166.160000000091</v>
      </c>
    </row>
    <row r="394" spans="1:5" x14ac:dyDescent="0.25">
      <c r="A394" t="s">
        <v>153</v>
      </c>
      <c r="B394" s="200">
        <v>45291.999988425923</v>
      </c>
      <c r="E394">
        <f t="shared" si="6"/>
        <v>0</v>
      </c>
    </row>
    <row r="395" spans="1:5" x14ac:dyDescent="0.25">
      <c r="A395" t="s">
        <v>153</v>
      </c>
      <c r="B395" s="200">
        <v>45322.999988425923</v>
      </c>
      <c r="E395">
        <f t="shared" si="6"/>
        <v>0</v>
      </c>
    </row>
    <row r="396" spans="1:5" x14ac:dyDescent="0.25">
      <c r="A396" t="s">
        <v>153</v>
      </c>
      <c r="B396" s="200">
        <v>45351.999988425923</v>
      </c>
      <c r="C396">
        <v>23063.75999999998</v>
      </c>
      <c r="E396">
        <f t="shared" si="6"/>
        <v>23063.75999999998</v>
      </c>
    </row>
    <row r="397" spans="1:5" x14ac:dyDescent="0.25">
      <c r="A397" t="s">
        <v>153</v>
      </c>
      <c r="B397" s="200">
        <v>45382.999988425923</v>
      </c>
      <c r="C397">
        <v>12828.06</v>
      </c>
      <c r="E397">
        <f t="shared" si="6"/>
        <v>12828.06</v>
      </c>
    </row>
    <row r="398" spans="1:5" x14ac:dyDescent="0.25">
      <c r="A398" t="s">
        <v>153</v>
      </c>
      <c r="B398" s="200">
        <v>45412.999988425923</v>
      </c>
      <c r="C398">
        <v>799.92000000000007</v>
      </c>
      <c r="E398">
        <f t="shared" si="6"/>
        <v>799.92000000000007</v>
      </c>
    </row>
    <row r="399" spans="1:5" x14ac:dyDescent="0.25">
      <c r="A399" t="s">
        <v>153</v>
      </c>
      <c r="B399" s="200">
        <v>45443.999988425923</v>
      </c>
      <c r="C399">
        <v>41627.519999999997</v>
      </c>
      <c r="E399">
        <f t="shared" si="6"/>
        <v>41627.519999999997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AF335-C5F5-4CC9-BB7E-B40AE295671E}">
  <dimension ref="A1:A67"/>
  <sheetViews>
    <sheetView workbookViewId="0">
      <selection sqref="A1:A1048576"/>
    </sheetView>
  </sheetViews>
  <sheetFormatPr defaultRowHeight="15" x14ac:dyDescent="0.25"/>
  <cols>
    <col min="1" max="1" width="24.140625" customWidth="1"/>
  </cols>
  <sheetData>
    <row r="1" spans="1:1" x14ac:dyDescent="0.25">
      <c r="A1" t="s">
        <v>229</v>
      </c>
    </row>
    <row r="2" spans="1:1" x14ac:dyDescent="0.25">
      <c r="A2" t="s">
        <v>203</v>
      </c>
    </row>
    <row r="3" spans="1:1" x14ac:dyDescent="0.25">
      <c r="A3" t="s">
        <v>225</v>
      </c>
    </row>
    <row r="4" spans="1:1" x14ac:dyDescent="0.25">
      <c r="A4" t="s">
        <v>160</v>
      </c>
    </row>
    <row r="5" spans="1:1" x14ac:dyDescent="0.25">
      <c r="A5" t="s">
        <v>190</v>
      </c>
    </row>
    <row r="6" spans="1:1" x14ac:dyDescent="0.25">
      <c r="A6" t="s">
        <v>154</v>
      </c>
    </row>
    <row r="7" spans="1:1" x14ac:dyDescent="0.25">
      <c r="A7" t="s">
        <v>187</v>
      </c>
    </row>
    <row r="8" spans="1:1" x14ac:dyDescent="0.25">
      <c r="A8" t="s">
        <v>151</v>
      </c>
    </row>
    <row r="9" spans="1:1" x14ac:dyDescent="0.25">
      <c r="A9" t="s">
        <v>170</v>
      </c>
    </row>
    <row r="10" spans="1:1" x14ac:dyDescent="0.25">
      <c r="A10" t="s">
        <v>193</v>
      </c>
    </row>
    <row r="11" spans="1:1" x14ac:dyDescent="0.25">
      <c r="A11" t="s">
        <v>169</v>
      </c>
    </row>
    <row r="12" spans="1:1" x14ac:dyDescent="0.25">
      <c r="A12" t="s">
        <v>158</v>
      </c>
    </row>
    <row r="13" spans="1:1" x14ac:dyDescent="0.25">
      <c r="A13" t="s">
        <v>191</v>
      </c>
    </row>
    <row r="14" spans="1:1" x14ac:dyDescent="0.25">
      <c r="A14" t="s">
        <v>213</v>
      </c>
    </row>
    <row r="15" spans="1:1" x14ac:dyDescent="0.25">
      <c r="A15" t="s">
        <v>178</v>
      </c>
    </row>
    <row r="16" spans="1:1" x14ac:dyDescent="0.25">
      <c r="A16" t="s">
        <v>162</v>
      </c>
    </row>
    <row r="17" spans="1:1" x14ac:dyDescent="0.25">
      <c r="A17" t="s">
        <v>179</v>
      </c>
    </row>
    <row r="18" spans="1:1" x14ac:dyDescent="0.25">
      <c r="A18" t="s">
        <v>186</v>
      </c>
    </row>
    <row r="19" spans="1:1" x14ac:dyDescent="0.25">
      <c r="A19" t="s">
        <v>180</v>
      </c>
    </row>
    <row r="20" spans="1:1" x14ac:dyDescent="0.25">
      <c r="A20" t="s">
        <v>205</v>
      </c>
    </row>
    <row r="21" spans="1:1" x14ac:dyDescent="0.25">
      <c r="A21" t="s">
        <v>155</v>
      </c>
    </row>
    <row r="22" spans="1:1" x14ac:dyDescent="0.25">
      <c r="A22" t="s">
        <v>172</v>
      </c>
    </row>
    <row r="23" spans="1:1" x14ac:dyDescent="0.25">
      <c r="A23" t="s">
        <v>211</v>
      </c>
    </row>
    <row r="24" spans="1:1" x14ac:dyDescent="0.25">
      <c r="A24" t="s">
        <v>223</v>
      </c>
    </row>
    <row r="25" spans="1:1" x14ac:dyDescent="0.25">
      <c r="A25" t="s">
        <v>195</v>
      </c>
    </row>
    <row r="26" spans="1:1" x14ac:dyDescent="0.25">
      <c r="A26" t="s">
        <v>196</v>
      </c>
    </row>
    <row r="27" spans="1:1" x14ac:dyDescent="0.25">
      <c r="A27" t="s">
        <v>174</v>
      </c>
    </row>
    <row r="28" spans="1:1" x14ac:dyDescent="0.25">
      <c r="A28" t="s">
        <v>204</v>
      </c>
    </row>
    <row r="29" spans="1:1" x14ac:dyDescent="0.25">
      <c r="A29" t="s">
        <v>184</v>
      </c>
    </row>
    <row r="30" spans="1:1" x14ac:dyDescent="0.25">
      <c r="A30" t="s">
        <v>212</v>
      </c>
    </row>
    <row r="31" spans="1:1" x14ac:dyDescent="0.25">
      <c r="A31" t="s">
        <v>202</v>
      </c>
    </row>
    <row r="32" spans="1:1" x14ac:dyDescent="0.25">
      <c r="A32" t="s">
        <v>175</v>
      </c>
    </row>
    <row r="33" spans="1:1" x14ac:dyDescent="0.25">
      <c r="A33" t="s">
        <v>189</v>
      </c>
    </row>
    <row r="34" spans="1:1" x14ac:dyDescent="0.25">
      <c r="A34" t="s">
        <v>208</v>
      </c>
    </row>
    <row r="35" spans="1:1" x14ac:dyDescent="0.25">
      <c r="A35" t="s">
        <v>165</v>
      </c>
    </row>
    <row r="36" spans="1:1" x14ac:dyDescent="0.25">
      <c r="A36" t="s">
        <v>144</v>
      </c>
    </row>
    <row r="37" spans="1:1" x14ac:dyDescent="0.25">
      <c r="A37" t="s">
        <v>198</v>
      </c>
    </row>
    <row r="38" spans="1:1" x14ac:dyDescent="0.25">
      <c r="A38" t="s">
        <v>192</v>
      </c>
    </row>
    <row r="39" spans="1:1" x14ac:dyDescent="0.25">
      <c r="A39" t="s">
        <v>215</v>
      </c>
    </row>
    <row r="40" spans="1:1" x14ac:dyDescent="0.25">
      <c r="A40" t="s">
        <v>157</v>
      </c>
    </row>
    <row r="41" spans="1:1" x14ac:dyDescent="0.25">
      <c r="A41" t="s">
        <v>194</v>
      </c>
    </row>
    <row r="42" spans="1:1" x14ac:dyDescent="0.25">
      <c r="A42" t="s">
        <v>220</v>
      </c>
    </row>
    <row r="43" spans="1:1" x14ac:dyDescent="0.25">
      <c r="A43" t="s">
        <v>177</v>
      </c>
    </row>
    <row r="44" spans="1:1" x14ac:dyDescent="0.25">
      <c r="A44" t="s">
        <v>182</v>
      </c>
    </row>
    <row r="45" spans="1:1" x14ac:dyDescent="0.25">
      <c r="A45" t="s">
        <v>173</v>
      </c>
    </row>
    <row r="46" spans="1:1" x14ac:dyDescent="0.25">
      <c r="A46" t="s">
        <v>188</v>
      </c>
    </row>
    <row r="47" spans="1:1" x14ac:dyDescent="0.25">
      <c r="A47" t="s">
        <v>200</v>
      </c>
    </row>
    <row r="48" spans="1:1" x14ac:dyDescent="0.25">
      <c r="A48" t="s">
        <v>209</v>
      </c>
    </row>
    <row r="49" spans="1:1" x14ac:dyDescent="0.25">
      <c r="A49" t="s">
        <v>176</v>
      </c>
    </row>
    <row r="50" spans="1:1" x14ac:dyDescent="0.25">
      <c r="A50" t="s">
        <v>207</v>
      </c>
    </row>
    <row r="51" spans="1:1" x14ac:dyDescent="0.25">
      <c r="A51" t="s">
        <v>166</v>
      </c>
    </row>
    <row r="52" spans="1:1" x14ac:dyDescent="0.25">
      <c r="A52" t="s">
        <v>164</v>
      </c>
    </row>
    <row r="53" spans="1:1" x14ac:dyDescent="0.25">
      <c r="A53" t="s">
        <v>185</v>
      </c>
    </row>
    <row r="54" spans="1:1" x14ac:dyDescent="0.25">
      <c r="A54" t="s">
        <v>159</v>
      </c>
    </row>
    <row r="55" spans="1:1" x14ac:dyDescent="0.25">
      <c r="A55" t="s">
        <v>145</v>
      </c>
    </row>
    <row r="56" spans="1:1" x14ac:dyDescent="0.25">
      <c r="A56" t="s">
        <v>163</v>
      </c>
    </row>
    <row r="57" spans="1:1" x14ac:dyDescent="0.25">
      <c r="A57" t="s">
        <v>183</v>
      </c>
    </row>
    <row r="58" spans="1:1" x14ac:dyDescent="0.25">
      <c r="A58" t="s">
        <v>150</v>
      </c>
    </row>
    <row r="59" spans="1:1" x14ac:dyDescent="0.25">
      <c r="A59" t="s">
        <v>168</v>
      </c>
    </row>
    <row r="60" spans="1:1" x14ac:dyDescent="0.25">
      <c r="A60" t="s">
        <v>219</v>
      </c>
    </row>
    <row r="61" spans="1:1" x14ac:dyDescent="0.25">
      <c r="A61" t="s">
        <v>167</v>
      </c>
    </row>
    <row r="62" spans="1:1" x14ac:dyDescent="0.25">
      <c r="A62" t="s">
        <v>147</v>
      </c>
    </row>
    <row r="63" spans="1:1" x14ac:dyDescent="0.25">
      <c r="A63" t="s">
        <v>148</v>
      </c>
    </row>
    <row r="64" spans="1:1" x14ac:dyDescent="0.25">
      <c r="A64" t="s">
        <v>146</v>
      </c>
    </row>
    <row r="65" spans="1:1" x14ac:dyDescent="0.25">
      <c r="A65" t="s">
        <v>149</v>
      </c>
    </row>
    <row r="66" spans="1:1" x14ac:dyDescent="0.25">
      <c r="A66" t="s">
        <v>152</v>
      </c>
    </row>
    <row r="67" spans="1:1" x14ac:dyDescent="0.25">
      <c r="A67" t="s">
        <v>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B9ED4-AF1D-4F5C-95B9-A3A1D58A4994}">
  <dimension ref="A1:B513"/>
  <sheetViews>
    <sheetView workbookViewId="0">
      <selection activeCell="A85" sqref="A85"/>
    </sheetView>
  </sheetViews>
  <sheetFormatPr defaultRowHeight="15" x14ac:dyDescent="0.25"/>
  <cols>
    <col min="1" max="1" width="10.42578125" style="63" customWidth="1"/>
    <col min="2" max="2" width="33" style="64" customWidth="1"/>
  </cols>
  <sheetData>
    <row r="1" spans="1:2" x14ac:dyDescent="0.25">
      <c r="A1" s="11" t="s">
        <v>143</v>
      </c>
      <c r="B1" s="12" t="s">
        <v>2</v>
      </c>
    </row>
    <row r="2" spans="1:2" x14ac:dyDescent="0.25">
      <c r="A2" s="13" t="s">
        <v>85</v>
      </c>
      <c r="B2" s="14" t="s">
        <v>144</v>
      </c>
    </row>
    <row r="3" spans="1:2" x14ac:dyDescent="0.25">
      <c r="A3" s="15" t="s">
        <v>119</v>
      </c>
      <c r="B3" s="16" t="s">
        <v>145</v>
      </c>
    </row>
    <row r="4" spans="1:2" x14ac:dyDescent="0.25">
      <c r="A4" s="17" t="s">
        <v>93</v>
      </c>
      <c r="B4" s="18" t="s">
        <v>146</v>
      </c>
    </row>
    <row r="5" spans="1:2" x14ac:dyDescent="0.25">
      <c r="A5" s="15" t="s">
        <v>70</v>
      </c>
      <c r="B5" s="14" t="s">
        <v>147</v>
      </c>
    </row>
    <row r="6" spans="1:2" x14ac:dyDescent="0.25">
      <c r="A6" s="17" t="s">
        <v>74</v>
      </c>
      <c r="B6" s="19" t="s">
        <v>148</v>
      </c>
    </row>
    <row r="7" spans="1:2" x14ac:dyDescent="0.25">
      <c r="A7" s="20">
        <v>20027</v>
      </c>
      <c r="B7" s="21" t="s">
        <v>149</v>
      </c>
    </row>
    <row r="8" spans="1:2" x14ac:dyDescent="0.25">
      <c r="A8" s="22">
        <v>7711</v>
      </c>
      <c r="B8" s="23" t="s">
        <v>150</v>
      </c>
    </row>
    <row r="9" spans="1:2" x14ac:dyDescent="0.25">
      <c r="A9" s="24">
        <v>20959</v>
      </c>
      <c r="B9" s="25" t="s">
        <v>151</v>
      </c>
    </row>
    <row r="10" spans="1:2" x14ac:dyDescent="0.25">
      <c r="A10" s="26">
        <v>14733</v>
      </c>
      <c r="B10" s="23" t="s">
        <v>152</v>
      </c>
    </row>
    <row r="11" spans="1:2" x14ac:dyDescent="0.25">
      <c r="A11" s="20">
        <v>6793</v>
      </c>
      <c r="B11" s="27" t="s">
        <v>153</v>
      </c>
    </row>
    <row r="12" spans="1:2" x14ac:dyDescent="0.25">
      <c r="A12" s="28" t="s">
        <v>13</v>
      </c>
      <c r="B12" s="29" t="s">
        <v>154</v>
      </c>
    </row>
    <row r="13" spans="1:2" x14ac:dyDescent="0.25">
      <c r="A13" s="30" t="s">
        <v>48</v>
      </c>
      <c r="B13" s="31" t="s">
        <v>155</v>
      </c>
    </row>
    <row r="14" spans="1:2" x14ac:dyDescent="0.25">
      <c r="A14" s="28" t="s">
        <v>37</v>
      </c>
      <c r="B14" s="29" t="s">
        <v>156</v>
      </c>
    </row>
    <row r="15" spans="1:2" x14ac:dyDescent="0.25">
      <c r="A15" s="32" t="s">
        <v>95</v>
      </c>
      <c r="B15" s="33" t="s">
        <v>157</v>
      </c>
    </row>
    <row r="16" spans="1:2" x14ac:dyDescent="0.25">
      <c r="A16" s="28" t="s">
        <v>28</v>
      </c>
      <c r="B16" s="34" t="s">
        <v>158</v>
      </c>
    </row>
    <row r="17" spans="1:2" x14ac:dyDescent="0.25">
      <c r="A17" s="32" t="s">
        <v>216</v>
      </c>
      <c r="B17" s="35" t="s">
        <v>159</v>
      </c>
    </row>
    <row r="18" spans="1:2" x14ac:dyDescent="0.25">
      <c r="A18" s="28" t="s">
        <v>6</v>
      </c>
      <c r="B18" s="36" t="s">
        <v>160</v>
      </c>
    </row>
    <row r="19" spans="1:2" x14ac:dyDescent="0.25">
      <c r="A19" s="32" t="s">
        <v>161</v>
      </c>
      <c r="B19" s="37" t="s">
        <v>162</v>
      </c>
    </row>
    <row r="20" spans="1:2" x14ac:dyDescent="0.25">
      <c r="A20" s="22">
        <v>8960</v>
      </c>
      <c r="B20" s="38" t="s">
        <v>163</v>
      </c>
    </row>
    <row r="21" spans="1:2" x14ac:dyDescent="0.25">
      <c r="A21" s="28">
        <v>19870</v>
      </c>
      <c r="B21" s="38" t="s">
        <v>164</v>
      </c>
    </row>
    <row r="22" spans="1:2" x14ac:dyDescent="0.25">
      <c r="A22" s="13" t="s">
        <v>76</v>
      </c>
      <c r="B22" s="38" t="s">
        <v>165</v>
      </c>
    </row>
    <row r="23" spans="1:2" x14ac:dyDescent="0.25">
      <c r="A23" s="32" t="s">
        <v>113</v>
      </c>
      <c r="B23" s="37" t="s">
        <v>166</v>
      </c>
    </row>
    <row r="24" spans="1:2" x14ac:dyDescent="0.25">
      <c r="A24" s="28" t="s">
        <v>60</v>
      </c>
      <c r="B24" s="38" t="s">
        <v>167</v>
      </c>
    </row>
    <row r="25" spans="1:2" x14ac:dyDescent="0.25">
      <c r="A25" s="32" t="s">
        <v>17</v>
      </c>
      <c r="B25" s="39" t="s">
        <v>168</v>
      </c>
    </row>
    <row r="26" spans="1:2" x14ac:dyDescent="0.25">
      <c r="A26" s="28" t="s">
        <v>217</v>
      </c>
      <c r="B26" s="36" t="s">
        <v>169</v>
      </c>
    </row>
    <row r="27" spans="1:2" x14ac:dyDescent="0.25">
      <c r="A27" s="32" t="s">
        <v>19</v>
      </c>
      <c r="B27" s="40" t="s">
        <v>170</v>
      </c>
    </row>
    <row r="28" spans="1:2" x14ac:dyDescent="0.25">
      <c r="A28" s="28" t="s">
        <v>41</v>
      </c>
      <c r="B28" s="41" t="s">
        <v>171</v>
      </c>
    </row>
    <row r="29" spans="1:2" x14ac:dyDescent="0.25">
      <c r="A29" s="32" t="s">
        <v>50</v>
      </c>
      <c r="B29" s="40" t="s">
        <v>172</v>
      </c>
    </row>
    <row r="30" spans="1:2" x14ac:dyDescent="0.25">
      <c r="A30" s="28" t="s">
        <v>103</v>
      </c>
      <c r="B30" s="41" t="s">
        <v>173</v>
      </c>
    </row>
    <row r="31" spans="1:2" x14ac:dyDescent="0.25">
      <c r="A31" s="15" t="s">
        <v>62</v>
      </c>
      <c r="B31" s="42" t="s">
        <v>174</v>
      </c>
    </row>
    <row r="32" spans="1:2" x14ac:dyDescent="0.25">
      <c r="A32" s="28" t="s">
        <v>72</v>
      </c>
      <c r="B32" s="41" t="s">
        <v>175</v>
      </c>
    </row>
    <row r="33" spans="1:2" x14ac:dyDescent="0.25">
      <c r="A33" s="43" t="s">
        <v>109</v>
      </c>
      <c r="B33" s="35" t="s">
        <v>176</v>
      </c>
    </row>
    <row r="34" spans="1:2" x14ac:dyDescent="0.25">
      <c r="A34" s="44" t="s">
        <v>99</v>
      </c>
      <c r="B34" s="36" t="s">
        <v>177</v>
      </c>
    </row>
    <row r="35" spans="1:2" x14ac:dyDescent="0.25">
      <c r="A35" s="43" t="s">
        <v>35</v>
      </c>
      <c r="B35" s="35" t="s">
        <v>178</v>
      </c>
    </row>
    <row r="36" spans="1:2" x14ac:dyDescent="0.25">
      <c r="A36" s="28" t="s">
        <v>39</v>
      </c>
      <c r="B36" s="41" t="s">
        <v>179</v>
      </c>
    </row>
    <row r="37" spans="1:2" x14ac:dyDescent="0.25">
      <c r="A37" s="45">
        <v>20136</v>
      </c>
      <c r="B37" s="46" t="s">
        <v>180</v>
      </c>
    </row>
    <row r="38" spans="1:2" ht="18" x14ac:dyDescent="0.25">
      <c r="A38" s="47"/>
      <c r="B38" s="48" t="s">
        <v>181</v>
      </c>
    </row>
    <row r="39" spans="1:2" x14ac:dyDescent="0.25">
      <c r="A39" s="49" t="s">
        <v>101</v>
      </c>
      <c r="B39" s="50" t="s">
        <v>182</v>
      </c>
    </row>
    <row r="40" spans="1:2" x14ac:dyDescent="0.25">
      <c r="A40" s="49" t="s">
        <v>121</v>
      </c>
      <c r="B40" s="50" t="s">
        <v>183</v>
      </c>
    </row>
    <row r="41" spans="1:2" x14ac:dyDescent="0.25">
      <c r="A41" s="49" t="s">
        <v>66</v>
      </c>
      <c r="B41" s="51" t="s">
        <v>184</v>
      </c>
    </row>
    <row r="42" spans="1:2" x14ac:dyDescent="0.25">
      <c r="A42" s="49" t="s">
        <v>115</v>
      </c>
      <c r="B42" s="51" t="s">
        <v>185</v>
      </c>
    </row>
    <row r="43" spans="1:2" x14ac:dyDescent="0.25">
      <c r="A43" s="49" t="s">
        <v>43</v>
      </c>
      <c r="B43" s="51" t="s">
        <v>186</v>
      </c>
    </row>
    <row r="44" spans="1:2" ht="18" x14ac:dyDescent="0.25">
      <c r="A44" s="47"/>
      <c r="B44" s="48" t="s">
        <v>12</v>
      </c>
    </row>
    <row r="45" spans="1:2" x14ac:dyDescent="0.25">
      <c r="A45" s="52" t="s">
        <v>15</v>
      </c>
      <c r="B45" s="50" t="s">
        <v>187</v>
      </c>
    </row>
    <row r="46" spans="1:2" x14ac:dyDescent="0.25">
      <c r="A46" s="52" t="s">
        <v>105</v>
      </c>
      <c r="B46" s="50" t="s">
        <v>188</v>
      </c>
    </row>
    <row r="47" spans="1:2" x14ac:dyDescent="0.25">
      <c r="A47" s="52" t="s">
        <v>81</v>
      </c>
      <c r="B47" s="50" t="s">
        <v>189</v>
      </c>
    </row>
    <row r="48" spans="1:2" x14ac:dyDescent="0.25">
      <c r="A48" s="52" t="s">
        <v>10</v>
      </c>
      <c r="B48" s="50" t="s">
        <v>190</v>
      </c>
    </row>
    <row r="49" spans="1:2" x14ac:dyDescent="0.25">
      <c r="A49" s="52" t="s">
        <v>30</v>
      </c>
      <c r="B49" s="50" t="s">
        <v>191</v>
      </c>
    </row>
    <row r="50" spans="1:2" x14ac:dyDescent="0.25">
      <c r="A50" s="52" t="s">
        <v>88</v>
      </c>
      <c r="B50" s="50" t="s">
        <v>192</v>
      </c>
    </row>
    <row r="51" spans="1:2" x14ac:dyDescent="0.25">
      <c r="A51" s="52" t="s">
        <v>21</v>
      </c>
      <c r="B51" s="50" t="s">
        <v>193</v>
      </c>
    </row>
    <row r="52" spans="1:2" x14ac:dyDescent="0.25">
      <c r="A52" s="52" t="s">
        <v>97</v>
      </c>
      <c r="B52" s="50" t="s">
        <v>194</v>
      </c>
    </row>
    <row r="53" spans="1:2" x14ac:dyDescent="0.25">
      <c r="A53" s="52" t="s">
        <v>56</v>
      </c>
      <c r="B53" s="50" t="s">
        <v>195</v>
      </c>
    </row>
    <row r="54" spans="1:2" x14ac:dyDescent="0.25">
      <c r="A54" s="52" t="s">
        <v>58</v>
      </c>
      <c r="B54" s="50" t="s">
        <v>196</v>
      </c>
    </row>
    <row r="55" spans="1:2" x14ac:dyDescent="0.25">
      <c r="A55" s="52">
        <v>19838</v>
      </c>
      <c r="B55" s="50" t="s">
        <v>197</v>
      </c>
    </row>
    <row r="56" spans="1:2" x14ac:dyDescent="0.25">
      <c r="A56" s="52" t="s">
        <v>83</v>
      </c>
      <c r="B56" s="50" t="s">
        <v>198</v>
      </c>
    </row>
    <row r="57" spans="1:2" x14ac:dyDescent="0.25">
      <c r="A57" s="52" t="s">
        <v>199</v>
      </c>
      <c r="B57" s="53" t="s">
        <v>200</v>
      </c>
    </row>
    <row r="58" spans="1:2" ht="15.75" x14ac:dyDescent="0.25">
      <c r="A58" s="47"/>
      <c r="B58" s="54" t="s">
        <v>201</v>
      </c>
    </row>
    <row r="59" spans="1:2" x14ac:dyDescent="0.25">
      <c r="A59" s="49" t="s">
        <v>68</v>
      </c>
      <c r="B59" s="51" t="s">
        <v>202</v>
      </c>
    </row>
    <row r="60" spans="1:2" x14ac:dyDescent="0.25">
      <c r="A60" s="49" t="s">
        <v>23</v>
      </c>
      <c r="B60" s="50" t="s">
        <v>203</v>
      </c>
    </row>
    <row r="61" spans="1:2" x14ac:dyDescent="0.25">
      <c r="A61" s="49" t="s">
        <v>64</v>
      </c>
      <c r="B61" s="51" t="s">
        <v>204</v>
      </c>
    </row>
    <row r="62" spans="1:2" x14ac:dyDescent="0.25">
      <c r="A62" s="49" t="s">
        <v>46</v>
      </c>
      <c r="B62" s="50" t="s">
        <v>205</v>
      </c>
    </row>
    <row r="63" spans="1:2" ht="15.75" x14ac:dyDescent="0.25">
      <c r="A63" s="47"/>
      <c r="B63" s="54" t="s">
        <v>206</v>
      </c>
    </row>
    <row r="64" spans="1:2" x14ac:dyDescent="0.25">
      <c r="A64" s="49" t="s">
        <v>111</v>
      </c>
      <c r="B64" s="50" t="s">
        <v>207</v>
      </c>
    </row>
    <row r="65" spans="1:2" x14ac:dyDescent="0.25">
      <c r="A65" s="49" t="s">
        <v>78</v>
      </c>
      <c r="B65" s="55" t="s">
        <v>208</v>
      </c>
    </row>
    <row r="66" spans="1:2" x14ac:dyDescent="0.25">
      <c r="A66" s="49" t="s">
        <v>107</v>
      </c>
      <c r="B66" s="50" t="s">
        <v>209</v>
      </c>
    </row>
    <row r="67" spans="1:2" ht="15.75" x14ac:dyDescent="0.25">
      <c r="A67" s="47"/>
      <c r="B67" s="54" t="s">
        <v>210</v>
      </c>
    </row>
    <row r="68" spans="1:2" x14ac:dyDescent="0.25">
      <c r="A68" s="49" t="s">
        <v>52</v>
      </c>
      <c r="B68" s="50" t="s">
        <v>211</v>
      </c>
    </row>
    <row r="69" spans="1:2" x14ac:dyDescent="0.25">
      <c r="A69" s="49" t="s">
        <v>54</v>
      </c>
      <c r="B69" s="51" t="s">
        <v>212</v>
      </c>
    </row>
    <row r="70" spans="1:2" x14ac:dyDescent="0.25">
      <c r="A70" s="49" t="s">
        <v>32</v>
      </c>
      <c r="B70" s="50" t="s">
        <v>213</v>
      </c>
    </row>
    <row r="71" spans="1:2" ht="15.75" x14ac:dyDescent="0.25">
      <c r="A71" s="47"/>
      <c r="B71" s="54" t="s">
        <v>214</v>
      </c>
    </row>
    <row r="72" spans="1:2" x14ac:dyDescent="0.25">
      <c r="A72" s="49" t="s">
        <v>90</v>
      </c>
      <c r="B72" s="50" t="s">
        <v>215</v>
      </c>
    </row>
    <row r="73" spans="1:2" x14ac:dyDescent="0.25">
      <c r="A73" s="13"/>
      <c r="B73" s="56"/>
    </row>
    <row r="74" spans="1:2" x14ac:dyDescent="0.25">
      <c r="A74" s="13"/>
      <c r="B74" s="56"/>
    </row>
    <row r="75" spans="1:2" x14ac:dyDescent="0.25">
      <c r="A75" s="57"/>
      <c r="B75" s="58"/>
    </row>
    <row r="76" spans="1:2" x14ac:dyDescent="0.25">
      <c r="A76" s="57"/>
      <c r="B76" s="59"/>
    </row>
    <row r="77" spans="1:2" x14ac:dyDescent="0.25">
      <c r="A77" s="57"/>
      <c r="B77" s="60"/>
    </row>
    <row r="78" spans="1:2" x14ac:dyDescent="0.25">
      <c r="A78" s="57"/>
      <c r="B78" s="60"/>
    </row>
    <row r="79" spans="1:2" x14ac:dyDescent="0.25">
      <c r="A79" s="57"/>
      <c r="B79" s="60"/>
    </row>
    <row r="80" spans="1:2" x14ac:dyDescent="0.25">
      <c r="A80" s="57"/>
      <c r="B80" s="60"/>
    </row>
    <row r="81" spans="1:2" x14ac:dyDescent="0.25">
      <c r="A81" s="57"/>
      <c r="B81" s="60"/>
    </row>
    <row r="82" spans="1:2" x14ac:dyDescent="0.25">
      <c r="A82" s="57"/>
      <c r="B82" s="60"/>
    </row>
    <row r="83" spans="1:2" x14ac:dyDescent="0.25">
      <c r="A83" s="57"/>
      <c r="B83" s="60"/>
    </row>
    <row r="84" spans="1:2" x14ac:dyDescent="0.25">
      <c r="A84" s="57"/>
      <c r="B84" s="60"/>
    </row>
    <row r="85" spans="1:2" x14ac:dyDescent="0.25">
      <c r="A85" s="57"/>
      <c r="B85" s="60"/>
    </row>
    <row r="86" spans="1:2" x14ac:dyDescent="0.25">
      <c r="A86" s="57"/>
      <c r="B86" s="61"/>
    </row>
    <row r="87" spans="1:2" x14ac:dyDescent="0.25">
      <c r="A87" s="57"/>
      <c r="B87" s="61"/>
    </row>
    <row r="88" spans="1:2" x14ac:dyDescent="0.25">
      <c r="A88" s="57"/>
      <c r="B88" s="61"/>
    </row>
    <row r="89" spans="1:2" x14ac:dyDescent="0.25">
      <c r="A89" s="57"/>
      <c r="B89" s="61"/>
    </row>
    <row r="90" spans="1:2" x14ac:dyDescent="0.25">
      <c r="A90" s="57"/>
      <c r="B90" s="61"/>
    </row>
    <row r="91" spans="1:2" x14ac:dyDescent="0.25">
      <c r="A91" s="57"/>
      <c r="B91" s="61"/>
    </row>
    <row r="92" spans="1:2" x14ac:dyDescent="0.25">
      <c r="A92" s="57"/>
      <c r="B92" s="61"/>
    </row>
    <row r="93" spans="1:2" x14ac:dyDescent="0.25">
      <c r="A93" s="57"/>
      <c r="B93" s="61"/>
    </row>
    <row r="94" spans="1:2" x14ac:dyDescent="0.25">
      <c r="A94" s="57"/>
      <c r="B94" s="61"/>
    </row>
    <row r="95" spans="1:2" x14ac:dyDescent="0.25">
      <c r="A95" s="57"/>
      <c r="B95" s="61"/>
    </row>
    <row r="96" spans="1:2" x14ac:dyDescent="0.25">
      <c r="A96" s="57"/>
      <c r="B96" s="61"/>
    </row>
    <row r="97" spans="1:2" x14ac:dyDescent="0.25">
      <c r="A97" s="57"/>
      <c r="B97" s="61"/>
    </row>
    <row r="98" spans="1:2" x14ac:dyDescent="0.25">
      <c r="A98" s="57"/>
      <c r="B98" s="61"/>
    </row>
    <row r="99" spans="1:2" x14ac:dyDescent="0.25">
      <c r="A99" s="57"/>
      <c r="B99" s="61"/>
    </row>
    <row r="100" spans="1:2" x14ac:dyDescent="0.25">
      <c r="A100" s="57"/>
      <c r="B100" s="61"/>
    </row>
    <row r="101" spans="1:2" x14ac:dyDescent="0.25">
      <c r="A101" s="57"/>
      <c r="B101" s="61"/>
    </row>
    <row r="102" spans="1:2" x14ac:dyDescent="0.25">
      <c r="A102" s="57"/>
      <c r="B102" s="61"/>
    </row>
    <row r="103" spans="1:2" x14ac:dyDescent="0.25">
      <c r="A103" s="57"/>
      <c r="B103" s="61"/>
    </row>
    <row r="104" spans="1:2" x14ac:dyDescent="0.25">
      <c r="A104" s="57"/>
      <c r="B104" s="61"/>
    </row>
    <row r="105" spans="1:2" x14ac:dyDescent="0.25">
      <c r="A105" s="57"/>
      <c r="B105" s="61"/>
    </row>
    <row r="106" spans="1:2" x14ac:dyDescent="0.25">
      <c r="A106" s="57"/>
      <c r="B106" s="61"/>
    </row>
    <row r="107" spans="1:2" x14ac:dyDescent="0.25">
      <c r="A107" s="57"/>
      <c r="B107" s="61"/>
    </row>
    <row r="108" spans="1:2" x14ac:dyDescent="0.25">
      <c r="A108" s="57"/>
      <c r="B108" s="61"/>
    </row>
    <row r="109" spans="1:2" x14ac:dyDescent="0.25">
      <c r="A109" s="57"/>
      <c r="B109" s="61"/>
    </row>
    <row r="110" spans="1:2" x14ac:dyDescent="0.25">
      <c r="A110" s="57"/>
      <c r="B110" s="61"/>
    </row>
    <row r="111" spans="1:2" x14ac:dyDescent="0.25">
      <c r="A111" s="57"/>
      <c r="B111" s="61"/>
    </row>
    <row r="112" spans="1:2" x14ac:dyDescent="0.25">
      <c r="A112" s="57"/>
      <c r="B112" s="61"/>
    </row>
    <row r="113" spans="1:2" x14ac:dyDescent="0.25">
      <c r="A113" s="57"/>
      <c r="B113" s="61"/>
    </row>
    <row r="114" spans="1:2" x14ac:dyDescent="0.25">
      <c r="A114" s="57"/>
      <c r="B114" s="61"/>
    </row>
    <row r="115" spans="1:2" x14ac:dyDescent="0.25">
      <c r="A115" s="57"/>
      <c r="B115" s="62"/>
    </row>
    <row r="116" spans="1:2" x14ac:dyDescent="0.25">
      <c r="A116" s="57"/>
      <c r="B116" s="62"/>
    </row>
    <row r="117" spans="1:2" x14ac:dyDescent="0.25">
      <c r="A117" s="57"/>
      <c r="B117" s="62"/>
    </row>
    <row r="118" spans="1:2" x14ac:dyDescent="0.25">
      <c r="A118" s="57"/>
      <c r="B118" s="62"/>
    </row>
    <row r="119" spans="1:2" x14ac:dyDescent="0.25">
      <c r="A119" s="57"/>
      <c r="B119" s="62"/>
    </row>
    <row r="120" spans="1:2" x14ac:dyDescent="0.25">
      <c r="A120" s="57"/>
      <c r="B120" s="62"/>
    </row>
    <row r="121" spans="1:2" x14ac:dyDescent="0.25">
      <c r="A121" s="57"/>
      <c r="B121" s="62"/>
    </row>
    <row r="122" spans="1:2" x14ac:dyDescent="0.25">
      <c r="A122" s="57"/>
      <c r="B122" s="62"/>
    </row>
    <row r="123" spans="1:2" x14ac:dyDescent="0.25">
      <c r="A123" s="57"/>
      <c r="B123" s="62"/>
    </row>
    <row r="124" spans="1:2" x14ac:dyDescent="0.25">
      <c r="A124" s="57"/>
      <c r="B124" s="62"/>
    </row>
    <row r="125" spans="1:2" x14ac:dyDescent="0.25">
      <c r="A125" s="57"/>
      <c r="B125" s="62"/>
    </row>
    <row r="126" spans="1:2" x14ac:dyDescent="0.25">
      <c r="A126" s="57"/>
      <c r="B126" s="62"/>
    </row>
    <row r="127" spans="1:2" x14ac:dyDescent="0.25">
      <c r="A127" s="57"/>
      <c r="B127" s="62"/>
    </row>
    <row r="128" spans="1:2" x14ac:dyDescent="0.25">
      <c r="A128" s="57"/>
      <c r="B128" s="62"/>
    </row>
    <row r="129" spans="1:2" x14ac:dyDescent="0.25">
      <c r="A129" s="57"/>
      <c r="B129" s="62"/>
    </row>
    <row r="130" spans="1:2" x14ac:dyDescent="0.25">
      <c r="A130" s="57"/>
      <c r="B130" s="62"/>
    </row>
    <row r="131" spans="1:2" x14ac:dyDescent="0.25">
      <c r="A131" s="57"/>
      <c r="B131" s="61"/>
    </row>
    <row r="132" spans="1:2" x14ac:dyDescent="0.25">
      <c r="A132" s="57"/>
      <c r="B132" s="62"/>
    </row>
    <row r="133" spans="1:2" x14ac:dyDescent="0.25">
      <c r="A133" s="57"/>
      <c r="B133" s="62"/>
    </row>
    <row r="134" spans="1:2" x14ac:dyDescent="0.25">
      <c r="A134" s="57"/>
      <c r="B134" s="62"/>
    </row>
    <row r="135" spans="1:2" x14ac:dyDescent="0.25">
      <c r="A135" s="57"/>
      <c r="B135" s="62"/>
    </row>
    <row r="136" spans="1:2" x14ac:dyDescent="0.25">
      <c r="A136" s="57"/>
      <c r="B136" s="62"/>
    </row>
    <row r="137" spans="1:2" x14ac:dyDescent="0.25">
      <c r="A137" s="57"/>
      <c r="B137" s="62"/>
    </row>
    <row r="138" spans="1:2" x14ac:dyDescent="0.25">
      <c r="A138" s="57"/>
      <c r="B138" s="62"/>
    </row>
    <row r="139" spans="1:2" x14ac:dyDescent="0.25">
      <c r="A139" s="57"/>
      <c r="B139" s="62"/>
    </row>
    <row r="140" spans="1:2" x14ac:dyDescent="0.25">
      <c r="A140" s="57"/>
      <c r="B140" s="62"/>
    </row>
    <row r="141" spans="1:2" x14ac:dyDescent="0.25">
      <c r="A141" s="57"/>
      <c r="B141" s="62"/>
    </row>
    <row r="142" spans="1:2" x14ac:dyDescent="0.25">
      <c r="A142" s="57"/>
      <c r="B142" s="62"/>
    </row>
    <row r="143" spans="1:2" x14ac:dyDescent="0.25">
      <c r="A143" s="57"/>
      <c r="B143" s="62"/>
    </row>
    <row r="144" spans="1:2" x14ac:dyDescent="0.25">
      <c r="A144" s="57"/>
      <c r="B144" s="62"/>
    </row>
    <row r="145" spans="1:2" x14ac:dyDescent="0.25">
      <c r="A145" s="57"/>
      <c r="B145" s="62"/>
    </row>
    <row r="146" spans="1:2" x14ac:dyDescent="0.25">
      <c r="A146" s="57"/>
      <c r="B146" s="62"/>
    </row>
    <row r="147" spans="1:2" x14ac:dyDescent="0.25">
      <c r="A147" s="57"/>
      <c r="B147" s="62"/>
    </row>
    <row r="148" spans="1:2" x14ac:dyDescent="0.25">
      <c r="A148" s="57"/>
      <c r="B148" s="62"/>
    </row>
    <row r="149" spans="1:2" x14ac:dyDescent="0.25">
      <c r="A149" s="57"/>
      <c r="B149" s="62"/>
    </row>
    <row r="150" spans="1:2" x14ac:dyDescent="0.25">
      <c r="A150" s="57"/>
      <c r="B150" s="62"/>
    </row>
    <row r="151" spans="1:2" x14ac:dyDescent="0.25">
      <c r="A151" s="57"/>
      <c r="B151" s="62"/>
    </row>
    <row r="152" spans="1:2" x14ac:dyDescent="0.25">
      <c r="A152" s="57"/>
      <c r="B152" s="62"/>
    </row>
    <row r="153" spans="1:2" x14ac:dyDescent="0.25">
      <c r="A153" s="57"/>
      <c r="B153" s="62"/>
    </row>
    <row r="154" spans="1:2" x14ac:dyDescent="0.25">
      <c r="A154" s="57"/>
      <c r="B154" s="62"/>
    </row>
    <row r="155" spans="1:2" x14ac:dyDescent="0.25">
      <c r="A155" s="57"/>
      <c r="B155" s="62"/>
    </row>
    <row r="156" spans="1:2" x14ac:dyDescent="0.25">
      <c r="A156" s="57"/>
      <c r="B156" s="62"/>
    </row>
    <row r="157" spans="1:2" x14ac:dyDescent="0.25">
      <c r="A157" s="57"/>
      <c r="B157" s="62"/>
    </row>
    <row r="158" spans="1:2" x14ac:dyDescent="0.25">
      <c r="A158" s="57"/>
      <c r="B158" s="62"/>
    </row>
    <row r="159" spans="1:2" x14ac:dyDescent="0.25">
      <c r="A159" s="57"/>
      <c r="B159" s="62"/>
    </row>
    <row r="160" spans="1:2" x14ac:dyDescent="0.25">
      <c r="A160" s="57"/>
      <c r="B160" s="62"/>
    </row>
    <row r="163" spans="1:2" x14ac:dyDescent="0.25">
      <c r="A163" s="65"/>
      <c r="B163" s="66"/>
    </row>
    <row r="164" spans="1:2" x14ac:dyDescent="0.25">
      <c r="A164" s="57"/>
      <c r="B164" s="62"/>
    </row>
    <row r="168" spans="1:2" x14ac:dyDescent="0.25">
      <c r="A168" s="57"/>
      <c r="B168" s="62"/>
    </row>
    <row r="169" spans="1:2" x14ac:dyDescent="0.25">
      <c r="A169" s="57"/>
      <c r="B169" s="62"/>
    </row>
    <row r="170" spans="1:2" x14ac:dyDescent="0.25">
      <c r="A170" s="57"/>
      <c r="B170" s="62"/>
    </row>
    <row r="171" spans="1:2" x14ac:dyDescent="0.25">
      <c r="A171" s="57"/>
      <c r="B171" s="62"/>
    </row>
    <row r="172" spans="1:2" x14ac:dyDescent="0.25">
      <c r="A172" s="57"/>
      <c r="B172" s="62"/>
    </row>
    <row r="173" spans="1:2" x14ac:dyDescent="0.25">
      <c r="A173" s="57"/>
      <c r="B173" s="62"/>
    </row>
    <row r="174" spans="1:2" x14ac:dyDescent="0.25">
      <c r="A174" s="57"/>
      <c r="B174" s="62"/>
    </row>
    <row r="175" spans="1:2" x14ac:dyDescent="0.25">
      <c r="A175" s="57"/>
      <c r="B175" s="62"/>
    </row>
    <row r="176" spans="1:2" x14ac:dyDescent="0.25">
      <c r="A176" s="57"/>
      <c r="B176" s="62"/>
    </row>
    <row r="177" spans="1:2" x14ac:dyDescent="0.25">
      <c r="A177" s="57"/>
      <c r="B177" s="62"/>
    </row>
    <row r="178" spans="1:2" x14ac:dyDescent="0.25">
      <c r="A178" s="57"/>
      <c r="B178" s="62"/>
    </row>
    <row r="179" spans="1:2" x14ac:dyDescent="0.25">
      <c r="A179" s="57"/>
      <c r="B179" s="62"/>
    </row>
    <row r="180" spans="1:2" x14ac:dyDescent="0.25">
      <c r="A180" s="57"/>
      <c r="B180" s="62"/>
    </row>
    <row r="181" spans="1:2" x14ac:dyDescent="0.25">
      <c r="A181" s="57"/>
      <c r="B181" s="62"/>
    </row>
    <row r="182" spans="1:2" x14ac:dyDescent="0.25">
      <c r="A182" s="57"/>
      <c r="B182" s="62"/>
    </row>
    <row r="183" spans="1:2" x14ac:dyDescent="0.25">
      <c r="A183" s="57"/>
      <c r="B183" s="62"/>
    </row>
    <row r="184" spans="1:2" x14ac:dyDescent="0.25">
      <c r="A184" s="57"/>
      <c r="B184" s="62"/>
    </row>
    <row r="185" spans="1:2" x14ac:dyDescent="0.25">
      <c r="A185" s="57"/>
      <c r="B185" s="62"/>
    </row>
    <row r="186" spans="1:2" x14ac:dyDescent="0.25">
      <c r="A186" s="57"/>
      <c r="B186" s="62"/>
    </row>
    <row r="187" spans="1:2" x14ac:dyDescent="0.25">
      <c r="A187" s="57"/>
      <c r="B187" s="62"/>
    </row>
    <row r="188" spans="1:2" x14ac:dyDescent="0.25">
      <c r="A188" s="57"/>
      <c r="B188" s="62"/>
    </row>
    <row r="189" spans="1:2" x14ac:dyDescent="0.25">
      <c r="A189" s="57"/>
      <c r="B189" s="62"/>
    </row>
    <row r="190" spans="1:2" x14ac:dyDescent="0.25">
      <c r="A190" s="57"/>
      <c r="B190" s="62"/>
    </row>
    <row r="191" spans="1:2" x14ac:dyDescent="0.25">
      <c r="A191" s="57"/>
      <c r="B191" s="62"/>
    </row>
    <row r="192" spans="1:2" x14ac:dyDescent="0.25">
      <c r="A192" s="57"/>
      <c r="B192" s="62"/>
    </row>
    <row r="193" spans="1:2" x14ac:dyDescent="0.25">
      <c r="A193" s="57"/>
      <c r="B193" s="62"/>
    </row>
    <row r="194" spans="1:2" x14ac:dyDescent="0.25">
      <c r="A194" s="57"/>
      <c r="B194" s="62"/>
    </row>
    <row r="195" spans="1:2" x14ac:dyDescent="0.25">
      <c r="A195" s="57"/>
      <c r="B195" s="62"/>
    </row>
    <row r="196" spans="1:2" x14ac:dyDescent="0.25">
      <c r="A196" s="57"/>
      <c r="B196" s="62"/>
    </row>
    <row r="197" spans="1:2" x14ac:dyDescent="0.25">
      <c r="A197" s="57"/>
      <c r="B197" s="62"/>
    </row>
    <row r="198" spans="1:2" x14ac:dyDescent="0.25">
      <c r="A198" s="57"/>
      <c r="B198" s="62"/>
    </row>
    <row r="199" spans="1:2" x14ac:dyDescent="0.25">
      <c r="A199" s="57"/>
      <c r="B199" s="62"/>
    </row>
    <row r="200" spans="1:2" x14ac:dyDescent="0.25">
      <c r="A200" s="57"/>
      <c r="B200" s="62"/>
    </row>
    <row r="201" spans="1:2" x14ac:dyDescent="0.25">
      <c r="A201" s="57"/>
      <c r="B201" s="62"/>
    </row>
    <row r="202" spans="1:2" x14ac:dyDescent="0.25">
      <c r="A202" s="57"/>
      <c r="B202" s="62"/>
    </row>
    <row r="203" spans="1:2" x14ac:dyDescent="0.25">
      <c r="A203" s="57"/>
      <c r="B203" s="62"/>
    </row>
    <row r="204" spans="1:2" x14ac:dyDescent="0.25">
      <c r="A204" s="57"/>
      <c r="B204" s="62"/>
    </row>
    <row r="205" spans="1:2" x14ac:dyDescent="0.25">
      <c r="A205" s="57"/>
      <c r="B205" s="62"/>
    </row>
    <row r="206" spans="1:2" x14ac:dyDescent="0.25">
      <c r="A206" s="57"/>
      <c r="B206" s="62"/>
    </row>
    <row r="207" spans="1:2" x14ac:dyDescent="0.25">
      <c r="A207" s="57"/>
      <c r="B207" s="62"/>
    </row>
    <row r="208" spans="1:2" x14ac:dyDescent="0.25">
      <c r="A208" s="57"/>
      <c r="B208" s="62"/>
    </row>
    <row r="209" spans="1:2" x14ac:dyDescent="0.25">
      <c r="A209" s="57"/>
      <c r="B209" s="62"/>
    </row>
    <row r="210" spans="1:2" x14ac:dyDescent="0.25">
      <c r="A210" s="57"/>
      <c r="B210" s="62"/>
    </row>
    <row r="211" spans="1:2" x14ac:dyDescent="0.25">
      <c r="A211" s="57"/>
      <c r="B211" s="62"/>
    </row>
    <row r="212" spans="1:2" x14ac:dyDescent="0.25">
      <c r="A212" s="57"/>
      <c r="B212" s="62"/>
    </row>
    <row r="213" spans="1:2" x14ac:dyDescent="0.25">
      <c r="A213" s="57"/>
      <c r="B213" s="62"/>
    </row>
    <row r="214" spans="1:2" x14ac:dyDescent="0.25">
      <c r="A214" s="57"/>
      <c r="B214" s="62"/>
    </row>
    <row r="215" spans="1:2" x14ac:dyDescent="0.25">
      <c r="A215" s="57"/>
      <c r="B215" s="62"/>
    </row>
    <row r="216" spans="1:2" x14ac:dyDescent="0.25">
      <c r="A216" s="57"/>
      <c r="B216" s="62"/>
    </row>
    <row r="217" spans="1:2" x14ac:dyDescent="0.25">
      <c r="A217" s="57"/>
      <c r="B217" s="62"/>
    </row>
    <row r="218" spans="1:2" x14ac:dyDescent="0.25">
      <c r="A218" s="57"/>
      <c r="B218" s="62"/>
    </row>
    <row r="219" spans="1:2" x14ac:dyDescent="0.25">
      <c r="A219" s="57"/>
      <c r="B219" s="62"/>
    </row>
    <row r="220" spans="1:2" x14ac:dyDescent="0.25">
      <c r="A220" s="57"/>
      <c r="B220" s="62"/>
    </row>
    <row r="221" spans="1:2" x14ac:dyDescent="0.25">
      <c r="A221" s="57"/>
      <c r="B221" s="62"/>
    </row>
    <row r="222" spans="1:2" x14ac:dyDescent="0.25">
      <c r="A222" s="57"/>
      <c r="B222" s="62"/>
    </row>
    <row r="223" spans="1:2" x14ac:dyDescent="0.25">
      <c r="A223" s="57"/>
      <c r="B223" s="62"/>
    </row>
    <row r="224" spans="1:2" x14ac:dyDescent="0.25">
      <c r="A224" s="57"/>
      <c r="B224" s="62"/>
    </row>
    <row r="225" spans="1:2" x14ac:dyDescent="0.25">
      <c r="A225" s="57"/>
      <c r="B225" s="62"/>
    </row>
    <row r="226" spans="1:2" x14ac:dyDescent="0.25">
      <c r="A226" s="57"/>
      <c r="B226" s="62"/>
    </row>
    <row r="227" spans="1:2" x14ac:dyDescent="0.25">
      <c r="A227" s="57"/>
      <c r="B227" s="62"/>
    </row>
    <row r="228" spans="1:2" x14ac:dyDescent="0.25">
      <c r="A228" s="57"/>
      <c r="B228" s="62"/>
    </row>
    <row r="229" spans="1:2" x14ac:dyDescent="0.25">
      <c r="A229" s="57"/>
      <c r="B229" s="62"/>
    </row>
    <row r="230" spans="1:2" x14ac:dyDescent="0.25">
      <c r="A230" s="57"/>
      <c r="B230" s="62"/>
    </row>
    <row r="231" spans="1:2" x14ac:dyDescent="0.25">
      <c r="A231" s="57"/>
      <c r="B231" s="62"/>
    </row>
    <row r="232" spans="1:2" x14ac:dyDescent="0.25">
      <c r="A232" s="57"/>
      <c r="B232" s="62"/>
    </row>
    <row r="233" spans="1:2" x14ac:dyDescent="0.25">
      <c r="A233" s="57"/>
      <c r="B233" s="62"/>
    </row>
    <row r="234" spans="1:2" x14ac:dyDescent="0.25">
      <c r="A234" s="57"/>
      <c r="B234" s="62"/>
    </row>
    <row r="235" spans="1:2" x14ac:dyDescent="0.25">
      <c r="A235" s="57"/>
      <c r="B235" s="62"/>
    </row>
    <row r="236" spans="1:2" x14ac:dyDescent="0.25">
      <c r="A236" s="57"/>
      <c r="B236" s="62"/>
    </row>
    <row r="237" spans="1:2" x14ac:dyDescent="0.25">
      <c r="A237" s="57"/>
      <c r="B237" s="62"/>
    </row>
    <row r="238" spans="1:2" x14ac:dyDescent="0.25">
      <c r="A238" s="57"/>
      <c r="B238" s="62"/>
    </row>
    <row r="239" spans="1:2" x14ac:dyDescent="0.25">
      <c r="A239" s="57"/>
      <c r="B239" s="62"/>
    </row>
    <row r="240" spans="1:2" x14ac:dyDescent="0.25">
      <c r="A240" s="57"/>
      <c r="B240" s="62"/>
    </row>
    <row r="241" spans="1:2" x14ac:dyDescent="0.25">
      <c r="A241" s="57"/>
      <c r="B241" s="62"/>
    </row>
    <row r="242" spans="1:2" x14ac:dyDescent="0.25">
      <c r="A242" s="57"/>
      <c r="B242" s="62"/>
    </row>
    <row r="243" spans="1:2" x14ac:dyDescent="0.25">
      <c r="A243" s="57"/>
      <c r="B243" s="62"/>
    </row>
    <row r="244" spans="1:2" x14ac:dyDescent="0.25">
      <c r="A244" s="57"/>
      <c r="B244" s="62"/>
    </row>
    <row r="245" spans="1:2" x14ac:dyDescent="0.25">
      <c r="A245" s="57"/>
      <c r="B245" s="62"/>
    </row>
    <row r="246" spans="1:2" x14ac:dyDescent="0.25">
      <c r="A246" s="57"/>
      <c r="B246" s="62"/>
    </row>
    <row r="247" spans="1:2" x14ac:dyDescent="0.25">
      <c r="A247" s="57"/>
      <c r="B247" s="62"/>
    </row>
    <row r="248" spans="1:2" x14ac:dyDescent="0.25">
      <c r="A248" s="57"/>
      <c r="B248" s="62"/>
    </row>
    <row r="249" spans="1:2" x14ac:dyDescent="0.25">
      <c r="A249" s="57"/>
      <c r="B249" s="62"/>
    </row>
    <row r="250" spans="1:2" x14ac:dyDescent="0.25">
      <c r="A250" s="57"/>
      <c r="B250" s="62"/>
    </row>
    <row r="251" spans="1:2" x14ac:dyDescent="0.25">
      <c r="A251" s="57"/>
      <c r="B251" s="62"/>
    </row>
    <row r="252" spans="1:2" x14ac:dyDescent="0.25">
      <c r="A252" s="57"/>
      <c r="B252" s="62"/>
    </row>
    <row r="253" spans="1:2" x14ac:dyDescent="0.25">
      <c r="A253" s="57"/>
      <c r="B253" s="62"/>
    </row>
    <row r="254" spans="1:2" x14ac:dyDescent="0.25">
      <c r="A254" s="57"/>
      <c r="B254" s="62"/>
    </row>
    <row r="255" spans="1:2" x14ac:dyDescent="0.25">
      <c r="A255" s="57"/>
      <c r="B255" s="62"/>
    </row>
    <row r="256" spans="1:2" x14ac:dyDescent="0.25">
      <c r="A256" s="57"/>
      <c r="B256" s="62"/>
    </row>
    <row r="257" spans="1:2" x14ac:dyDescent="0.25">
      <c r="A257" s="57"/>
      <c r="B257" s="62"/>
    </row>
    <row r="258" spans="1:2" x14ac:dyDescent="0.25">
      <c r="A258" s="57"/>
      <c r="B258" s="62"/>
    </row>
    <row r="259" spans="1:2" x14ac:dyDescent="0.25">
      <c r="A259" s="57"/>
      <c r="B259" s="62"/>
    </row>
    <row r="260" spans="1:2" x14ac:dyDescent="0.25">
      <c r="A260" s="57"/>
      <c r="B260" s="62"/>
    </row>
    <row r="261" spans="1:2" x14ac:dyDescent="0.25">
      <c r="A261" s="57"/>
      <c r="B261" s="62"/>
    </row>
    <row r="262" spans="1:2" x14ac:dyDescent="0.25">
      <c r="A262" s="57"/>
      <c r="B262" s="62"/>
    </row>
    <row r="263" spans="1:2" x14ac:dyDescent="0.25">
      <c r="A263" s="57"/>
      <c r="B263" s="62"/>
    </row>
    <row r="264" spans="1:2" x14ac:dyDescent="0.25">
      <c r="A264" s="57"/>
      <c r="B264" s="62"/>
    </row>
    <row r="265" spans="1:2" x14ac:dyDescent="0.25">
      <c r="A265" s="57"/>
      <c r="B265" s="62"/>
    </row>
    <row r="266" spans="1:2" x14ac:dyDescent="0.25">
      <c r="A266" s="57"/>
      <c r="B266" s="62"/>
    </row>
    <row r="267" spans="1:2" x14ac:dyDescent="0.25">
      <c r="A267" s="57"/>
      <c r="B267" s="62"/>
    </row>
    <row r="268" spans="1:2" x14ac:dyDescent="0.25">
      <c r="A268" s="57"/>
      <c r="B268" s="62"/>
    </row>
    <row r="269" spans="1:2" x14ac:dyDescent="0.25">
      <c r="A269" s="57"/>
      <c r="B269" s="62"/>
    </row>
    <row r="270" spans="1:2" x14ac:dyDescent="0.25">
      <c r="A270" s="57"/>
      <c r="B270" s="62"/>
    </row>
    <row r="271" spans="1:2" x14ac:dyDescent="0.25">
      <c r="A271" s="57"/>
      <c r="B271" s="62"/>
    </row>
    <row r="272" spans="1:2" x14ac:dyDescent="0.25">
      <c r="A272" s="57"/>
      <c r="B272" s="62"/>
    </row>
    <row r="273" spans="1:2" x14ac:dyDescent="0.25">
      <c r="A273" s="57"/>
      <c r="B273" s="62"/>
    </row>
    <row r="274" spans="1:2" x14ac:dyDescent="0.25">
      <c r="A274" s="57"/>
      <c r="B274" s="62"/>
    </row>
    <row r="275" spans="1:2" x14ac:dyDescent="0.25">
      <c r="A275" s="57"/>
      <c r="B275" s="62"/>
    </row>
    <row r="276" spans="1:2" x14ac:dyDescent="0.25">
      <c r="A276" s="57"/>
      <c r="B276" s="62"/>
    </row>
    <row r="277" spans="1:2" x14ac:dyDescent="0.25">
      <c r="A277" s="57"/>
      <c r="B277" s="62"/>
    </row>
    <row r="278" spans="1:2" x14ac:dyDescent="0.25">
      <c r="A278" s="57"/>
      <c r="B278" s="62"/>
    </row>
    <row r="279" spans="1:2" x14ac:dyDescent="0.25">
      <c r="A279" s="57"/>
      <c r="B279" s="62"/>
    </row>
    <row r="280" spans="1:2" x14ac:dyDescent="0.25">
      <c r="A280" s="57"/>
      <c r="B280" s="62"/>
    </row>
    <row r="281" spans="1:2" x14ac:dyDescent="0.25">
      <c r="A281" s="57"/>
      <c r="B281" s="62"/>
    </row>
    <row r="282" spans="1:2" x14ac:dyDescent="0.25">
      <c r="A282" s="57"/>
      <c r="B282" s="62"/>
    </row>
    <row r="283" spans="1:2" x14ac:dyDescent="0.25">
      <c r="A283" s="57"/>
      <c r="B283" s="62"/>
    </row>
    <row r="284" spans="1:2" x14ac:dyDescent="0.25">
      <c r="A284" s="57"/>
      <c r="B284" s="62"/>
    </row>
    <row r="285" spans="1:2" x14ac:dyDescent="0.25">
      <c r="A285" s="57"/>
      <c r="B285" s="62"/>
    </row>
    <row r="286" spans="1:2" x14ac:dyDescent="0.25">
      <c r="A286" s="57"/>
      <c r="B286" s="62"/>
    </row>
    <row r="287" spans="1:2" x14ac:dyDescent="0.25">
      <c r="A287" s="57"/>
      <c r="B287" s="62"/>
    </row>
    <row r="288" spans="1:2" x14ac:dyDescent="0.25">
      <c r="A288" s="57"/>
      <c r="B288" s="62"/>
    </row>
    <row r="289" spans="1:2" x14ac:dyDescent="0.25">
      <c r="A289" s="57"/>
      <c r="B289" s="62"/>
    </row>
    <row r="290" spans="1:2" x14ac:dyDescent="0.25">
      <c r="A290" s="57"/>
      <c r="B290" s="62"/>
    </row>
    <row r="291" spans="1:2" x14ac:dyDescent="0.25">
      <c r="A291" s="57"/>
      <c r="B291" s="62"/>
    </row>
    <row r="292" spans="1:2" x14ac:dyDescent="0.25">
      <c r="A292" s="57"/>
      <c r="B292" s="62"/>
    </row>
    <row r="293" spans="1:2" x14ac:dyDescent="0.25">
      <c r="A293" s="57"/>
      <c r="B293" s="62"/>
    </row>
    <row r="294" spans="1:2" x14ac:dyDescent="0.25">
      <c r="A294" s="57"/>
      <c r="B294" s="62"/>
    </row>
    <row r="295" spans="1:2" x14ac:dyDescent="0.25">
      <c r="A295" s="57"/>
      <c r="B295" s="62"/>
    </row>
    <row r="296" spans="1:2" x14ac:dyDescent="0.25">
      <c r="A296" s="57"/>
      <c r="B296" s="62"/>
    </row>
    <row r="297" spans="1:2" x14ac:dyDescent="0.25">
      <c r="A297" s="57"/>
      <c r="B297" s="62"/>
    </row>
    <row r="298" spans="1:2" x14ac:dyDescent="0.25">
      <c r="A298" s="57"/>
      <c r="B298" s="62"/>
    </row>
    <row r="299" spans="1:2" x14ac:dyDescent="0.25">
      <c r="A299" s="57"/>
      <c r="B299" s="62"/>
    </row>
    <row r="300" spans="1:2" x14ac:dyDescent="0.25">
      <c r="A300" s="57"/>
      <c r="B300" s="62"/>
    </row>
    <row r="301" spans="1:2" x14ac:dyDescent="0.25">
      <c r="A301" s="57"/>
      <c r="B301" s="62"/>
    </row>
    <row r="302" spans="1:2" x14ac:dyDescent="0.25">
      <c r="A302" s="57"/>
      <c r="B302" s="62"/>
    </row>
    <row r="303" spans="1:2" x14ac:dyDescent="0.25">
      <c r="A303" s="57"/>
      <c r="B303" s="62"/>
    </row>
    <row r="304" spans="1:2" x14ac:dyDescent="0.25">
      <c r="A304" s="57"/>
      <c r="B304" s="62"/>
    </row>
    <row r="305" spans="1:2" x14ac:dyDescent="0.25">
      <c r="A305" s="57"/>
      <c r="B305" s="62"/>
    </row>
    <row r="306" spans="1:2" x14ac:dyDescent="0.25">
      <c r="A306" s="57"/>
      <c r="B306" s="62"/>
    </row>
    <row r="307" spans="1:2" x14ac:dyDescent="0.25">
      <c r="A307" s="57"/>
      <c r="B307" s="62"/>
    </row>
    <row r="308" spans="1:2" x14ac:dyDescent="0.25">
      <c r="A308" s="57"/>
      <c r="B308" s="62"/>
    </row>
    <row r="309" spans="1:2" x14ac:dyDescent="0.25">
      <c r="A309" s="57"/>
      <c r="B309" s="62"/>
    </row>
    <row r="310" spans="1:2" x14ac:dyDescent="0.25">
      <c r="A310" s="57"/>
      <c r="B310" s="62"/>
    </row>
    <row r="311" spans="1:2" x14ac:dyDescent="0.25">
      <c r="A311" s="57"/>
      <c r="B311" s="62"/>
    </row>
    <row r="312" spans="1:2" x14ac:dyDescent="0.25">
      <c r="A312" s="57"/>
      <c r="B312" s="62"/>
    </row>
    <row r="313" spans="1:2" x14ac:dyDescent="0.25">
      <c r="A313" s="57"/>
      <c r="B313" s="62"/>
    </row>
    <row r="314" spans="1:2" x14ac:dyDescent="0.25">
      <c r="A314" s="57"/>
      <c r="B314" s="62"/>
    </row>
    <row r="315" spans="1:2" x14ac:dyDescent="0.25">
      <c r="A315" s="57"/>
      <c r="B315" s="62"/>
    </row>
    <row r="316" spans="1:2" x14ac:dyDescent="0.25">
      <c r="A316" s="57"/>
      <c r="B316" s="62"/>
    </row>
    <row r="317" spans="1:2" x14ac:dyDescent="0.25">
      <c r="A317" s="57"/>
      <c r="B317" s="62"/>
    </row>
    <row r="318" spans="1:2" x14ac:dyDescent="0.25">
      <c r="A318" s="57"/>
      <c r="B318" s="62"/>
    </row>
    <row r="319" spans="1:2" x14ac:dyDescent="0.25">
      <c r="A319" s="57"/>
      <c r="B319" s="62"/>
    </row>
    <row r="320" spans="1:2" x14ac:dyDescent="0.25">
      <c r="A320" s="57"/>
      <c r="B320" s="62"/>
    </row>
    <row r="321" spans="1:2" x14ac:dyDescent="0.25">
      <c r="A321" s="57"/>
      <c r="B321" s="62"/>
    </row>
    <row r="322" spans="1:2" x14ac:dyDescent="0.25">
      <c r="A322" s="57"/>
      <c r="B322" s="62"/>
    </row>
    <row r="323" spans="1:2" x14ac:dyDescent="0.25">
      <c r="A323" s="57"/>
      <c r="B323" s="62"/>
    </row>
    <row r="324" spans="1:2" x14ac:dyDescent="0.25">
      <c r="A324" s="57"/>
      <c r="B324" s="62"/>
    </row>
    <row r="325" spans="1:2" x14ac:dyDescent="0.25">
      <c r="A325" s="57"/>
      <c r="B325" s="62"/>
    </row>
    <row r="326" spans="1:2" x14ac:dyDescent="0.25">
      <c r="A326" s="57"/>
      <c r="B326" s="62"/>
    </row>
    <row r="327" spans="1:2" x14ac:dyDescent="0.25">
      <c r="A327" s="57"/>
      <c r="B327" s="62"/>
    </row>
    <row r="328" spans="1:2" x14ac:dyDescent="0.25">
      <c r="A328" s="57"/>
      <c r="B328" s="62"/>
    </row>
    <row r="329" spans="1:2" x14ac:dyDescent="0.25">
      <c r="A329" s="57"/>
      <c r="B329" s="62"/>
    </row>
    <row r="330" spans="1:2" x14ac:dyDescent="0.25">
      <c r="A330" s="57"/>
      <c r="B330" s="62"/>
    </row>
    <row r="331" spans="1:2" x14ac:dyDescent="0.25">
      <c r="A331" s="57"/>
      <c r="B331" s="62"/>
    </row>
    <row r="332" spans="1:2" x14ac:dyDescent="0.25">
      <c r="A332" s="57"/>
      <c r="B332" s="62"/>
    </row>
    <row r="333" spans="1:2" x14ac:dyDescent="0.25">
      <c r="A333" s="57"/>
      <c r="B333" s="62"/>
    </row>
    <row r="334" spans="1:2" x14ac:dyDescent="0.25">
      <c r="A334" s="57"/>
      <c r="B334" s="62"/>
    </row>
    <row r="335" spans="1:2" x14ac:dyDescent="0.25">
      <c r="A335" s="57"/>
      <c r="B335" s="62"/>
    </row>
    <row r="336" spans="1:2" x14ac:dyDescent="0.25">
      <c r="A336" s="57"/>
      <c r="B336" s="62"/>
    </row>
    <row r="337" spans="1:2" x14ac:dyDescent="0.25">
      <c r="A337" s="57"/>
      <c r="B337" s="62"/>
    </row>
    <row r="338" spans="1:2" x14ac:dyDescent="0.25">
      <c r="A338" s="57"/>
      <c r="B338" s="62"/>
    </row>
    <row r="339" spans="1:2" x14ac:dyDescent="0.25">
      <c r="A339" s="57"/>
      <c r="B339" s="62"/>
    </row>
    <row r="340" spans="1:2" x14ac:dyDescent="0.25">
      <c r="A340" s="57"/>
      <c r="B340" s="62"/>
    </row>
    <row r="341" spans="1:2" x14ac:dyDescent="0.25">
      <c r="A341" s="57"/>
      <c r="B341" s="62"/>
    </row>
    <row r="342" spans="1:2" x14ac:dyDescent="0.25">
      <c r="A342" s="57"/>
      <c r="B342" s="62"/>
    </row>
    <row r="343" spans="1:2" x14ac:dyDescent="0.25">
      <c r="A343" s="57"/>
      <c r="B343" s="62"/>
    </row>
    <row r="344" spans="1:2" x14ac:dyDescent="0.25">
      <c r="A344" s="57"/>
      <c r="B344" s="62"/>
    </row>
    <row r="345" spans="1:2" x14ac:dyDescent="0.25">
      <c r="A345" s="57"/>
      <c r="B345" s="62"/>
    </row>
    <row r="346" spans="1:2" x14ac:dyDescent="0.25">
      <c r="A346" s="57"/>
      <c r="B346" s="62"/>
    </row>
    <row r="347" spans="1:2" x14ac:dyDescent="0.25">
      <c r="A347" s="57"/>
      <c r="B347" s="62"/>
    </row>
    <row r="348" spans="1:2" x14ac:dyDescent="0.25">
      <c r="A348" s="57"/>
      <c r="B348" s="62"/>
    </row>
    <row r="349" spans="1:2" x14ac:dyDescent="0.25">
      <c r="A349" s="57"/>
      <c r="B349" s="62"/>
    </row>
    <row r="350" spans="1:2" x14ac:dyDescent="0.25">
      <c r="A350" s="57"/>
      <c r="B350" s="62"/>
    </row>
    <row r="351" spans="1:2" x14ac:dyDescent="0.25">
      <c r="A351" s="57"/>
      <c r="B351" s="62"/>
    </row>
    <row r="352" spans="1:2" x14ac:dyDescent="0.25">
      <c r="A352" s="57"/>
      <c r="B352" s="62"/>
    </row>
    <row r="353" spans="1:2" x14ac:dyDescent="0.25">
      <c r="A353" s="57"/>
      <c r="B353" s="62"/>
    </row>
    <row r="354" spans="1:2" x14ac:dyDescent="0.25">
      <c r="A354" s="57"/>
      <c r="B354" s="62"/>
    </row>
    <row r="355" spans="1:2" x14ac:dyDescent="0.25">
      <c r="A355" s="57"/>
      <c r="B355" s="62"/>
    </row>
    <row r="356" spans="1:2" x14ac:dyDescent="0.25">
      <c r="A356" s="57"/>
      <c r="B356" s="62"/>
    </row>
    <row r="357" spans="1:2" x14ac:dyDescent="0.25">
      <c r="A357" s="57"/>
      <c r="B357" s="62"/>
    </row>
    <row r="358" spans="1:2" x14ac:dyDescent="0.25">
      <c r="A358" s="57"/>
      <c r="B358" s="62"/>
    </row>
    <row r="359" spans="1:2" x14ac:dyDescent="0.25">
      <c r="A359" s="57"/>
      <c r="B359" s="62"/>
    </row>
    <row r="360" spans="1:2" x14ac:dyDescent="0.25">
      <c r="A360" s="57"/>
      <c r="B360" s="62"/>
    </row>
    <row r="361" spans="1:2" x14ac:dyDescent="0.25">
      <c r="A361" s="57"/>
      <c r="B361" s="62"/>
    </row>
    <row r="362" spans="1:2" x14ac:dyDescent="0.25">
      <c r="A362" s="57"/>
      <c r="B362" s="62"/>
    </row>
    <row r="363" spans="1:2" x14ac:dyDescent="0.25">
      <c r="A363" s="57"/>
      <c r="B363" s="62"/>
    </row>
    <row r="364" spans="1:2" x14ac:dyDescent="0.25">
      <c r="A364" s="57"/>
      <c r="B364" s="62"/>
    </row>
    <row r="365" spans="1:2" x14ac:dyDescent="0.25">
      <c r="A365" s="57"/>
      <c r="B365" s="62"/>
    </row>
    <row r="366" spans="1:2" x14ac:dyDescent="0.25">
      <c r="A366" s="57"/>
      <c r="B366" s="62"/>
    </row>
    <row r="367" spans="1:2" x14ac:dyDescent="0.25">
      <c r="A367" s="57"/>
      <c r="B367" s="62"/>
    </row>
    <row r="368" spans="1:2" x14ac:dyDescent="0.25">
      <c r="A368" s="57"/>
      <c r="B368" s="62"/>
    </row>
    <row r="369" spans="1:2" x14ac:dyDescent="0.25">
      <c r="A369" s="57"/>
      <c r="B369" s="62"/>
    </row>
    <row r="370" spans="1:2" x14ac:dyDescent="0.25">
      <c r="A370" s="57"/>
      <c r="B370" s="62"/>
    </row>
    <row r="371" spans="1:2" x14ac:dyDescent="0.25">
      <c r="A371" s="57"/>
      <c r="B371" s="62"/>
    </row>
    <row r="372" spans="1:2" x14ac:dyDescent="0.25">
      <c r="A372" s="57"/>
      <c r="B372" s="62"/>
    </row>
    <row r="373" spans="1:2" x14ac:dyDescent="0.25">
      <c r="A373" s="57"/>
      <c r="B373" s="62"/>
    </row>
    <row r="374" spans="1:2" x14ac:dyDescent="0.25">
      <c r="A374" s="57"/>
      <c r="B374" s="62"/>
    </row>
    <row r="375" spans="1:2" x14ac:dyDescent="0.25">
      <c r="A375" s="57"/>
      <c r="B375" s="62"/>
    </row>
    <row r="376" spans="1:2" x14ac:dyDescent="0.25">
      <c r="A376" s="57"/>
      <c r="B376" s="62"/>
    </row>
    <row r="377" spans="1:2" x14ac:dyDescent="0.25">
      <c r="A377" s="57"/>
      <c r="B377" s="62"/>
    </row>
    <row r="378" spans="1:2" x14ac:dyDescent="0.25">
      <c r="A378" s="57"/>
      <c r="B378" s="62"/>
    </row>
    <row r="379" spans="1:2" x14ac:dyDescent="0.25">
      <c r="A379" s="57"/>
      <c r="B379" s="62"/>
    </row>
    <row r="380" spans="1:2" x14ac:dyDescent="0.25">
      <c r="A380" s="57"/>
      <c r="B380" s="62"/>
    </row>
    <row r="381" spans="1:2" x14ac:dyDescent="0.25">
      <c r="A381" s="57"/>
      <c r="B381" s="62"/>
    </row>
    <row r="382" spans="1:2" x14ac:dyDescent="0.25">
      <c r="A382" s="57"/>
      <c r="B382" s="62"/>
    </row>
    <row r="383" spans="1:2" x14ac:dyDescent="0.25">
      <c r="A383" s="57"/>
      <c r="B383" s="62"/>
    </row>
    <row r="384" spans="1:2" x14ac:dyDescent="0.25">
      <c r="A384" s="57"/>
      <c r="B384" s="62"/>
    </row>
    <row r="385" spans="1:2" x14ac:dyDescent="0.25">
      <c r="A385" s="57"/>
      <c r="B385" s="62"/>
    </row>
    <row r="386" spans="1:2" x14ac:dyDescent="0.25">
      <c r="A386" s="57"/>
      <c r="B386" s="62"/>
    </row>
    <row r="387" spans="1:2" x14ac:dyDescent="0.25">
      <c r="A387" s="57"/>
      <c r="B387" s="62"/>
    </row>
    <row r="388" spans="1:2" x14ac:dyDescent="0.25">
      <c r="A388" s="57"/>
      <c r="B388" s="62"/>
    </row>
    <row r="389" spans="1:2" x14ac:dyDescent="0.25">
      <c r="A389" s="57"/>
      <c r="B389" s="62"/>
    </row>
    <row r="390" spans="1:2" x14ac:dyDescent="0.25">
      <c r="A390" s="57"/>
      <c r="B390" s="62"/>
    </row>
    <row r="391" spans="1:2" x14ac:dyDescent="0.25">
      <c r="A391" s="57"/>
      <c r="B391" s="62"/>
    </row>
    <row r="392" spans="1:2" x14ac:dyDescent="0.25">
      <c r="A392" s="57"/>
      <c r="B392" s="62"/>
    </row>
    <row r="393" spans="1:2" x14ac:dyDescent="0.25">
      <c r="A393" s="57"/>
      <c r="B393" s="62"/>
    </row>
    <row r="394" spans="1:2" x14ac:dyDescent="0.25">
      <c r="A394" s="57"/>
      <c r="B394" s="62"/>
    </row>
    <row r="395" spans="1:2" x14ac:dyDescent="0.25">
      <c r="A395" s="57"/>
      <c r="B395" s="62"/>
    </row>
    <row r="396" spans="1:2" x14ac:dyDescent="0.25">
      <c r="A396" s="57"/>
      <c r="B396" s="62"/>
    </row>
    <row r="397" spans="1:2" x14ac:dyDescent="0.25">
      <c r="A397" s="57"/>
      <c r="B397" s="62"/>
    </row>
    <row r="398" spans="1:2" x14ac:dyDescent="0.25">
      <c r="A398" s="57"/>
      <c r="B398" s="62"/>
    </row>
    <row r="399" spans="1:2" x14ac:dyDescent="0.25">
      <c r="A399" s="57"/>
      <c r="B399" s="62"/>
    </row>
    <row r="400" spans="1:2" x14ac:dyDescent="0.25">
      <c r="A400" s="57"/>
      <c r="B400" s="62"/>
    </row>
    <row r="401" spans="1:2" x14ac:dyDescent="0.25">
      <c r="A401" s="57"/>
      <c r="B401" s="62"/>
    </row>
    <row r="402" spans="1:2" x14ac:dyDescent="0.25">
      <c r="A402" s="57"/>
      <c r="B402" s="62"/>
    </row>
    <row r="403" spans="1:2" x14ac:dyDescent="0.25">
      <c r="A403" s="57"/>
      <c r="B403" s="62"/>
    </row>
    <row r="404" spans="1:2" x14ac:dyDescent="0.25">
      <c r="A404" s="57"/>
      <c r="B404" s="62"/>
    </row>
    <row r="405" spans="1:2" x14ac:dyDescent="0.25">
      <c r="A405" s="57"/>
      <c r="B405" s="62"/>
    </row>
    <row r="406" spans="1:2" x14ac:dyDescent="0.25">
      <c r="A406" s="57"/>
      <c r="B406" s="62"/>
    </row>
    <row r="407" spans="1:2" x14ac:dyDescent="0.25">
      <c r="A407" s="57"/>
      <c r="B407" s="62"/>
    </row>
    <row r="408" spans="1:2" x14ac:dyDescent="0.25">
      <c r="A408" s="57"/>
      <c r="B408" s="62"/>
    </row>
    <row r="409" spans="1:2" x14ac:dyDescent="0.25">
      <c r="A409" s="57"/>
      <c r="B409" s="62"/>
    </row>
    <row r="410" spans="1:2" x14ac:dyDescent="0.25">
      <c r="A410" s="57"/>
      <c r="B410" s="62"/>
    </row>
    <row r="411" spans="1:2" x14ac:dyDescent="0.25">
      <c r="A411" s="57"/>
      <c r="B411" s="62"/>
    </row>
    <row r="412" spans="1:2" x14ac:dyDescent="0.25">
      <c r="A412" s="57"/>
      <c r="B412" s="62"/>
    </row>
    <row r="413" spans="1:2" x14ac:dyDescent="0.25">
      <c r="A413" s="57"/>
      <c r="B413" s="62"/>
    </row>
    <row r="414" spans="1:2" x14ac:dyDescent="0.25">
      <c r="A414" s="57"/>
      <c r="B414" s="62"/>
    </row>
    <row r="415" spans="1:2" x14ac:dyDescent="0.25">
      <c r="A415" s="57"/>
      <c r="B415" s="62"/>
    </row>
    <row r="416" spans="1:2" x14ac:dyDescent="0.25">
      <c r="A416" s="57"/>
      <c r="B416" s="62"/>
    </row>
    <row r="417" spans="1:2" x14ac:dyDescent="0.25">
      <c r="A417" s="57"/>
      <c r="B417" s="62"/>
    </row>
    <row r="418" spans="1:2" x14ac:dyDescent="0.25">
      <c r="A418" s="57"/>
      <c r="B418" s="62"/>
    </row>
    <row r="419" spans="1:2" x14ac:dyDescent="0.25">
      <c r="A419" s="57"/>
      <c r="B419" s="62"/>
    </row>
    <row r="420" spans="1:2" x14ac:dyDescent="0.25">
      <c r="A420" s="57"/>
      <c r="B420" s="62"/>
    </row>
    <row r="421" spans="1:2" x14ac:dyDescent="0.25">
      <c r="A421" s="57"/>
      <c r="B421" s="62"/>
    </row>
    <row r="422" spans="1:2" x14ac:dyDescent="0.25">
      <c r="A422" s="57"/>
      <c r="B422" s="62"/>
    </row>
    <row r="423" spans="1:2" x14ac:dyDescent="0.25">
      <c r="A423" s="57"/>
      <c r="B423" s="62"/>
    </row>
    <row r="424" spans="1:2" x14ac:dyDescent="0.25">
      <c r="A424" s="57"/>
      <c r="B424" s="62"/>
    </row>
    <row r="425" spans="1:2" x14ac:dyDescent="0.25">
      <c r="A425" s="57"/>
      <c r="B425" s="62"/>
    </row>
    <row r="426" spans="1:2" x14ac:dyDescent="0.25">
      <c r="A426" s="57"/>
      <c r="B426" s="62"/>
    </row>
    <row r="427" spans="1:2" x14ac:dyDescent="0.25">
      <c r="A427" s="57"/>
      <c r="B427" s="62"/>
    </row>
    <row r="428" spans="1:2" x14ac:dyDescent="0.25">
      <c r="A428" s="57"/>
      <c r="B428" s="62"/>
    </row>
    <row r="429" spans="1:2" x14ac:dyDescent="0.25">
      <c r="A429" s="57"/>
      <c r="B429" s="62"/>
    </row>
    <row r="430" spans="1:2" x14ac:dyDescent="0.25">
      <c r="A430" s="57"/>
      <c r="B430" s="62"/>
    </row>
    <row r="431" spans="1:2" x14ac:dyDescent="0.25">
      <c r="A431" s="57"/>
      <c r="B431" s="62"/>
    </row>
    <row r="432" spans="1:2" x14ac:dyDescent="0.25">
      <c r="A432" s="57"/>
      <c r="B432" s="62"/>
    </row>
    <row r="433" spans="1:2" x14ac:dyDescent="0.25">
      <c r="A433" s="57"/>
      <c r="B433" s="62"/>
    </row>
    <row r="434" spans="1:2" x14ac:dyDescent="0.25">
      <c r="A434" s="57"/>
      <c r="B434" s="62"/>
    </row>
    <row r="435" spans="1:2" x14ac:dyDescent="0.25">
      <c r="A435" s="57"/>
      <c r="B435" s="62"/>
    </row>
    <row r="436" spans="1:2" x14ac:dyDescent="0.25">
      <c r="A436" s="57"/>
      <c r="B436" s="62"/>
    </row>
    <row r="437" spans="1:2" x14ac:dyDescent="0.25">
      <c r="A437" s="57"/>
      <c r="B437" s="62"/>
    </row>
    <row r="438" spans="1:2" x14ac:dyDescent="0.25">
      <c r="A438" s="57"/>
      <c r="B438" s="62"/>
    </row>
    <row r="439" spans="1:2" x14ac:dyDescent="0.25">
      <c r="A439" s="57"/>
      <c r="B439" s="62"/>
    </row>
    <row r="440" spans="1:2" x14ac:dyDescent="0.25">
      <c r="A440" s="57"/>
      <c r="B440" s="62"/>
    </row>
    <row r="441" spans="1:2" x14ac:dyDescent="0.25">
      <c r="A441" s="57"/>
      <c r="B441" s="62"/>
    </row>
    <row r="442" spans="1:2" x14ac:dyDescent="0.25">
      <c r="A442" s="57"/>
      <c r="B442" s="62"/>
    </row>
    <row r="443" spans="1:2" x14ac:dyDescent="0.25">
      <c r="A443" s="57"/>
      <c r="B443" s="62"/>
    </row>
    <row r="444" spans="1:2" x14ac:dyDescent="0.25">
      <c r="A444" s="57"/>
      <c r="B444" s="62"/>
    </row>
    <row r="445" spans="1:2" x14ac:dyDescent="0.25">
      <c r="A445" s="57"/>
      <c r="B445" s="62"/>
    </row>
    <row r="446" spans="1:2" x14ac:dyDescent="0.25">
      <c r="A446" s="57"/>
      <c r="B446" s="62"/>
    </row>
    <row r="447" spans="1:2" x14ac:dyDescent="0.25">
      <c r="A447" s="57"/>
      <c r="B447" s="62"/>
    </row>
    <row r="448" spans="1:2" x14ac:dyDescent="0.25">
      <c r="A448" s="57"/>
      <c r="B448" s="62"/>
    </row>
    <row r="449" spans="1:2" x14ac:dyDescent="0.25">
      <c r="A449" s="57"/>
      <c r="B449" s="62"/>
    </row>
    <row r="450" spans="1:2" x14ac:dyDescent="0.25">
      <c r="A450" s="57"/>
      <c r="B450" s="62"/>
    </row>
    <row r="451" spans="1:2" x14ac:dyDescent="0.25">
      <c r="A451" s="57"/>
      <c r="B451" s="62"/>
    </row>
    <row r="452" spans="1:2" x14ac:dyDescent="0.25">
      <c r="A452" s="57"/>
      <c r="B452" s="62"/>
    </row>
    <row r="453" spans="1:2" x14ac:dyDescent="0.25">
      <c r="A453" s="57"/>
      <c r="B453" s="62"/>
    </row>
    <row r="454" spans="1:2" x14ac:dyDescent="0.25">
      <c r="A454" s="57"/>
      <c r="B454" s="62"/>
    </row>
    <row r="455" spans="1:2" x14ac:dyDescent="0.25">
      <c r="A455" s="57"/>
      <c r="B455" s="62"/>
    </row>
    <row r="456" spans="1:2" x14ac:dyDescent="0.25">
      <c r="A456" s="57"/>
      <c r="B456" s="62"/>
    </row>
    <row r="457" spans="1:2" x14ac:dyDescent="0.25">
      <c r="A457" s="57"/>
      <c r="B457" s="62"/>
    </row>
    <row r="458" spans="1:2" x14ac:dyDescent="0.25">
      <c r="A458" s="57"/>
      <c r="B458" s="62"/>
    </row>
    <row r="459" spans="1:2" x14ac:dyDescent="0.25">
      <c r="A459" s="57"/>
      <c r="B459" s="62"/>
    </row>
    <row r="460" spans="1:2" x14ac:dyDescent="0.25">
      <c r="A460" s="57"/>
      <c r="B460" s="62"/>
    </row>
    <row r="461" spans="1:2" x14ac:dyDescent="0.25">
      <c r="A461" s="57"/>
      <c r="B461" s="62"/>
    </row>
    <row r="462" spans="1:2" x14ac:dyDescent="0.25">
      <c r="A462" s="57"/>
      <c r="B462" s="62"/>
    </row>
    <row r="463" spans="1:2" x14ac:dyDescent="0.25">
      <c r="A463" s="57"/>
      <c r="B463" s="62"/>
    </row>
    <row r="464" spans="1:2" x14ac:dyDescent="0.25">
      <c r="A464" s="57"/>
      <c r="B464" s="62"/>
    </row>
    <row r="465" spans="1:2" x14ac:dyDescent="0.25">
      <c r="A465" s="57"/>
      <c r="B465" s="62"/>
    </row>
    <row r="466" spans="1:2" x14ac:dyDescent="0.25">
      <c r="A466" s="57"/>
      <c r="B466" s="62"/>
    </row>
    <row r="467" spans="1:2" x14ac:dyDescent="0.25">
      <c r="A467" s="57"/>
      <c r="B467" s="62"/>
    </row>
    <row r="468" spans="1:2" x14ac:dyDescent="0.25">
      <c r="A468" s="57"/>
      <c r="B468" s="62"/>
    </row>
    <row r="469" spans="1:2" x14ac:dyDescent="0.25">
      <c r="A469" s="57"/>
      <c r="B469" s="62"/>
    </row>
    <row r="470" spans="1:2" x14ac:dyDescent="0.25">
      <c r="A470" s="57"/>
      <c r="B470" s="62"/>
    </row>
    <row r="471" spans="1:2" x14ac:dyDescent="0.25">
      <c r="A471" s="57"/>
      <c r="B471" s="62"/>
    </row>
    <row r="472" spans="1:2" x14ac:dyDescent="0.25">
      <c r="A472" s="57"/>
      <c r="B472" s="62"/>
    </row>
    <row r="473" spans="1:2" x14ac:dyDescent="0.25">
      <c r="A473" s="57"/>
      <c r="B473" s="62"/>
    </row>
    <row r="474" spans="1:2" x14ac:dyDescent="0.25">
      <c r="A474" s="57"/>
      <c r="B474" s="62"/>
    </row>
    <row r="475" spans="1:2" x14ac:dyDescent="0.25">
      <c r="A475" s="57"/>
      <c r="B475" s="62"/>
    </row>
    <row r="476" spans="1:2" x14ac:dyDescent="0.25">
      <c r="A476" s="57"/>
      <c r="B476" s="62"/>
    </row>
    <row r="477" spans="1:2" x14ac:dyDescent="0.25">
      <c r="A477" s="57"/>
      <c r="B477" s="62"/>
    </row>
    <row r="478" spans="1:2" x14ac:dyDescent="0.25">
      <c r="A478" s="57"/>
      <c r="B478" s="62"/>
    </row>
    <row r="479" spans="1:2" x14ac:dyDescent="0.25">
      <c r="A479" s="57"/>
      <c r="B479" s="62"/>
    </row>
    <row r="480" spans="1:2" x14ac:dyDescent="0.25">
      <c r="A480" s="57"/>
      <c r="B480" s="62"/>
    </row>
    <row r="481" spans="1:2" x14ac:dyDescent="0.25">
      <c r="A481" s="57"/>
      <c r="B481" s="62"/>
    </row>
    <row r="482" spans="1:2" x14ac:dyDescent="0.25">
      <c r="A482" s="57"/>
      <c r="B482" s="62"/>
    </row>
    <row r="483" spans="1:2" x14ac:dyDescent="0.25">
      <c r="A483" s="57"/>
      <c r="B483" s="62"/>
    </row>
    <row r="484" spans="1:2" x14ac:dyDescent="0.25">
      <c r="A484" s="57"/>
      <c r="B484" s="62"/>
    </row>
    <row r="485" spans="1:2" x14ac:dyDescent="0.25">
      <c r="A485" s="57"/>
      <c r="B485" s="62"/>
    </row>
    <row r="486" spans="1:2" x14ac:dyDescent="0.25">
      <c r="A486" s="57"/>
      <c r="B486" s="62"/>
    </row>
    <row r="487" spans="1:2" x14ac:dyDescent="0.25">
      <c r="A487" s="57"/>
      <c r="B487" s="62"/>
    </row>
    <row r="488" spans="1:2" x14ac:dyDescent="0.25">
      <c r="A488" s="57"/>
      <c r="B488" s="62"/>
    </row>
    <row r="489" spans="1:2" x14ac:dyDescent="0.25">
      <c r="A489" s="57"/>
      <c r="B489" s="62"/>
    </row>
    <row r="490" spans="1:2" x14ac:dyDescent="0.25">
      <c r="A490" s="57"/>
      <c r="B490" s="62"/>
    </row>
    <row r="491" spans="1:2" x14ac:dyDescent="0.25">
      <c r="A491" s="57"/>
      <c r="B491" s="62"/>
    </row>
    <row r="492" spans="1:2" x14ac:dyDescent="0.25">
      <c r="A492" s="57"/>
      <c r="B492" s="62"/>
    </row>
    <row r="493" spans="1:2" x14ac:dyDescent="0.25">
      <c r="A493" s="57"/>
      <c r="B493" s="62"/>
    </row>
    <row r="494" spans="1:2" x14ac:dyDescent="0.25">
      <c r="A494" s="57"/>
      <c r="B494" s="62"/>
    </row>
    <row r="495" spans="1:2" x14ac:dyDescent="0.25">
      <c r="A495" s="57"/>
      <c r="B495" s="62"/>
    </row>
    <row r="496" spans="1:2" x14ac:dyDescent="0.25">
      <c r="A496" s="57"/>
      <c r="B496" s="62"/>
    </row>
    <row r="497" spans="1:2" x14ac:dyDescent="0.25">
      <c r="A497" s="57"/>
      <c r="B497" s="62"/>
    </row>
    <row r="498" spans="1:2" x14ac:dyDescent="0.25">
      <c r="A498" s="57"/>
      <c r="B498" s="62"/>
    </row>
    <row r="499" spans="1:2" x14ac:dyDescent="0.25">
      <c r="A499" s="57"/>
      <c r="B499" s="62"/>
    </row>
    <row r="500" spans="1:2" x14ac:dyDescent="0.25">
      <c r="A500" s="57"/>
      <c r="B500" s="62"/>
    </row>
    <row r="501" spans="1:2" x14ac:dyDescent="0.25">
      <c r="A501" s="57"/>
      <c r="B501" s="62"/>
    </row>
    <row r="502" spans="1:2" x14ac:dyDescent="0.25">
      <c r="A502" s="57"/>
      <c r="B502" s="62"/>
    </row>
    <row r="503" spans="1:2" x14ac:dyDescent="0.25">
      <c r="A503" s="57"/>
      <c r="B503" s="62"/>
    </row>
    <row r="504" spans="1:2" x14ac:dyDescent="0.25">
      <c r="A504" s="57"/>
      <c r="B504" s="62"/>
    </row>
    <row r="505" spans="1:2" x14ac:dyDescent="0.25">
      <c r="A505" s="57"/>
      <c r="B505" s="62"/>
    </row>
    <row r="506" spans="1:2" x14ac:dyDescent="0.25">
      <c r="A506" s="57"/>
      <c r="B506" s="62"/>
    </row>
    <row r="507" spans="1:2" x14ac:dyDescent="0.25">
      <c r="A507" s="57"/>
      <c r="B507" s="62"/>
    </row>
    <row r="508" spans="1:2" x14ac:dyDescent="0.25">
      <c r="A508" s="57"/>
      <c r="B508" s="62"/>
    </row>
    <row r="509" spans="1:2" x14ac:dyDescent="0.25">
      <c r="A509" s="57"/>
      <c r="B509" s="62"/>
    </row>
    <row r="510" spans="1:2" x14ac:dyDescent="0.25">
      <c r="A510" s="57"/>
      <c r="B510" s="62"/>
    </row>
    <row r="511" spans="1:2" x14ac:dyDescent="0.25">
      <c r="A511" s="57"/>
      <c r="B511" s="62"/>
    </row>
    <row r="512" spans="1:2" x14ac:dyDescent="0.25">
      <c r="A512" s="57"/>
      <c r="B512" s="62"/>
    </row>
    <row r="513" spans="1:2" x14ac:dyDescent="0.25">
      <c r="A513" s="57"/>
      <c r="B513" s="62"/>
    </row>
  </sheetData>
  <conditionalFormatting sqref="A2:A58 B58">
    <cfRule type="expression" dxfId="12" priority="3">
      <formula>MOD(ROW(), 2)</formula>
    </cfRule>
  </conditionalFormatting>
  <conditionalFormatting sqref="A59:B74">
    <cfRule type="expression" dxfId="11" priority="1">
      <formula>MOD(ROW(), 2)</formula>
    </cfRule>
  </conditionalFormatting>
  <conditionalFormatting sqref="B2:B56">
    <cfRule type="expression" dxfId="10" priority="2">
      <formula>MOD(ROW(), 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8BAA4-C1FD-4785-A650-9319B37274FC}">
  <dimension ref="B3:G68"/>
  <sheetViews>
    <sheetView workbookViewId="0">
      <selection activeCell="E7" sqref="E7"/>
    </sheetView>
  </sheetViews>
  <sheetFormatPr defaultRowHeight="15" x14ac:dyDescent="0.25"/>
  <cols>
    <col min="2" max="3" width="8.7109375" bestFit="1" customWidth="1"/>
    <col min="4" max="4" width="28.5703125" bestFit="1" customWidth="1"/>
    <col min="5" max="5" width="11.28515625" bestFit="1" customWidth="1"/>
    <col min="6" max="6" width="7.7109375" bestFit="1" customWidth="1"/>
    <col min="7" max="7" width="8.7109375" bestFit="1" customWidth="1"/>
  </cols>
  <sheetData>
    <row r="3" spans="2:7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135</v>
      </c>
    </row>
    <row r="4" spans="2:7" x14ac:dyDescent="0.25"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4">
        <v>88576.999583333338</v>
      </c>
    </row>
    <row r="5" spans="2:7" x14ac:dyDescent="0.25">
      <c r="B5" s="1" t="s">
        <v>5</v>
      </c>
      <c r="C5" s="1" t="s">
        <v>10</v>
      </c>
      <c r="D5" s="1" t="s">
        <v>11</v>
      </c>
      <c r="E5" s="1" t="s">
        <v>12</v>
      </c>
      <c r="F5" s="1" t="s">
        <v>9</v>
      </c>
      <c r="G5" s="4">
        <v>64364.291666666664</v>
      </c>
    </row>
    <row r="6" spans="2:7" x14ac:dyDescent="0.25">
      <c r="B6" s="1" t="s">
        <v>5</v>
      </c>
      <c r="C6" s="1" t="s">
        <v>13</v>
      </c>
      <c r="D6" s="1" t="s">
        <v>14</v>
      </c>
      <c r="E6" s="1" t="s">
        <v>8</v>
      </c>
      <c r="F6" s="1" t="s">
        <v>9</v>
      </c>
      <c r="G6" s="4">
        <v>89033.041249999995</v>
      </c>
    </row>
    <row r="7" spans="2:7" x14ac:dyDescent="0.25">
      <c r="B7" s="1" t="s">
        <v>5</v>
      </c>
      <c r="C7" s="1" t="s">
        <v>15</v>
      </c>
      <c r="D7" s="1" t="s">
        <v>16</v>
      </c>
      <c r="E7" s="1" t="s">
        <v>12</v>
      </c>
      <c r="F7" s="1" t="s">
        <v>9</v>
      </c>
      <c r="G7" s="4">
        <v>62409.124583333338</v>
      </c>
    </row>
    <row r="8" spans="2:7" x14ac:dyDescent="0.25">
      <c r="B8" s="1" t="s">
        <v>5</v>
      </c>
      <c r="C8" s="1" t="s">
        <v>17</v>
      </c>
      <c r="D8" s="1" t="s">
        <v>18</v>
      </c>
      <c r="E8" s="1" t="s">
        <v>8</v>
      </c>
      <c r="F8" s="1" t="s">
        <v>9</v>
      </c>
      <c r="G8" s="4">
        <v>67917.457916666666</v>
      </c>
    </row>
    <row r="9" spans="2:7" x14ac:dyDescent="0.25">
      <c r="B9" s="1" t="s">
        <v>5</v>
      </c>
      <c r="C9" s="1" t="s">
        <v>19</v>
      </c>
      <c r="D9" s="1" t="s">
        <v>20</v>
      </c>
      <c r="E9" s="1" t="s">
        <v>8</v>
      </c>
      <c r="F9" s="1" t="s">
        <v>9</v>
      </c>
      <c r="G9" s="4">
        <v>108036.08333333333</v>
      </c>
    </row>
    <row r="10" spans="2:7" x14ac:dyDescent="0.25">
      <c r="B10" s="1" t="s">
        <v>5</v>
      </c>
      <c r="C10" s="1" t="s">
        <v>21</v>
      </c>
      <c r="D10" s="1" t="s">
        <v>22</v>
      </c>
      <c r="E10" s="1" t="s">
        <v>12</v>
      </c>
      <c r="F10" s="1" t="s">
        <v>9</v>
      </c>
      <c r="G10" s="4">
        <v>56739.943749999999</v>
      </c>
    </row>
    <row r="11" spans="2:7" x14ac:dyDescent="0.25">
      <c r="B11" s="1" t="s">
        <v>5</v>
      </c>
      <c r="C11" s="1" t="s">
        <v>23</v>
      </c>
      <c r="D11" s="1" t="s">
        <v>24</v>
      </c>
      <c r="E11" s="1" t="s">
        <v>136</v>
      </c>
      <c r="F11" s="1" t="s">
        <v>9</v>
      </c>
      <c r="G11" s="4">
        <v>39497.351249999992</v>
      </c>
    </row>
    <row r="12" spans="2:7" x14ac:dyDescent="0.25">
      <c r="B12" s="1" t="s">
        <v>5</v>
      </c>
      <c r="C12" s="1" t="s">
        <v>26</v>
      </c>
      <c r="D12" s="1" t="s">
        <v>27</v>
      </c>
      <c r="E12" s="1" t="s">
        <v>8</v>
      </c>
      <c r="F12" s="1" t="s">
        <v>9</v>
      </c>
      <c r="G12" s="4">
        <v>81039.375</v>
      </c>
    </row>
    <row r="13" spans="2:7" x14ac:dyDescent="0.25">
      <c r="B13" s="1" t="s">
        <v>5</v>
      </c>
      <c r="C13" s="1" t="s">
        <v>28</v>
      </c>
      <c r="D13" s="1" t="s">
        <v>29</v>
      </c>
      <c r="E13" s="1" t="s">
        <v>8</v>
      </c>
      <c r="F13" s="1" t="s">
        <v>9</v>
      </c>
      <c r="G13" s="4">
        <v>86150.750416666677</v>
      </c>
    </row>
    <row r="14" spans="2:7" x14ac:dyDescent="0.25">
      <c r="B14" s="1" t="s">
        <v>5</v>
      </c>
      <c r="C14" s="1" t="s">
        <v>30</v>
      </c>
      <c r="D14" s="1" t="s">
        <v>31</v>
      </c>
      <c r="E14" s="1" t="s">
        <v>12</v>
      </c>
      <c r="F14" s="1" t="s">
        <v>9</v>
      </c>
      <c r="G14" s="4">
        <v>46502.392916666664</v>
      </c>
    </row>
    <row r="15" spans="2:7" x14ac:dyDescent="0.25">
      <c r="B15" s="1" t="s">
        <v>5</v>
      </c>
      <c r="C15" s="1" t="s">
        <v>32</v>
      </c>
      <c r="D15" s="1" t="s">
        <v>33</v>
      </c>
      <c r="E15" s="1" t="s">
        <v>34</v>
      </c>
      <c r="F15" s="1" t="s">
        <v>9</v>
      </c>
      <c r="G15" s="4">
        <v>45790.527083333334</v>
      </c>
    </row>
    <row r="16" spans="2:7" x14ac:dyDescent="0.25">
      <c r="B16" s="1" t="s">
        <v>5</v>
      </c>
      <c r="C16" s="1" t="s">
        <v>35</v>
      </c>
      <c r="D16" s="1" t="s">
        <v>36</v>
      </c>
      <c r="E16" s="1" t="s">
        <v>8</v>
      </c>
      <c r="F16" s="1" t="s">
        <v>9</v>
      </c>
      <c r="G16" s="4">
        <v>99769.500416666677</v>
      </c>
    </row>
    <row r="17" spans="2:7" x14ac:dyDescent="0.25">
      <c r="B17" s="1" t="s">
        <v>5</v>
      </c>
      <c r="C17" s="1" t="s">
        <v>37</v>
      </c>
      <c r="D17" s="1" t="s">
        <v>38</v>
      </c>
      <c r="E17" s="1" t="s">
        <v>8</v>
      </c>
      <c r="F17" s="1" t="s">
        <v>9</v>
      </c>
      <c r="G17" s="4">
        <v>40138.116666666661</v>
      </c>
    </row>
    <row r="18" spans="2:7" x14ac:dyDescent="0.25">
      <c r="B18" s="1" t="s">
        <v>5</v>
      </c>
      <c r="C18" s="1" t="s">
        <v>39</v>
      </c>
      <c r="D18" s="1" t="s">
        <v>40</v>
      </c>
      <c r="E18" s="1" t="s">
        <v>8</v>
      </c>
      <c r="F18" s="1" t="s">
        <v>9</v>
      </c>
      <c r="G18" s="4">
        <v>80922.666249999995</v>
      </c>
    </row>
    <row r="19" spans="2:7" x14ac:dyDescent="0.25">
      <c r="B19" s="1" t="s">
        <v>5</v>
      </c>
      <c r="C19" s="1" t="s">
        <v>41</v>
      </c>
      <c r="D19" s="1" t="s">
        <v>42</v>
      </c>
      <c r="E19" s="1" t="s">
        <v>8</v>
      </c>
      <c r="F19" s="1" t="s">
        <v>9</v>
      </c>
      <c r="G19" s="4">
        <v>43647.86791666667</v>
      </c>
    </row>
    <row r="20" spans="2:7" x14ac:dyDescent="0.25">
      <c r="B20" s="1" t="s">
        <v>5</v>
      </c>
      <c r="C20" s="1" t="s">
        <v>43</v>
      </c>
      <c r="D20" s="1" t="s">
        <v>44</v>
      </c>
      <c r="E20" s="1" t="s">
        <v>45</v>
      </c>
      <c r="F20" s="1" t="s">
        <v>9</v>
      </c>
      <c r="G20" s="4">
        <v>32033.297083333338</v>
      </c>
    </row>
    <row r="21" spans="2:7" x14ac:dyDescent="0.25">
      <c r="B21" s="1" t="s">
        <v>5</v>
      </c>
      <c r="C21" s="1" t="s">
        <v>46</v>
      </c>
      <c r="D21" s="1" t="s">
        <v>47</v>
      </c>
      <c r="E21" s="1" t="s">
        <v>25</v>
      </c>
      <c r="F21" s="1" t="s">
        <v>9</v>
      </c>
      <c r="G21" s="4">
        <v>42735.876666666671</v>
      </c>
    </row>
    <row r="22" spans="2:7" x14ac:dyDescent="0.25">
      <c r="B22" s="1" t="s">
        <v>5</v>
      </c>
      <c r="C22" s="1" t="s">
        <v>48</v>
      </c>
      <c r="D22" s="1" t="s">
        <v>49</v>
      </c>
      <c r="E22" s="1" t="s">
        <v>8</v>
      </c>
      <c r="F22" s="1" t="s">
        <v>9</v>
      </c>
      <c r="G22" s="4">
        <v>34469.43</v>
      </c>
    </row>
    <row r="23" spans="2:7" x14ac:dyDescent="0.25">
      <c r="B23" s="1" t="s">
        <v>5</v>
      </c>
      <c r="C23" s="1" t="s">
        <v>50</v>
      </c>
      <c r="D23" s="1" t="s">
        <v>51</v>
      </c>
      <c r="E23" s="1" t="s">
        <v>8</v>
      </c>
      <c r="F23" s="1" t="s">
        <v>9</v>
      </c>
      <c r="G23" s="4">
        <v>92002.916666666672</v>
      </c>
    </row>
    <row r="24" spans="2:7" x14ac:dyDescent="0.25">
      <c r="B24" s="1" t="s">
        <v>5</v>
      </c>
      <c r="C24" s="1" t="s">
        <v>52</v>
      </c>
      <c r="D24" s="1" t="s">
        <v>53</v>
      </c>
      <c r="E24" s="1" t="s">
        <v>34</v>
      </c>
      <c r="F24" s="1" t="s">
        <v>9</v>
      </c>
      <c r="G24" s="4">
        <v>43297.977083333331</v>
      </c>
    </row>
    <row r="25" spans="2:7" x14ac:dyDescent="0.25">
      <c r="B25" s="1" t="s">
        <v>5</v>
      </c>
      <c r="C25" s="1" t="s">
        <v>54</v>
      </c>
      <c r="D25" s="1" t="s">
        <v>55</v>
      </c>
      <c r="E25" s="1" t="s">
        <v>34</v>
      </c>
      <c r="F25" s="1" t="s">
        <v>9</v>
      </c>
      <c r="G25" s="4">
        <v>41520.218333333338</v>
      </c>
    </row>
    <row r="26" spans="2:7" x14ac:dyDescent="0.25">
      <c r="B26" s="1" t="s">
        <v>5</v>
      </c>
      <c r="C26" s="1" t="s">
        <v>56</v>
      </c>
      <c r="D26" s="1" t="s">
        <v>57</v>
      </c>
      <c r="E26" s="1" t="s">
        <v>12</v>
      </c>
      <c r="F26" s="1" t="s">
        <v>9</v>
      </c>
      <c r="G26" s="4">
        <v>42533.575416666674</v>
      </c>
    </row>
    <row r="27" spans="2:7" x14ac:dyDescent="0.25">
      <c r="B27" s="1" t="s">
        <v>5</v>
      </c>
      <c r="C27" s="1" t="s">
        <v>58</v>
      </c>
      <c r="D27" s="1" t="s">
        <v>59</v>
      </c>
      <c r="E27" s="1" t="s">
        <v>12</v>
      </c>
      <c r="F27" s="1" t="s">
        <v>9</v>
      </c>
      <c r="G27" s="4">
        <v>41254.488750000004</v>
      </c>
    </row>
    <row r="28" spans="2:7" x14ac:dyDescent="0.25">
      <c r="B28" s="1" t="s">
        <v>5</v>
      </c>
      <c r="C28" s="1" t="s">
        <v>60</v>
      </c>
      <c r="D28" s="1" t="s">
        <v>61</v>
      </c>
      <c r="E28" s="1" t="s">
        <v>8</v>
      </c>
      <c r="F28" s="1" t="s">
        <v>9</v>
      </c>
      <c r="G28" s="4">
        <v>34570.312083333331</v>
      </c>
    </row>
    <row r="29" spans="2:7" x14ac:dyDescent="0.25">
      <c r="B29" s="1" t="s">
        <v>5</v>
      </c>
      <c r="C29" s="1" t="s">
        <v>62</v>
      </c>
      <c r="D29" s="1" t="s">
        <v>63</v>
      </c>
      <c r="E29" s="1" t="s">
        <v>8</v>
      </c>
      <c r="F29" s="1" t="s">
        <v>9</v>
      </c>
      <c r="G29" s="4">
        <v>59910.207916666674</v>
      </c>
    </row>
    <row r="30" spans="2:7" x14ac:dyDescent="0.25">
      <c r="B30" s="1" t="s">
        <v>5</v>
      </c>
      <c r="C30" s="1" t="s">
        <v>64</v>
      </c>
      <c r="D30" s="1" t="s">
        <v>65</v>
      </c>
      <c r="E30" s="1" t="s">
        <v>25</v>
      </c>
      <c r="F30" s="1" t="s">
        <v>9</v>
      </c>
      <c r="G30" s="4">
        <v>26694.963333333333</v>
      </c>
    </row>
    <row r="31" spans="2:7" x14ac:dyDescent="0.25">
      <c r="B31" s="1" t="s">
        <v>5</v>
      </c>
      <c r="C31" s="1" t="s">
        <v>66</v>
      </c>
      <c r="D31" s="1" t="s">
        <v>67</v>
      </c>
      <c r="E31" s="1" t="s">
        <v>45</v>
      </c>
      <c r="F31" s="1" t="s">
        <v>9</v>
      </c>
      <c r="G31" s="4">
        <v>33306.578750000001</v>
      </c>
    </row>
    <row r="32" spans="2:7" x14ac:dyDescent="0.25">
      <c r="B32" s="1" t="s">
        <v>5</v>
      </c>
      <c r="C32" s="1" t="s">
        <v>68</v>
      </c>
      <c r="D32" s="1" t="s">
        <v>69</v>
      </c>
      <c r="E32" s="1" t="s">
        <v>25</v>
      </c>
      <c r="F32" s="1" t="s">
        <v>9</v>
      </c>
      <c r="G32" s="4">
        <v>33314.75</v>
      </c>
    </row>
    <row r="33" spans="2:7" x14ac:dyDescent="0.25">
      <c r="B33" s="1" t="s">
        <v>5</v>
      </c>
      <c r="C33" s="1" t="s">
        <v>70</v>
      </c>
      <c r="D33" s="1" t="s">
        <v>71</v>
      </c>
      <c r="E33" s="1" t="s">
        <v>8</v>
      </c>
      <c r="F33" s="1" t="s">
        <v>9</v>
      </c>
      <c r="G33" s="4">
        <v>84944.457916666666</v>
      </c>
    </row>
    <row r="34" spans="2:7" x14ac:dyDescent="0.25">
      <c r="B34" s="1" t="s">
        <v>5</v>
      </c>
      <c r="C34" s="1" t="s">
        <v>72</v>
      </c>
      <c r="D34" s="1" t="s">
        <v>73</v>
      </c>
      <c r="E34" s="1" t="s">
        <v>8</v>
      </c>
      <c r="F34" s="1" t="s">
        <v>9</v>
      </c>
      <c r="G34" s="4">
        <v>37764.650416666664</v>
      </c>
    </row>
    <row r="35" spans="2:7" x14ac:dyDescent="0.25">
      <c r="B35" s="1" t="s">
        <v>5</v>
      </c>
      <c r="C35" s="1" t="s">
        <v>74</v>
      </c>
      <c r="D35" s="1" t="s">
        <v>75</v>
      </c>
      <c r="E35" s="1" t="s">
        <v>8</v>
      </c>
      <c r="F35" s="1" t="s">
        <v>9</v>
      </c>
      <c r="G35" s="4">
        <v>81270.666666666672</v>
      </c>
    </row>
    <row r="36" spans="2:7" x14ac:dyDescent="0.25">
      <c r="B36" s="1" t="s">
        <v>5</v>
      </c>
      <c r="C36" s="1" t="s">
        <v>76</v>
      </c>
      <c r="D36" s="1" t="s">
        <v>77</v>
      </c>
      <c r="E36" s="1" t="s">
        <v>8</v>
      </c>
      <c r="F36" s="1" t="s">
        <v>9</v>
      </c>
      <c r="G36" s="4">
        <v>61092.249583333338</v>
      </c>
    </row>
    <row r="37" spans="2:7" x14ac:dyDescent="0.25">
      <c r="B37" s="1" t="s">
        <v>5</v>
      </c>
      <c r="C37" s="1" t="s">
        <v>78</v>
      </c>
      <c r="D37" s="1" t="s">
        <v>79</v>
      </c>
      <c r="E37" s="1" t="s">
        <v>80</v>
      </c>
      <c r="F37" s="1" t="s">
        <v>9</v>
      </c>
      <c r="G37" s="4">
        <v>37576.516250000001</v>
      </c>
    </row>
    <row r="38" spans="2:7" x14ac:dyDescent="0.25">
      <c r="B38" s="1" t="s">
        <v>5</v>
      </c>
      <c r="C38" s="1" t="s">
        <v>81</v>
      </c>
      <c r="D38" s="1" t="s">
        <v>82</v>
      </c>
      <c r="E38" s="1" t="s">
        <v>12</v>
      </c>
      <c r="F38" s="1" t="s">
        <v>9</v>
      </c>
      <c r="G38" s="4">
        <v>72614.837916666656</v>
      </c>
    </row>
    <row r="39" spans="2:7" x14ac:dyDescent="0.25">
      <c r="B39" s="1" t="s">
        <v>5</v>
      </c>
      <c r="C39" s="1" t="s">
        <v>83</v>
      </c>
      <c r="D39" s="1" t="s">
        <v>84</v>
      </c>
      <c r="E39" s="1" t="s">
        <v>8</v>
      </c>
      <c r="F39" s="1" t="s">
        <v>9</v>
      </c>
      <c r="G39" s="4">
        <v>52051.902083333334</v>
      </c>
    </row>
    <row r="40" spans="2:7" x14ac:dyDescent="0.25">
      <c r="B40" s="1" t="s">
        <v>5</v>
      </c>
      <c r="C40" s="1" t="s">
        <v>85</v>
      </c>
      <c r="D40" s="1" t="s">
        <v>86</v>
      </c>
      <c r="E40" s="1" t="s">
        <v>87</v>
      </c>
      <c r="F40" s="1" t="s">
        <v>9</v>
      </c>
      <c r="G40" s="4">
        <v>133208</v>
      </c>
    </row>
    <row r="41" spans="2:7" x14ac:dyDescent="0.25">
      <c r="B41" s="1" t="s">
        <v>5</v>
      </c>
      <c r="C41" s="1" t="s">
        <v>88</v>
      </c>
      <c r="D41" s="1" t="s">
        <v>89</v>
      </c>
      <c r="E41" s="1" t="s">
        <v>12</v>
      </c>
      <c r="F41" s="1" t="s">
        <v>9</v>
      </c>
      <c r="G41" s="4">
        <v>55073.276250000003</v>
      </c>
    </row>
    <row r="42" spans="2:7" x14ac:dyDescent="0.25">
      <c r="B42" s="1" t="s">
        <v>5</v>
      </c>
      <c r="C42" s="1" t="s">
        <v>90</v>
      </c>
      <c r="D42" s="1" t="s">
        <v>91</v>
      </c>
      <c r="E42" s="1" t="s">
        <v>92</v>
      </c>
      <c r="F42" s="1" t="s">
        <v>9</v>
      </c>
      <c r="G42" s="4">
        <v>27423.283333333333</v>
      </c>
    </row>
    <row r="43" spans="2:7" x14ac:dyDescent="0.25">
      <c r="B43" s="1" t="s">
        <v>5</v>
      </c>
      <c r="C43" s="1" t="s">
        <v>93</v>
      </c>
      <c r="D43" s="1" t="s">
        <v>94</v>
      </c>
      <c r="E43" s="1" t="s">
        <v>8</v>
      </c>
      <c r="F43" s="1" t="s">
        <v>9</v>
      </c>
      <c r="G43" s="4">
        <v>63431.958749999998</v>
      </c>
    </row>
    <row r="44" spans="2:7" x14ac:dyDescent="0.25">
      <c r="B44" s="1" t="s">
        <v>5</v>
      </c>
      <c r="C44" s="1" t="s">
        <v>95</v>
      </c>
      <c r="D44" s="1" t="s">
        <v>96</v>
      </c>
      <c r="E44" s="1" t="s">
        <v>8</v>
      </c>
      <c r="F44" s="1" t="s">
        <v>9</v>
      </c>
      <c r="G44" s="4">
        <v>31100.153333333335</v>
      </c>
    </row>
    <row r="45" spans="2:7" x14ac:dyDescent="0.25">
      <c r="B45" s="1" t="s">
        <v>5</v>
      </c>
      <c r="C45" s="1" t="s">
        <v>97</v>
      </c>
      <c r="D45" s="1" t="s">
        <v>98</v>
      </c>
      <c r="E45" s="1" t="s">
        <v>12</v>
      </c>
      <c r="F45" s="1" t="s">
        <v>9</v>
      </c>
      <c r="G45" s="4">
        <v>36909.760416666664</v>
      </c>
    </row>
    <row r="46" spans="2:7" x14ac:dyDescent="0.25">
      <c r="B46" s="1" t="s">
        <v>5</v>
      </c>
      <c r="C46" s="1" t="s">
        <v>99</v>
      </c>
      <c r="D46" s="1" t="s">
        <v>100</v>
      </c>
      <c r="E46" s="1" t="s">
        <v>8</v>
      </c>
      <c r="F46" s="1" t="s">
        <v>9</v>
      </c>
      <c r="G46" s="4">
        <v>45458.936666666661</v>
      </c>
    </row>
    <row r="47" spans="2:7" x14ac:dyDescent="0.25">
      <c r="B47" s="1" t="s">
        <v>5</v>
      </c>
      <c r="C47" s="1" t="s">
        <v>101</v>
      </c>
      <c r="D47" s="1" t="s">
        <v>102</v>
      </c>
      <c r="E47" s="1" t="s">
        <v>45</v>
      </c>
      <c r="F47" s="1" t="s">
        <v>9</v>
      </c>
      <c r="G47" s="4">
        <v>70312.208749999991</v>
      </c>
    </row>
    <row r="48" spans="2:7" x14ac:dyDescent="0.25">
      <c r="B48" s="1" t="s">
        <v>5</v>
      </c>
      <c r="C48" s="1" t="s">
        <v>103</v>
      </c>
      <c r="D48" s="1" t="s">
        <v>104</v>
      </c>
      <c r="E48" s="1" t="s">
        <v>8</v>
      </c>
      <c r="F48" s="1" t="s">
        <v>9</v>
      </c>
      <c r="G48" s="4">
        <v>70200.792083333334</v>
      </c>
    </row>
    <row r="49" spans="2:7" x14ac:dyDescent="0.25">
      <c r="B49" s="1" t="s">
        <v>5</v>
      </c>
      <c r="C49" s="1" t="s">
        <v>105</v>
      </c>
      <c r="D49" s="1" t="s">
        <v>106</v>
      </c>
      <c r="E49" s="1" t="s">
        <v>12</v>
      </c>
      <c r="F49" s="1" t="s">
        <v>9</v>
      </c>
      <c r="G49" s="4">
        <v>50721.38</v>
      </c>
    </row>
    <row r="50" spans="2:7" x14ac:dyDescent="0.25">
      <c r="B50" s="1" t="s">
        <v>5</v>
      </c>
      <c r="C50" s="1" t="s">
        <v>107</v>
      </c>
      <c r="D50" s="1" t="s">
        <v>108</v>
      </c>
      <c r="E50" s="1" t="s">
        <v>80</v>
      </c>
      <c r="F50" s="1" t="s">
        <v>9</v>
      </c>
      <c r="G50" s="4">
        <v>26174.550000000003</v>
      </c>
    </row>
    <row r="51" spans="2:7" x14ac:dyDescent="0.25">
      <c r="B51" s="1" t="s">
        <v>5</v>
      </c>
      <c r="C51" s="1" t="s">
        <v>109</v>
      </c>
      <c r="D51" s="1" t="s">
        <v>110</v>
      </c>
      <c r="E51" s="1" t="s">
        <v>8</v>
      </c>
      <c r="F51" s="1" t="s">
        <v>9</v>
      </c>
      <c r="G51" s="4">
        <v>62866.374583333331</v>
      </c>
    </row>
    <row r="52" spans="2:7" x14ac:dyDescent="0.25">
      <c r="B52" s="1" t="s">
        <v>5</v>
      </c>
      <c r="C52" s="1" t="s">
        <v>111</v>
      </c>
      <c r="D52" s="1" t="s">
        <v>112</v>
      </c>
      <c r="E52" s="1" t="s">
        <v>80</v>
      </c>
      <c r="F52" s="1" t="s">
        <v>9</v>
      </c>
      <c r="G52" s="4">
        <v>32534.318749999999</v>
      </c>
    </row>
    <row r="53" spans="2:7" x14ac:dyDescent="0.25">
      <c r="B53" s="1" t="s">
        <v>5</v>
      </c>
      <c r="C53" s="1" t="s">
        <v>113</v>
      </c>
      <c r="D53" s="1" t="s">
        <v>114</v>
      </c>
      <c r="E53" s="1" t="s">
        <v>8</v>
      </c>
      <c r="F53" s="1" t="s">
        <v>9</v>
      </c>
      <c r="G53" s="4">
        <v>73721.666666666657</v>
      </c>
    </row>
    <row r="54" spans="2:7" x14ac:dyDescent="0.25">
      <c r="B54" s="1" t="s">
        <v>5</v>
      </c>
      <c r="C54" s="1" t="s">
        <v>115</v>
      </c>
      <c r="D54" s="1" t="s">
        <v>116</v>
      </c>
      <c r="E54" s="1" t="s">
        <v>45</v>
      </c>
      <c r="F54" s="1" t="s">
        <v>9</v>
      </c>
      <c r="G54" s="4">
        <v>33270.733749999999</v>
      </c>
    </row>
    <row r="55" spans="2:7" x14ac:dyDescent="0.25">
      <c r="B55" s="1" t="s">
        <v>5</v>
      </c>
      <c r="C55" s="1" t="s">
        <v>117</v>
      </c>
      <c r="D55" s="1" t="s">
        <v>118</v>
      </c>
      <c r="E55" s="1" t="s">
        <v>8</v>
      </c>
      <c r="F55" s="1" t="s">
        <v>9</v>
      </c>
      <c r="G55" s="4">
        <v>56324.872083333328</v>
      </c>
    </row>
    <row r="56" spans="2:7" x14ac:dyDescent="0.25">
      <c r="B56" s="1" t="s">
        <v>5</v>
      </c>
      <c r="C56" s="1" t="s">
        <v>119</v>
      </c>
      <c r="D56" s="1" t="s">
        <v>120</v>
      </c>
      <c r="E56" s="1" t="s">
        <v>8</v>
      </c>
      <c r="F56" s="1" t="s">
        <v>9</v>
      </c>
      <c r="G56" s="4">
        <v>82543.458750000005</v>
      </c>
    </row>
    <row r="57" spans="2:7" x14ac:dyDescent="0.25">
      <c r="B57" s="1" t="s">
        <v>5</v>
      </c>
      <c r="C57" s="1" t="s">
        <v>121</v>
      </c>
      <c r="D57" s="1" t="s">
        <v>122</v>
      </c>
      <c r="E57" s="1" t="s">
        <v>45</v>
      </c>
      <c r="F57" s="1" t="s">
        <v>9</v>
      </c>
      <c r="G57" s="4">
        <v>30333.167083333334</v>
      </c>
    </row>
    <row r="58" spans="2:7" x14ac:dyDescent="0.25">
      <c r="B58" s="1" t="s">
        <v>123</v>
      </c>
      <c r="C58" s="1">
        <v>5276</v>
      </c>
      <c r="D58" s="1" t="s">
        <v>124</v>
      </c>
      <c r="E58" s="1" t="s">
        <v>8</v>
      </c>
      <c r="F58" s="1" t="s">
        <v>9</v>
      </c>
      <c r="G58" s="4">
        <v>13504.349999999999</v>
      </c>
    </row>
    <row r="59" spans="2:7" x14ac:dyDescent="0.25">
      <c r="B59" s="1" t="s">
        <v>123</v>
      </c>
      <c r="C59" s="1">
        <v>6793</v>
      </c>
      <c r="D59" s="1" t="s">
        <v>125</v>
      </c>
      <c r="E59" s="1" t="s">
        <v>8</v>
      </c>
      <c r="F59" s="1" t="s">
        <v>9</v>
      </c>
      <c r="G59" s="4">
        <v>54659.76</v>
      </c>
    </row>
    <row r="60" spans="2:7" x14ac:dyDescent="0.25">
      <c r="B60" s="1" t="s">
        <v>123</v>
      </c>
      <c r="C60" s="1">
        <v>7711</v>
      </c>
      <c r="D60" s="1" t="s">
        <v>126</v>
      </c>
      <c r="E60" s="1" t="s">
        <v>8</v>
      </c>
      <c r="F60" s="1" t="s">
        <v>9</v>
      </c>
      <c r="G60" s="4">
        <v>63788.76</v>
      </c>
    </row>
    <row r="61" spans="2:7" x14ac:dyDescent="0.25">
      <c r="B61" s="1" t="s">
        <v>123</v>
      </c>
      <c r="C61" s="1">
        <v>8960</v>
      </c>
      <c r="D61" s="1" t="s">
        <v>127</v>
      </c>
      <c r="E61" s="1" t="s">
        <v>8</v>
      </c>
      <c r="F61" s="1" t="s">
        <v>9</v>
      </c>
      <c r="G61" s="4">
        <v>74528.88</v>
      </c>
    </row>
    <row r="62" spans="2:7" x14ac:dyDescent="0.25">
      <c r="B62" s="1" t="s">
        <v>123</v>
      </c>
      <c r="C62" s="1">
        <v>14733</v>
      </c>
      <c r="D62" s="1" t="s">
        <v>128</v>
      </c>
      <c r="E62" s="1" t="s">
        <v>8</v>
      </c>
      <c r="F62" s="1" t="s">
        <v>9</v>
      </c>
      <c r="G62" s="4">
        <v>80819.447500000009</v>
      </c>
    </row>
    <row r="63" spans="2:7" x14ac:dyDescent="0.25">
      <c r="B63" s="1" t="s">
        <v>123</v>
      </c>
      <c r="C63" s="1">
        <v>19838</v>
      </c>
      <c r="D63" s="1" t="s">
        <v>129</v>
      </c>
      <c r="E63" s="1" t="s">
        <v>8</v>
      </c>
      <c r="F63" s="1" t="s">
        <v>9</v>
      </c>
      <c r="G63" s="4">
        <v>36764.710000000006</v>
      </c>
    </row>
    <row r="64" spans="2:7" x14ac:dyDescent="0.25">
      <c r="B64" s="1" t="s">
        <v>123</v>
      </c>
      <c r="C64" s="1">
        <v>19870</v>
      </c>
      <c r="D64" s="1" t="s">
        <v>130</v>
      </c>
      <c r="E64" s="1" t="s">
        <v>8</v>
      </c>
      <c r="F64" s="1" t="s">
        <v>9</v>
      </c>
      <c r="G64" s="4">
        <v>53587.29</v>
      </c>
    </row>
    <row r="65" spans="2:7" x14ac:dyDescent="0.25">
      <c r="B65" s="1" t="s">
        <v>123</v>
      </c>
      <c r="C65" s="1">
        <v>20027</v>
      </c>
      <c r="D65" s="1" t="s">
        <v>131</v>
      </c>
      <c r="E65" s="1" t="s">
        <v>8</v>
      </c>
      <c r="F65" s="1" t="s">
        <v>9</v>
      </c>
      <c r="G65" s="4">
        <v>51547.340000000004</v>
      </c>
    </row>
    <row r="66" spans="2:7" x14ac:dyDescent="0.25">
      <c r="B66" s="1" t="s">
        <v>123</v>
      </c>
      <c r="C66" s="1">
        <v>20136</v>
      </c>
      <c r="D66" s="1" t="s">
        <v>132</v>
      </c>
      <c r="E66" s="1" t="s">
        <v>8</v>
      </c>
      <c r="F66" s="1" t="s">
        <v>9</v>
      </c>
      <c r="G66" s="4">
        <v>70010.42</v>
      </c>
    </row>
    <row r="67" spans="2:7" x14ac:dyDescent="0.25">
      <c r="B67" s="1" t="s">
        <v>123</v>
      </c>
      <c r="C67" s="1">
        <v>20959</v>
      </c>
      <c r="D67" s="1" t="s">
        <v>133</v>
      </c>
      <c r="E67" s="1" t="s">
        <v>8</v>
      </c>
      <c r="F67" s="1" t="s">
        <v>9</v>
      </c>
      <c r="G67" s="4">
        <v>55587.29</v>
      </c>
    </row>
    <row r="68" spans="2:7" x14ac:dyDescent="0.25">
      <c r="B68" s="1" t="s">
        <v>123</v>
      </c>
      <c r="C68" s="1">
        <v>51585891</v>
      </c>
      <c r="D68" s="1" t="s">
        <v>134</v>
      </c>
      <c r="E68" s="1" t="s">
        <v>12</v>
      </c>
      <c r="F68" s="1" t="s">
        <v>9</v>
      </c>
      <c r="G68" s="4">
        <v>36071.869999999995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C4096-E857-4426-89CE-6EF32E78E9EF}">
  <dimension ref="B3:G67"/>
  <sheetViews>
    <sheetView workbookViewId="0">
      <selection activeCell="G4" sqref="G4"/>
    </sheetView>
  </sheetViews>
  <sheetFormatPr defaultRowHeight="15" x14ac:dyDescent="0.25"/>
  <cols>
    <col min="2" max="3" width="8.7109375" bestFit="1" customWidth="1"/>
    <col min="4" max="4" width="31.7109375" customWidth="1"/>
    <col min="5" max="5" width="11.28515625" bestFit="1" customWidth="1"/>
    <col min="6" max="6" width="12.42578125" customWidth="1"/>
    <col min="7" max="7" width="14.28515625" customWidth="1"/>
  </cols>
  <sheetData>
    <row r="3" spans="2:7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8" t="s">
        <v>135</v>
      </c>
    </row>
    <row r="4" spans="2:7" x14ac:dyDescent="0.25">
      <c r="B4" s="1" t="s">
        <v>5</v>
      </c>
      <c r="C4" s="1" t="s">
        <v>85</v>
      </c>
      <c r="D4" s="1" t="s">
        <v>86</v>
      </c>
      <c r="E4" s="1" t="s">
        <v>87</v>
      </c>
      <c r="F4" s="1" t="s">
        <v>9</v>
      </c>
      <c r="G4" s="7">
        <v>133208</v>
      </c>
    </row>
    <row r="5" spans="2:7" x14ac:dyDescent="0.25">
      <c r="B5" s="1" t="s">
        <v>5</v>
      </c>
      <c r="C5" s="1" t="s">
        <v>19</v>
      </c>
      <c r="D5" s="1" t="s">
        <v>20</v>
      </c>
      <c r="E5" s="1" t="s">
        <v>8</v>
      </c>
      <c r="F5" s="1" t="s">
        <v>9</v>
      </c>
      <c r="G5" s="7">
        <v>108036.08333333333</v>
      </c>
    </row>
    <row r="6" spans="2:7" x14ac:dyDescent="0.25">
      <c r="B6" s="1" t="s">
        <v>5</v>
      </c>
      <c r="C6" s="1" t="s">
        <v>35</v>
      </c>
      <c r="D6" s="1" t="s">
        <v>36</v>
      </c>
      <c r="E6" s="1" t="s">
        <v>8</v>
      </c>
      <c r="F6" s="1" t="s">
        <v>9</v>
      </c>
      <c r="G6" s="7">
        <v>99769.500416666677</v>
      </c>
    </row>
    <row r="7" spans="2:7" x14ac:dyDescent="0.25">
      <c r="B7" s="1" t="s">
        <v>5</v>
      </c>
      <c r="C7" s="1" t="s">
        <v>50</v>
      </c>
      <c r="D7" s="1" t="s">
        <v>51</v>
      </c>
      <c r="E7" s="1" t="s">
        <v>8</v>
      </c>
      <c r="F7" s="1" t="s">
        <v>9</v>
      </c>
      <c r="G7" s="7">
        <v>91967.916666666672</v>
      </c>
    </row>
    <row r="8" spans="2:7" x14ac:dyDescent="0.25">
      <c r="B8" s="1" t="s">
        <v>5</v>
      </c>
      <c r="C8" s="1" t="s">
        <v>13</v>
      </c>
      <c r="D8" s="1" t="s">
        <v>14</v>
      </c>
      <c r="E8" s="1" t="s">
        <v>8</v>
      </c>
      <c r="F8" s="1" t="s">
        <v>9</v>
      </c>
      <c r="G8" s="7">
        <v>89033.041249999995</v>
      </c>
    </row>
    <row r="9" spans="2:7" x14ac:dyDescent="0.25"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7">
        <v>88576.999583333338</v>
      </c>
    </row>
    <row r="10" spans="2:7" x14ac:dyDescent="0.25">
      <c r="B10" s="1" t="s">
        <v>5</v>
      </c>
      <c r="C10" s="1" t="s">
        <v>28</v>
      </c>
      <c r="D10" s="1" t="s">
        <v>29</v>
      </c>
      <c r="E10" s="1" t="s">
        <v>8</v>
      </c>
      <c r="F10" s="1" t="s">
        <v>9</v>
      </c>
      <c r="G10" s="7">
        <v>86150.750416666677</v>
      </c>
    </row>
    <row r="11" spans="2:7" x14ac:dyDescent="0.25">
      <c r="B11" s="1" t="s">
        <v>5</v>
      </c>
      <c r="C11" s="1" t="s">
        <v>70</v>
      </c>
      <c r="D11" s="1" t="s">
        <v>71</v>
      </c>
      <c r="E11" s="1" t="s">
        <v>8</v>
      </c>
      <c r="F11" s="1" t="s">
        <v>9</v>
      </c>
      <c r="G11" s="7">
        <v>84944.457916666666</v>
      </c>
    </row>
    <row r="12" spans="2:7" x14ac:dyDescent="0.25">
      <c r="B12" s="1" t="s">
        <v>5</v>
      </c>
      <c r="C12" s="1" t="s">
        <v>119</v>
      </c>
      <c r="D12" s="1" t="s">
        <v>120</v>
      </c>
      <c r="E12" s="1" t="s">
        <v>8</v>
      </c>
      <c r="F12" s="1" t="s">
        <v>9</v>
      </c>
      <c r="G12" s="7">
        <v>82543.458750000005</v>
      </c>
    </row>
    <row r="13" spans="2:7" x14ac:dyDescent="0.25">
      <c r="B13" s="1" t="s">
        <v>5</v>
      </c>
      <c r="C13" s="1" t="s">
        <v>74</v>
      </c>
      <c r="D13" s="1" t="s">
        <v>75</v>
      </c>
      <c r="E13" s="1" t="s">
        <v>8</v>
      </c>
      <c r="F13" s="1" t="s">
        <v>9</v>
      </c>
      <c r="G13" s="7">
        <v>81270.666666666672</v>
      </c>
    </row>
    <row r="14" spans="2:7" x14ac:dyDescent="0.25">
      <c r="B14" s="1" t="s">
        <v>5</v>
      </c>
      <c r="C14" s="1" t="s">
        <v>26</v>
      </c>
      <c r="D14" s="1" t="s">
        <v>27</v>
      </c>
      <c r="E14" s="1" t="s">
        <v>8</v>
      </c>
      <c r="F14" s="1" t="s">
        <v>9</v>
      </c>
      <c r="G14" s="7">
        <v>81039.375</v>
      </c>
    </row>
    <row r="15" spans="2:7" x14ac:dyDescent="0.25">
      <c r="B15" s="1" t="s">
        <v>5</v>
      </c>
      <c r="C15" s="1" t="s">
        <v>39</v>
      </c>
      <c r="D15" s="1" t="s">
        <v>40</v>
      </c>
      <c r="E15" s="1" t="s">
        <v>8</v>
      </c>
      <c r="F15" s="1" t="s">
        <v>9</v>
      </c>
      <c r="G15" s="7">
        <v>80922.666249999995</v>
      </c>
    </row>
    <row r="16" spans="2:7" x14ac:dyDescent="0.25">
      <c r="B16" s="1" t="s">
        <v>123</v>
      </c>
      <c r="C16" s="1">
        <v>14733</v>
      </c>
      <c r="D16" s="1" t="s">
        <v>128</v>
      </c>
      <c r="E16" s="1" t="s">
        <v>8</v>
      </c>
      <c r="F16" s="1" t="s">
        <v>9</v>
      </c>
      <c r="G16" s="7">
        <v>80819.447500000009</v>
      </c>
    </row>
    <row r="17" spans="2:7" x14ac:dyDescent="0.25">
      <c r="B17" s="1" t="s">
        <v>5</v>
      </c>
      <c r="C17" s="1" t="s">
        <v>113</v>
      </c>
      <c r="D17" s="1" t="s">
        <v>114</v>
      </c>
      <c r="E17" s="1" t="s">
        <v>8</v>
      </c>
      <c r="F17" s="1" t="s">
        <v>9</v>
      </c>
      <c r="G17" s="7">
        <v>73686.666666666657</v>
      </c>
    </row>
    <row r="18" spans="2:7" x14ac:dyDescent="0.25">
      <c r="B18" s="1" t="s">
        <v>5</v>
      </c>
      <c r="C18" s="1" t="s">
        <v>81</v>
      </c>
      <c r="D18" s="1" t="s">
        <v>82</v>
      </c>
      <c r="E18" s="1" t="s">
        <v>12</v>
      </c>
      <c r="F18" s="1" t="s">
        <v>9</v>
      </c>
      <c r="G18" s="7">
        <v>72614.837916666656</v>
      </c>
    </row>
    <row r="19" spans="2:7" x14ac:dyDescent="0.25">
      <c r="B19" s="1" t="s">
        <v>5</v>
      </c>
      <c r="C19" s="1" t="s">
        <v>101</v>
      </c>
      <c r="D19" s="1" t="s">
        <v>102</v>
      </c>
      <c r="E19" s="1" t="s">
        <v>45</v>
      </c>
      <c r="F19" s="1" t="s">
        <v>9</v>
      </c>
      <c r="G19" s="7">
        <v>70312.208749999991</v>
      </c>
    </row>
    <row r="20" spans="2:7" x14ac:dyDescent="0.25">
      <c r="B20" s="1" t="s">
        <v>5</v>
      </c>
      <c r="C20" s="1" t="s">
        <v>103</v>
      </c>
      <c r="D20" s="1" t="s">
        <v>104</v>
      </c>
      <c r="E20" s="1" t="s">
        <v>8</v>
      </c>
      <c r="F20" s="1" t="s">
        <v>9</v>
      </c>
      <c r="G20" s="7">
        <v>70200.792083333334</v>
      </c>
    </row>
    <row r="21" spans="2:7" x14ac:dyDescent="0.25">
      <c r="B21" s="1" t="s">
        <v>5</v>
      </c>
      <c r="C21" s="1" t="s">
        <v>17</v>
      </c>
      <c r="D21" s="1" t="s">
        <v>18</v>
      </c>
      <c r="E21" s="1" t="s">
        <v>8</v>
      </c>
      <c r="F21" s="1" t="s">
        <v>9</v>
      </c>
      <c r="G21" s="7">
        <v>67917.457916666666</v>
      </c>
    </row>
    <row r="22" spans="2:7" x14ac:dyDescent="0.25">
      <c r="B22" s="1" t="s">
        <v>123</v>
      </c>
      <c r="C22" s="1">
        <v>8960</v>
      </c>
      <c r="D22" s="1" t="s">
        <v>127</v>
      </c>
      <c r="E22" s="1" t="s">
        <v>8</v>
      </c>
      <c r="F22" s="1" t="s">
        <v>9</v>
      </c>
      <c r="G22" s="7">
        <v>66689.58</v>
      </c>
    </row>
    <row r="23" spans="2:7" x14ac:dyDescent="0.25">
      <c r="B23" s="1" t="s">
        <v>5</v>
      </c>
      <c r="C23" s="1" t="s">
        <v>10</v>
      </c>
      <c r="D23" s="1" t="s">
        <v>11</v>
      </c>
      <c r="E23" s="1" t="s">
        <v>12</v>
      </c>
      <c r="F23" s="1" t="s">
        <v>9</v>
      </c>
      <c r="G23" s="7">
        <v>64364.291666666664</v>
      </c>
    </row>
    <row r="24" spans="2:7" x14ac:dyDescent="0.25">
      <c r="B24" s="1" t="s">
        <v>123</v>
      </c>
      <c r="C24" s="1">
        <v>7711</v>
      </c>
      <c r="D24" s="1" t="s">
        <v>126</v>
      </c>
      <c r="E24" s="1" t="s">
        <v>8</v>
      </c>
      <c r="F24" s="1" t="s">
        <v>9</v>
      </c>
      <c r="G24" s="7">
        <v>63788.76</v>
      </c>
    </row>
    <row r="25" spans="2:7" x14ac:dyDescent="0.25">
      <c r="B25" s="1" t="s">
        <v>123</v>
      </c>
      <c r="C25" s="1">
        <v>20136</v>
      </c>
      <c r="D25" s="1" t="s">
        <v>132</v>
      </c>
      <c r="E25" s="1" t="s">
        <v>8</v>
      </c>
      <c r="F25" s="1" t="s">
        <v>9</v>
      </c>
      <c r="G25" s="7">
        <v>63788.76</v>
      </c>
    </row>
    <row r="26" spans="2:7" x14ac:dyDescent="0.25">
      <c r="B26" s="1" t="s">
        <v>5</v>
      </c>
      <c r="C26" s="1" t="s">
        <v>93</v>
      </c>
      <c r="D26" s="1" t="s">
        <v>94</v>
      </c>
      <c r="E26" s="1" t="s">
        <v>8</v>
      </c>
      <c r="F26" s="1" t="s">
        <v>9</v>
      </c>
      <c r="G26" s="7">
        <v>63431.958749999998</v>
      </c>
    </row>
    <row r="27" spans="2:7" x14ac:dyDescent="0.25">
      <c r="B27" s="1" t="s">
        <v>5</v>
      </c>
      <c r="C27" s="1" t="s">
        <v>109</v>
      </c>
      <c r="D27" s="1" t="s">
        <v>110</v>
      </c>
      <c r="E27" s="1" t="s">
        <v>8</v>
      </c>
      <c r="F27" s="1" t="s">
        <v>9</v>
      </c>
      <c r="G27" s="7">
        <v>62866.374583333331</v>
      </c>
    </row>
    <row r="28" spans="2:7" x14ac:dyDescent="0.25">
      <c r="B28" s="1" t="s">
        <v>5</v>
      </c>
      <c r="C28" s="1" t="s">
        <v>15</v>
      </c>
      <c r="D28" s="1" t="s">
        <v>16</v>
      </c>
      <c r="E28" s="1" t="s">
        <v>12</v>
      </c>
      <c r="F28" s="1" t="s">
        <v>9</v>
      </c>
      <c r="G28" s="7">
        <v>62409.124583333338</v>
      </c>
    </row>
    <row r="29" spans="2:7" x14ac:dyDescent="0.25">
      <c r="B29" s="1" t="s">
        <v>5</v>
      </c>
      <c r="C29" s="1" t="s">
        <v>76</v>
      </c>
      <c r="D29" s="1" t="s">
        <v>77</v>
      </c>
      <c r="E29" s="1" t="s">
        <v>8</v>
      </c>
      <c r="F29" s="1" t="s">
        <v>9</v>
      </c>
      <c r="G29" s="7">
        <v>61092.249583333338</v>
      </c>
    </row>
    <row r="30" spans="2:7" x14ac:dyDescent="0.25">
      <c r="B30" s="1" t="s">
        <v>5</v>
      </c>
      <c r="C30" s="1" t="s">
        <v>62</v>
      </c>
      <c r="D30" s="1" t="s">
        <v>63</v>
      </c>
      <c r="E30" s="1" t="s">
        <v>8</v>
      </c>
      <c r="F30" s="1" t="s">
        <v>9</v>
      </c>
      <c r="G30" s="7">
        <v>59910.207916666674</v>
      </c>
    </row>
    <row r="31" spans="2:7" x14ac:dyDescent="0.25">
      <c r="B31" s="1" t="s">
        <v>5</v>
      </c>
      <c r="C31" s="1" t="s">
        <v>21</v>
      </c>
      <c r="D31" s="1" t="s">
        <v>22</v>
      </c>
      <c r="E31" s="1" t="s">
        <v>12</v>
      </c>
      <c r="F31" s="1" t="s">
        <v>9</v>
      </c>
      <c r="G31" s="7">
        <v>56704.943749999999</v>
      </c>
    </row>
    <row r="32" spans="2:7" x14ac:dyDescent="0.25">
      <c r="B32" s="1" t="s">
        <v>5</v>
      </c>
      <c r="C32" s="1" t="s">
        <v>117</v>
      </c>
      <c r="D32" s="1" t="s">
        <v>118</v>
      </c>
      <c r="E32" s="1" t="s">
        <v>8</v>
      </c>
      <c r="F32" s="1" t="s">
        <v>9</v>
      </c>
      <c r="G32" s="7">
        <v>56324.872083333328</v>
      </c>
    </row>
    <row r="33" spans="2:7" x14ac:dyDescent="0.25">
      <c r="B33" s="1" t="s">
        <v>123</v>
      </c>
      <c r="C33" s="1">
        <v>20959</v>
      </c>
      <c r="D33" s="1" t="s">
        <v>133</v>
      </c>
      <c r="E33" s="1" t="s">
        <v>8</v>
      </c>
      <c r="F33" s="1" t="s">
        <v>9</v>
      </c>
      <c r="G33" s="7">
        <v>55587.29</v>
      </c>
    </row>
    <row r="34" spans="2:7" x14ac:dyDescent="0.25">
      <c r="B34" s="1" t="s">
        <v>5</v>
      </c>
      <c r="C34" s="1" t="s">
        <v>88</v>
      </c>
      <c r="D34" s="1" t="s">
        <v>89</v>
      </c>
      <c r="E34" s="1" t="s">
        <v>12</v>
      </c>
      <c r="F34" s="1" t="s">
        <v>9</v>
      </c>
      <c r="G34" s="7">
        <v>55073.276250000003</v>
      </c>
    </row>
    <row r="35" spans="2:7" x14ac:dyDescent="0.25">
      <c r="B35" s="1" t="s">
        <v>123</v>
      </c>
      <c r="C35" s="1">
        <v>6793</v>
      </c>
      <c r="D35" s="1" t="s">
        <v>125</v>
      </c>
      <c r="E35" s="1" t="s">
        <v>8</v>
      </c>
      <c r="F35" s="1" t="s">
        <v>9</v>
      </c>
      <c r="G35" s="7">
        <v>54659.76</v>
      </c>
    </row>
    <row r="36" spans="2:7" x14ac:dyDescent="0.25">
      <c r="B36" s="1" t="s">
        <v>123</v>
      </c>
      <c r="C36" s="1">
        <v>19870</v>
      </c>
      <c r="D36" s="1" t="s">
        <v>130</v>
      </c>
      <c r="E36" s="1" t="s">
        <v>8</v>
      </c>
      <c r="F36" s="1" t="s">
        <v>9</v>
      </c>
      <c r="G36" s="7">
        <v>53587.29</v>
      </c>
    </row>
    <row r="37" spans="2:7" x14ac:dyDescent="0.25">
      <c r="B37" s="1" t="s">
        <v>5</v>
      </c>
      <c r="C37" s="1" t="s">
        <v>83</v>
      </c>
      <c r="D37" s="1" t="s">
        <v>84</v>
      </c>
      <c r="E37" s="1" t="s">
        <v>8</v>
      </c>
      <c r="F37" s="1" t="s">
        <v>9</v>
      </c>
      <c r="G37" s="7">
        <v>52051.902083333334</v>
      </c>
    </row>
    <row r="38" spans="2:7" x14ac:dyDescent="0.25">
      <c r="B38" s="1" t="s">
        <v>123</v>
      </c>
      <c r="C38" s="1">
        <v>20027</v>
      </c>
      <c r="D38" s="1" t="s">
        <v>131</v>
      </c>
      <c r="E38" s="1" t="s">
        <v>8</v>
      </c>
      <c r="F38" s="1" t="s">
        <v>9</v>
      </c>
      <c r="G38" s="7">
        <v>51547.340000000004</v>
      </c>
    </row>
    <row r="39" spans="2:7" x14ac:dyDescent="0.25">
      <c r="B39" s="1" t="s">
        <v>5</v>
      </c>
      <c r="C39" s="1" t="s">
        <v>105</v>
      </c>
      <c r="D39" s="1" t="s">
        <v>106</v>
      </c>
      <c r="E39" s="1" t="s">
        <v>12</v>
      </c>
      <c r="F39" s="1" t="s">
        <v>9</v>
      </c>
      <c r="G39" s="7">
        <v>50721.38</v>
      </c>
    </row>
    <row r="40" spans="2:7" x14ac:dyDescent="0.25">
      <c r="B40" s="1" t="s">
        <v>5</v>
      </c>
      <c r="C40" s="1" t="s">
        <v>30</v>
      </c>
      <c r="D40" s="1" t="s">
        <v>31</v>
      </c>
      <c r="E40" s="1" t="s">
        <v>12</v>
      </c>
      <c r="F40" s="1" t="s">
        <v>9</v>
      </c>
      <c r="G40" s="7">
        <v>46502.392916666664</v>
      </c>
    </row>
    <row r="41" spans="2:7" x14ac:dyDescent="0.25">
      <c r="B41" s="1" t="s">
        <v>5</v>
      </c>
      <c r="C41" s="1" t="s">
        <v>32</v>
      </c>
      <c r="D41" s="1" t="s">
        <v>33</v>
      </c>
      <c r="E41" s="1" t="s">
        <v>34</v>
      </c>
      <c r="F41" s="1" t="s">
        <v>9</v>
      </c>
      <c r="G41" s="7">
        <v>45790.527083333334</v>
      </c>
    </row>
    <row r="42" spans="2:7" x14ac:dyDescent="0.25">
      <c r="B42" s="1" t="s">
        <v>5</v>
      </c>
      <c r="C42" s="1" t="s">
        <v>99</v>
      </c>
      <c r="D42" s="1" t="s">
        <v>100</v>
      </c>
      <c r="E42" s="1" t="s">
        <v>8</v>
      </c>
      <c r="F42" s="1" t="s">
        <v>9</v>
      </c>
      <c r="G42" s="7">
        <v>45458.936666666661</v>
      </c>
    </row>
    <row r="43" spans="2:7" x14ac:dyDescent="0.25">
      <c r="B43" s="1" t="s">
        <v>5</v>
      </c>
      <c r="C43" s="1" t="s">
        <v>52</v>
      </c>
      <c r="D43" s="1" t="s">
        <v>53</v>
      </c>
      <c r="E43" s="1" t="s">
        <v>34</v>
      </c>
      <c r="F43" s="1" t="s">
        <v>9</v>
      </c>
      <c r="G43" s="7">
        <v>43760.542537878784</v>
      </c>
    </row>
    <row r="44" spans="2:7" x14ac:dyDescent="0.25">
      <c r="B44" s="1" t="s">
        <v>5</v>
      </c>
      <c r="C44" s="1" t="s">
        <v>41</v>
      </c>
      <c r="D44" s="1" t="s">
        <v>42</v>
      </c>
      <c r="E44" s="1" t="s">
        <v>8</v>
      </c>
      <c r="F44" s="1" t="s">
        <v>9</v>
      </c>
      <c r="G44" s="7">
        <v>43647.86791666667</v>
      </c>
    </row>
    <row r="45" spans="2:7" x14ac:dyDescent="0.25">
      <c r="B45" s="1" t="s">
        <v>5</v>
      </c>
      <c r="C45" s="1" t="s">
        <v>46</v>
      </c>
      <c r="D45" s="1" t="s">
        <v>47</v>
      </c>
      <c r="E45" s="1" t="s">
        <v>25</v>
      </c>
      <c r="F45" s="1" t="s">
        <v>9</v>
      </c>
      <c r="G45" s="7">
        <v>42735.876666666671</v>
      </c>
    </row>
    <row r="46" spans="2:7" x14ac:dyDescent="0.25">
      <c r="B46" s="1" t="s">
        <v>5</v>
      </c>
      <c r="C46" s="1" t="s">
        <v>56</v>
      </c>
      <c r="D46" s="1" t="s">
        <v>57</v>
      </c>
      <c r="E46" s="1" t="s">
        <v>12</v>
      </c>
      <c r="F46" s="1" t="s">
        <v>9</v>
      </c>
      <c r="G46" s="7">
        <v>42533.575416666674</v>
      </c>
    </row>
    <row r="47" spans="2:7" x14ac:dyDescent="0.25">
      <c r="B47" s="1" t="s">
        <v>5</v>
      </c>
      <c r="C47" s="1" t="s">
        <v>54</v>
      </c>
      <c r="D47" s="1" t="s">
        <v>55</v>
      </c>
      <c r="E47" s="1" t="s">
        <v>34</v>
      </c>
      <c r="F47" s="1" t="s">
        <v>9</v>
      </c>
      <c r="G47" s="7">
        <v>41485.218333333338</v>
      </c>
    </row>
    <row r="48" spans="2:7" x14ac:dyDescent="0.25">
      <c r="B48" s="1" t="s">
        <v>5</v>
      </c>
      <c r="C48" s="1" t="s">
        <v>58</v>
      </c>
      <c r="D48" s="1" t="s">
        <v>59</v>
      </c>
      <c r="E48" s="1" t="s">
        <v>12</v>
      </c>
      <c r="F48" s="1" t="s">
        <v>9</v>
      </c>
      <c r="G48" s="7">
        <v>41219.488750000004</v>
      </c>
    </row>
    <row r="49" spans="2:7" x14ac:dyDescent="0.25">
      <c r="B49" s="1" t="s">
        <v>5</v>
      </c>
      <c r="C49" s="1" t="s">
        <v>37</v>
      </c>
      <c r="D49" s="1" t="s">
        <v>38</v>
      </c>
      <c r="E49" s="1" t="s">
        <v>8</v>
      </c>
      <c r="F49" s="1" t="s">
        <v>9</v>
      </c>
      <c r="G49" s="7">
        <v>40138.116666666661</v>
      </c>
    </row>
    <row r="50" spans="2:7" x14ac:dyDescent="0.25">
      <c r="B50" s="1" t="s">
        <v>5</v>
      </c>
      <c r="C50" s="1" t="s">
        <v>23</v>
      </c>
      <c r="D50" s="1" t="s">
        <v>24</v>
      </c>
      <c r="E50" s="1" t="s">
        <v>136</v>
      </c>
      <c r="F50" s="1" t="s">
        <v>9</v>
      </c>
      <c r="G50" s="7">
        <v>39497.351249999992</v>
      </c>
    </row>
    <row r="51" spans="2:7" x14ac:dyDescent="0.25">
      <c r="B51" s="1" t="s">
        <v>5</v>
      </c>
      <c r="C51" s="1" t="s">
        <v>72</v>
      </c>
      <c r="D51" s="1" t="s">
        <v>73</v>
      </c>
      <c r="E51" s="1" t="s">
        <v>8</v>
      </c>
      <c r="F51" s="1" t="s">
        <v>9</v>
      </c>
      <c r="G51" s="7">
        <v>37764.650416666664</v>
      </c>
    </row>
    <row r="52" spans="2:7" x14ac:dyDescent="0.25">
      <c r="B52" s="1" t="s">
        <v>5</v>
      </c>
      <c r="C52" s="1" t="s">
        <v>78</v>
      </c>
      <c r="D52" s="1" t="s">
        <v>79</v>
      </c>
      <c r="E52" s="1" t="s">
        <v>80</v>
      </c>
      <c r="F52" s="1" t="s">
        <v>9</v>
      </c>
      <c r="G52" s="7">
        <v>37576.516250000001</v>
      </c>
    </row>
    <row r="53" spans="2:7" x14ac:dyDescent="0.25">
      <c r="B53" s="1" t="s">
        <v>5</v>
      </c>
      <c r="C53" s="1" t="s">
        <v>60</v>
      </c>
      <c r="D53" s="1" t="s">
        <v>61</v>
      </c>
      <c r="E53" s="1" t="s">
        <v>8</v>
      </c>
      <c r="F53" s="1" t="s">
        <v>9</v>
      </c>
      <c r="G53" s="7">
        <v>36928.636628787877</v>
      </c>
    </row>
    <row r="54" spans="2:7" x14ac:dyDescent="0.25">
      <c r="B54" s="1" t="s">
        <v>5</v>
      </c>
      <c r="C54" s="1" t="s">
        <v>97</v>
      </c>
      <c r="D54" s="1" t="s">
        <v>98</v>
      </c>
      <c r="E54" s="1" t="s">
        <v>12</v>
      </c>
      <c r="F54" s="1" t="s">
        <v>9</v>
      </c>
      <c r="G54" s="7">
        <v>36909.760416666664</v>
      </c>
    </row>
    <row r="55" spans="2:7" x14ac:dyDescent="0.25">
      <c r="B55" s="1" t="s">
        <v>5</v>
      </c>
      <c r="C55" s="1" t="s">
        <v>48</v>
      </c>
      <c r="D55" s="1" t="s">
        <v>49</v>
      </c>
      <c r="E55" s="1" t="s">
        <v>8</v>
      </c>
      <c r="F55" s="1" t="s">
        <v>9</v>
      </c>
      <c r="G55" s="7">
        <v>36832.968181818178</v>
      </c>
    </row>
    <row r="56" spans="2:7" x14ac:dyDescent="0.25">
      <c r="B56" s="1" t="s">
        <v>123</v>
      </c>
      <c r="C56" s="1">
        <v>19838</v>
      </c>
      <c r="D56" s="1" t="s">
        <v>129</v>
      </c>
      <c r="E56" s="1" t="s">
        <v>8</v>
      </c>
      <c r="F56" s="1" t="s">
        <v>9</v>
      </c>
      <c r="G56" s="7">
        <v>36764.710000000006</v>
      </c>
    </row>
    <row r="57" spans="2:7" x14ac:dyDescent="0.25">
      <c r="B57" s="1" t="s">
        <v>123</v>
      </c>
      <c r="C57" s="1">
        <v>51585891</v>
      </c>
      <c r="D57" s="1" t="s">
        <v>134</v>
      </c>
      <c r="E57" s="1" t="s">
        <v>12</v>
      </c>
      <c r="F57" s="1" t="s">
        <v>9</v>
      </c>
      <c r="G57" s="7">
        <v>36071.869999999995</v>
      </c>
    </row>
    <row r="58" spans="2:7" x14ac:dyDescent="0.25">
      <c r="B58" s="1" t="s">
        <v>5</v>
      </c>
      <c r="C58" s="1" t="s">
        <v>68</v>
      </c>
      <c r="D58" s="1" t="s">
        <v>69</v>
      </c>
      <c r="E58" s="1" t="s">
        <v>25</v>
      </c>
      <c r="F58" s="1" t="s">
        <v>9</v>
      </c>
      <c r="G58" s="7">
        <v>33314.75</v>
      </c>
    </row>
    <row r="59" spans="2:7" x14ac:dyDescent="0.25">
      <c r="B59" s="1" t="s">
        <v>5</v>
      </c>
      <c r="C59" s="1" t="s">
        <v>66</v>
      </c>
      <c r="D59" s="1" t="s">
        <v>67</v>
      </c>
      <c r="E59" s="1" t="s">
        <v>45</v>
      </c>
      <c r="F59" s="1" t="s">
        <v>9</v>
      </c>
      <c r="G59" s="7">
        <v>33306.578750000001</v>
      </c>
    </row>
    <row r="60" spans="2:7" x14ac:dyDescent="0.25">
      <c r="B60" s="1" t="s">
        <v>5</v>
      </c>
      <c r="C60" s="1" t="s">
        <v>115</v>
      </c>
      <c r="D60" s="1" t="s">
        <v>116</v>
      </c>
      <c r="E60" s="1" t="s">
        <v>45</v>
      </c>
      <c r="F60" s="1" t="s">
        <v>9</v>
      </c>
      <c r="G60" s="7">
        <v>33270.733749999999</v>
      </c>
    </row>
    <row r="61" spans="2:7" x14ac:dyDescent="0.25">
      <c r="B61" s="1" t="s">
        <v>5</v>
      </c>
      <c r="C61" s="1" t="s">
        <v>111</v>
      </c>
      <c r="D61" s="1" t="s">
        <v>112</v>
      </c>
      <c r="E61" s="1" t="s">
        <v>80</v>
      </c>
      <c r="F61" s="1" t="s">
        <v>9</v>
      </c>
      <c r="G61" s="7">
        <v>32534.318749999999</v>
      </c>
    </row>
    <row r="62" spans="2:7" x14ac:dyDescent="0.25">
      <c r="B62" s="1" t="s">
        <v>5</v>
      </c>
      <c r="C62" s="1" t="s">
        <v>43</v>
      </c>
      <c r="D62" s="1" t="s">
        <v>44</v>
      </c>
      <c r="E62" s="1" t="s">
        <v>45</v>
      </c>
      <c r="F62" s="1" t="s">
        <v>9</v>
      </c>
      <c r="G62" s="7">
        <v>32033.297083333338</v>
      </c>
    </row>
    <row r="63" spans="2:7" x14ac:dyDescent="0.25">
      <c r="B63" s="1" t="s">
        <v>5</v>
      </c>
      <c r="C63" s="1" t="s">
        <v>95</v>
      </c>
      <c r="D63" s="1" t="s">
        <v>96</v>
      </c>
      <c r="E63" s="1" t="s">
        <v>8</v>
      </c>
      <c r="F63" s="1" t="s">
        <v>9</v>
      </c>
      <c r="G63" s="7">
        <v>31100.153333333335</v>
      </c>
    </row>
    <row r="64" spans="2:7" x14ac:dyDescent="0.25">
      <c r="B64" s="1" t="s">
        <v>5</v>
      </c>
      <c r="C64" s="1" t="s">
        <v>121</v>
      </c>
      <c r="D64" s="1" t="s">
        <v>122</v>
      </c>
      <c r="E64" s="1" t="s">
        <v>45</v>
      </c>
      <c r="F64" s="1" t="s">
        <v>9</v>
      </c>
      <c r="G64" s="7">
        <v>30333.167083333334</v>
      </c>
    </row>
    <row r="65" spans="2:7" x14ac:dyDescent="0.25">
      <c r="B65" s="1" t="s">
        <v>5</v>
      </c>
      <c r="C65" s="1" t="s">
        <v>90</v>
      </c>
      <c r="D65" s="1" t="s">
        <v>91</v>
      </c>
      <c r="E65" s="1" t="s">
        <v>92</v>
      </c>
      <c r="F65" s="1" t="s">
        <v>9</v>
      </c>
      <c r="G65" s="7">
        <v>27458.283333333333</v>
      </c>
    </row>
    <row r="66" spans="2:7" x14ac:dyDescent="0.25">
      <c r="B66" s="1" t="s">
        <v>5</v>
      </c>
      <c r="C66" s="1" t="s">
        <v>64</v>
      </c>
      <c r="D66" s="1" t="s">
        <v>65</v>
      </c>
      <c r="E66" s="1" t="s">
        <v>25</v>
      </c>
      <c r="F66" s="1" t="s">
        <v>9</v>
      </c>
      <c r="G66" s="7">
        <v>26694.963333333333</v>
      </c>
    </row>
    <row r="67" spans="2:7" x14ac:dyDescent="0.25">
      <c r="B67" s="1" t="s">
        <v>5</v>
      </c>
      <c r="C67" s="1" t="s">
        <v>107</v>
      </c>
      <c r="D67" s="1" t="s">
        <v>108</v>
      </c>
      <c r="E67" s="1" t="s">
        <v>80</v>
      </c>
      <c r="F67" s="1" t="s">
        <v>9</v>
      </c>
      <c r="G67" s="7">
        <v>26174.550000000003</v>
      </c>
    </row>
  </sheetData>
  <sortState xmlns:xlrd2="http://schemas.microsoft.com/office/spreadsheetml/2017/richdata2" ref="B4:G67">
    <sortCondition descending="1" ref="G4:G6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BEBAC-3FEF-4CFF-B167-046A70A6001D}">
  <dimension ref="B3:G69"/>
  <sheetViews>
    <sheetView topLeftCell="A3" workbookViewId="0">
      <selection activeCell="D3" sqref="D3"/>
    </sheetView>
  </sheetViews>
  <sheetFormatPr defaultRowHeight="15" x14ac:dyDescent="0.25"/>
  <cols>
    <col min="2" max="3" width="8.7109375" bestFit="1" customWidth="1"/>
    <col min="4" max="4" width="28.5703125" bestFit="1" customWidth="1"/>
    <col min="5" max="5" width="11.28515625" bestFit="1" customWidth="1"/>
    <col min="6" max="6" width="10.28515625" customWidth="1"/>
    <col min="7" max="7" width="14" customWidth="1"/>
  </cols>
  <sheetData>
    <row r="3" spans="2:7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4</v>
      </c>
      <c r="G3" s="6" t="s">
        <v>135</v>
      </c>
    </row>
    <row r="4" spans="2:7" x14ac:dyDescent="0.25">
      <c r="B4" s="1" t="s">
        <v>5</v>
      </c>
      <c r="C4" s="1" t="s">
        <v>85</v>
      </c>
      <c r="D4" s="1" t="s">
        <v>86</v>
      </c>
      <c r="E4" s="1" t="s">
        <v>87</v>
      </c>
      <c r="F4" s="1" t="s">
        <v>9</v>
      </c>
      <c r="G4" s="9">
        <v>133208</v>
      </c>
    </row>
    <row r="5" spans="2:7" x14ac:dyDescent="0.25">
      <c r="B5" s="1" t="s">
        <v>5</v>
      </c>
      <c r="C5" s="1" t="s">
        <v>19</v>
      </c>
      <c r="D5" s="1" t="s">
        <v>20</v>
      </c>
      <c r="E5" s="1" t="s">
        <v>8</v>
      </c>
      <c r="F5" s="1" t="s">
        <v>9</v>
      </c>
      <c r="G5" s="9">
        <v>108036.08333333333</v>
      </c>
    </row>
    <row r="6" spans="2:7" x14ac:dyDescent="0.25">
      <c r="B6" s="1" t="s">
        <v>5</v>
      </c>
      <c r="C6" s="1" t="s">
        <v>35</v>
      </c>
      <c r="D6" s="1" t="s">
        <v>36</v>
      </c>
      <c r="E6" s="1" t="s">
        <v>8</v>
      </c>
      <c r="F6" s="1" t="s">
        <v>9</v>
      </c>
      <c r="G6" s="9">
        <v>103820.87041666667</v>
      </c>
    </row>
    <row r="7" spans="2:7" x14ac:dyDescent="0.25">
      <c r="B7" s="1" t="s">
        <v>5</v>
      </c>
      <c r="C7" s="1" t="s">
        <v>6</v>
      </c>
      <c r="D7" s="1" t="s">
        <v>7</v>
      </c>
      <c r="E7" s="1" t="s">
        <v>8</v>
      </c>
      <c r="F7" s="1" t="s">
        <v>9</v>
      </c>
      <c r="G7" s="9">
        <v>92237.069583333345</v>
      </c>
    </row>
    <row r="8" spans="2:7" x14ac:dyDescent="0.25">
      <c r="B8" s="1" t="s">
        <v>5</v>
      </c>
      <c r="C8" s="1" t="s">
        <v>50</v>
      </c>
      <c r="D8" s="1" t="s">
        <v>51</v>
      </c>
      <c r="E8" s="1" t="s">
        <v>8</v>
      </c>
      <c r="F8" s="1" t="s">
        <v>9</v>
      </c>
      <c r="G8" s="9">
        <v>92002.916666666672</v>
      </c>
    </row>
    <row r="9" spans="2:7" x14ac:dyDescent="0.25">
      <c r="B9" s="1" t="s">
        <v>5</v>
      </c>
      <c r="C9" s="1" t="s">
        <v>28</v>
      </c>
      <c r="D9" s="1" t="s">
        <v>29</v>
      </c>
      <c r="E9" s="1" t="s">
        <v>8</v>
      </c>
      <c r="F9" s="1" t="s">
        <v>9</v>
      </c>
      <c r="G9" s="9">
        <v>89548.420416666675</v>
      </c>
    </row>
    <row r="10" spans="2:7" x14ac:dyDescent="0.25">
      <c r="B10" s="1" t="s">
        <v>5</v>
      </c>
      <c r="C10" s="1" t="s">
        <v>13</v>
      </c>
      <c r="D10" s="1" t="s">
        <v>14</v>
      </c>
      <c r="E10" s="1" t="s">
        <v>8</v>
      </c>
      <c r="F10" s="1" t="s">
        <v>9</v>
      </c>
      <c r="G10" s="9">
        <v>89033.041249999995</v>
      </c>
    </row>
    <row r="11" spans="2:7" x14ac:dyDescent="0.25">
      <c r="B11" s="1" t="s">
        <v>5</v>
      </c>
      <c r="C11" s="1" t="s">
        <v>70</v>
      </c>
      <c r="D11" s="1" t="s">
        <v>71</v>
      </c>
      <c r="E11" s="1" t="s">
        <v>8</v>
      </c>
      <c r="F11" s="1" t="s">
        <v>9</v>
      </c>
      <c r="G11" s="9">
        <v>88339.47791666667</v>
      </c>
    </row>
    <row r="12" spans="2:7" x14ac:dyDescent="0.25">
      <c r="B12" s="1" t="s">
        <v>5</v>
      </c>
      <c r="C12" s="1" t="s">
        <v>119</v>
      </c>
      <c r="D12" s="1" t="s">
        <v>120</v>
      </c>
      <c r="E12" s="1" t="s">
        <v>8</v>
      </c>
      <c r="F12" s="1" t="s">
        <v>9</v>
      </c>
      <c r="G12" s="9">
        <v>85767.978750000009</v>
      </c>
    </row>
    <row r="13" spans="2:7" x14ac:dyDescent="0.25">
      <c r="B13" s="1" t="s">
        <v>5</v>
      </c>
      <c r="C13" s="1" t="s">
        <v>74</v>
      </c>
      <c r="D13" s="1" t="s">
        <v>75</v>
      </c>
      <c r="E13" s="1" t="s">
        <v>8</v>
      </c>
      <c r="F13" s="1" t="s">
        <v>9</v>
      </c>
      <c r="G13" s="9">
        <v>84668.33666666667</v>
      </c>
    </row>
    <row r="14" spans="2:7" x14ac:dyDescent="0.25">
      <c r="B14" s="1" t="s">
        <v>123</v>
      </c>
      <c r="C14" s="1">
        <v>14733</v>
      </c>
      <c r="D14" s="1" t="s">
        <v>128</v>
      </c>
      <c r="E14" s="1" t="s">
        <v>8</v>
      </c>
      <c r="F14" s="1" t="s">
        <v>9</v>
      </c>
      <c r="G14" s="9">
        <v>81309.03</v>
      </c>
    </row>
    <row r="15" spans="2:7" x14ac:dyDescent="0.25">
      <c r="B15" s="1" t="s">
        <v>5</v>
      </c>
      <c r="C15" s="1" t="s">
        <v>26</v>
      </c>
      <c r="D15" s="1" t="s">
        <v>27</v>
      </c>
      <c r="E15" s="1" t="s">
        <v>8</v>
      </c>
      <c r="F15" s="1" t="s">
        <v>9</v>
      </c>
      <c r="G15" s="9">
        <v>81039.375</v>
      </c>
    </row>
    <row r="16" spans="2:7" x14ac:dyDescent="0.25">
      <c r="B16" s="1" t="s">
        <v>5</v>
      </c>
      <c r="C16" s="1" t="s">
        <v>39</v>
      </c>
      <c r="D16" s="1" t="s">
        <v>40</v>
      </c>
      <c r="E16" s="1" t="s">
        <v>8</v>
      </c>
      <c r="F16" s="1" t="s">
        <v>9</v>
      </c>
      <c r="G16" s="9">
        <v>80922.666249999995</v>
      </c>
    </row>
    <row r="17" spans="2:7" x14ac:dyDescent="0.25">
      <c r="B17" s="1" t="s">
        <v>5</v>
      </c>
      <c r="C17" s="1" t="s">
        <v>81</v>
      </c>
      <c r="D17" s="1" t="s">
        <v>82</v>
      </c>
      <c r="E17" s="1" t="s">
        <v>12</v>
      </c>
      <c r="F17" s="1" t="s">
        <v>9</v>
      </c>
      <c r="G17" s="9">
        <v>75142.907916666663</v>
      </c>
    </row>
    <row r="18" spans="2:7" x14ac:dyDescent="0.25">
      <c r="B18" s="1" t="s">
        <v>123</v>
      </c>
      <c r="C18" s="1">
        <v>20136</v>
      </c>
      <c r="D18" s="1" t="s">
        <v>132</v>
      </c>
      <c r="E18" s="1" t="s">
        <v>8</v>
      </c>
      <c r="F18" s="1" t="s">
        <v>9</v>
      </c>
      <c r="G18" s="9">
        <v>74987.760000000009</v>
      </c>
    </row>
    <row r="19" spans="2:7" x14ac:dyDescent="0.25">
      <c r="B19" s="1" t="s">
        <v>5</v>
      </c>
      <c r="C19" s="1" t="s">
        <v>103</v>
      </c>
      <c r="D19" s="1" t="s">
        <v>104</v>
      </c>
      <c r="E19" s="1" t="s">
        <v>8</v>
      </c>
      <c r="F19" s="1" t="s">
        <v>9</v>
      </c>
      <c r="G19" s="9">
        <v>72857.612083333326</v>
      </c>
    </row>
    <row r="20" spans="2:7" x14ac:dyDescent="0.25">
      <c r="B20" s="1" t="s">
        <v>5</v>
      </c>
      <c r="C20" s="1" t="s">
        <v>101</v>
      </c>
      <c r="D20" s="1" t="s">
        <v>102</v>
      </c>
      <c r="E20" s="1" t="s">
        <v>45</v>
      </c>
      <c r="F20" s="1" t="s">
        <v>9</v>
      </c>
      <c r="G20" s="9">
        <v>70312.208749999991</v>
      </c>
    </row>
    <row r="21" spans="2:7" x14ac:dyDescent="0.25">
      <c r="B21" s="1" t="s">
        <v>5</v>
      </c>
      <c r="C21" s="1" t="s">
        <v>17</v>
      </c>
      <c r="D21" s="1" t="s">
        <v>18</v>
      </c>
      <c r="E21" s="1" t="s">
        <v>8</v>
      </c>
      <c r="F21" s="1" t="s">
        <v>9</v>
      </c>
      <c r="G21" s="9">
        <v>67917.457916666666</v>
      </c>
    </row>
    <row r="22" spans="2:7" x14ac:dyDescent="0.25">
      <c r="B22" s="1" t="s">
        <v>5</v>
      </c>
      <c r="C22" s="1" t="s">
        <v>113</v>
      </c>
      <c r="D22" s="1" t="s">
        <v>114</v>
      </c>
      <c r="E22" s="1" t="s">
        <v>8</v>
      </c>
      <c r="F22" s="1" t="s">
        <v>9</v>
      </c>
      <c r="G22" s="9">
        <v>67856.166666666672</v>
      </c>
    </row>
    <row r="23" spans="2:7" x14ac:dyDescent="0.25">
      <c r="B23" s="1" t="s">
        <v>5</v>
      </c>
      <c r="C23" s="1" t="s">
        <v>10</v>
      </c>
      <c r="D23" s="1" t="s">
        <v>11</v>
      </c>
      <c r="E23" s="1" t="s">
        <v>12</v>
      </c>
      <c r="F23" s="1" t="s">
        <v>9</v>
      </c>
      <c r="G23" s="9">
        <v>66997.211666666655</v>
      </c>
    </row>
    <row r="24" spans="2:7" x14ac:dyDescent="0.25">
      <c r="B24" s="1" t="s">
        <v>123</v>
      </c>
      <c r="C24" s="1">
        <v>8960</v>
      </c>
      <c r="D24" s="1" t="s">
        <v>127</v>
      </c>
      <c r="E24" s="1" t="s">
        <v>8</v>
      </c>
      <c r="F24" s="1" t="s">
        <v>9</v>
      </c>
      <c r="G24" s="9">
        <v>66689.58</v>
      </c>
    </row>
    <row r="25" spans="2:7" x14ac:dyDescent="0.25">
      <c r="B25" s="1" t="s">
        <v>5</v>
      </c>
      <c r="C25" s="1" t="s">
        <v>93</v>
      </c>
      <c r="D25" s="1" t="s">
        <v>94</v>
      </c>
      <c r="E25" s="1" t="s">
        <v>8</v>
      </c>
      <c r="F25" s="1" t="s">
        <v>9</v>
      </c>
      <c r="G25" s="9">
        <v>65723.328750000001</v>
      </c>
    </row>
    <row r="26" spans="2:7" x14ac:dyDescent="0.25">
      <c r="B26" s="1" t="s">
        <v>5</v>
      </c>
      <c r="C26" s="1" t="s">
        <v>15</v>
      </c>
      <c r="D26" s="1" t="s">
        <v>16</v>
      </c>
      <c r="E26" s="1" t="s">
        <v>12</v>
      </c>
      <c r="F26" s="1" t="s">
        <v>9</v>
      </c>
      <c r="G26" s="9">
        <v>64775.524583333339</v>
      </c>
    </row>
    <row r="27" spans="2:7" x14ac:dyDescent="0.25">
      <c r="B27" s="1" t="s">
        <v>123</v>
      </c>
      <c r="C27" s="1">
        <v>7711</v>
      </c>
      <c r="D27" s="1" t="s">
        <v>126</v>
      </c>
      <c r="E27" s="1" t="s">
        <v>8</v>
      </c>
      <c r="F27" s="1" t="s">
        <v>9</v>
      </c>
      <c r="G27" s="9">
        <v>63788.76</v>
      </c>
    </row>
    <row r="28" spans="2:7" x14ac:dyDescent="0.25">
      <c r="B28" s="1" t="s">
        <v>5</v>
      </c>
      <c r="C28" s="1" t="s">
        <v>76</v>
      </c>
      <c r="D28" s="1" t="s">
        <v>77</v>
      </c>
      <c r="E28" s="1" t="s">
        <v>8</v>
      </c>
      <c r="F28" s="1" t="s">
        <v>9</v>
      </c>
      <c r="G28" s="9">
        <v>63425.669583333336</v>
      </c>
    </row>
    <row r="29" spans="2:7" x14ac:dyDescent="0.25">
      <c r="B29" s="1" t="s">
        <v>5</v>
      </c>
      <c r="C29" s="1" t="s">
        <v>109</v>
      </c>
      <c r="D29" s="1" t="s">
        <v>110</v>
      </c>
      <c r="E29" s="1" t="s">
        <v>8</v>
      </c>
      <c r="F29" s="1" t="s">
        <v>9</v>
      </c>
      <c r="G29" s="9">
        <v>62866.374583333331</v>
      </c>
    </row>
    <row r="30" spans="2:7" x14ac:dyDescent="0.25">
      <c r="B30" s="1" t="s">
        <v>5</v>
      </c>
      <c r="C30" s="1" t="s">
        <v>62</v>
      </c>
      <c r="D30" s="1" t="s">
        <v>63</v>
      </c>
      <c r="E30" s="1" t="s">
        <v>8</v>
      </c>
      <c r="F30" s="1" t="s">
        <v>9</v>
      </c>
      <c r="G30" s="9">
        <v>62353.22791666667</v>
      </c>
    </row>
    <row r="31" spans="2:7" x14ac:dyDescent="0.25">
      <c r="B31" s="1" t="s">
        <v>5</v>
      </c>
      <c r="C31" s="1" t="s">
        <v>117</v>
      </c>
      <c r="D31" s="1" t="s">
        <v>118</v>
      </c>
      <c r="E31" s="1" t="s">
        <v>8</v>
      </c>
      <c r="F31" s="1" t="s">
        <v>9</v>
      </c>
      <c r="G31" s="9">
        <v>58257.552083333328</v>
      </c>
    </row>
    <row r="32" spans="2:7" x14ac:dyDescent="0.25">
      <c r="B32" s="1" t="s">
        <v>123</v>
      </c>
      <c r="C32" s="1">
        <v>20027</v>
      </c>
      <c r="D32" s="1" t="s">
        <v>131</v>
      </c>
      <c r="E32" s="1" t="s">
        <v>8</v>
      </c>
      <c r="F32" s="1" t="s">
        <v>9</v>
      </c>
      <c r="G32" s="9">
        <v>57392.340000000004</v>
      </c>
    </row>
    <row r="33" spans="2:7" x14ac:dyDescent="0.25">
      <c r="B33" s="1" t="s">
        <v>5</v>
      </c>
      <c r="C33" s="1" t="s">
        <v>88</v>
      </c>
      <c r="D33" s="1" t="s">
        <v>89</v>
      </c>
      <c r="E33" s="1" t="s">
        <v>12</v>
      </c>
      <c r="F33" s="1" t="s">
        <v>9</v>
      </c>
      <c r="G33" s="9">
        <v>57105.046249999999</v>
      </c>
    </row>
    <row r="34" spans="2:7" x14ac:dyDescent="0.25">
      <c r="B34" s="1" t="s">
        <v>5</v>
      </c>
      <c r="C34" s="1" t="s">
        <v>21</v>
      </c>
      <c r="D34" s="1" t="s">
        <v>22</v>
      </c>
      <c r="E34" s="1" t="s">
        <v>12</v>
      </c>
      <c r="F34" s="1" t="s">
        <v>9</v>
      </c>
      <c r="G34" s="9">
        <v>56739.943749999999</v>
      </c>
    </row>
    <row r="35" spans="2:7" x14ac:dyDescent="0.25">
      <c r="B35" s="1" t="s">
        <v>123</v>
      </c>
      <c r="C35" s="1">
        <v>20959</v>
      </c>
      <c r="D35" s="1" t="s">
        <v>133</v>
      </c>
      <c r="E35" s="1" t="s">
        <v>8</v>
      </c>
      <c r="F35" s="1" t="s">
        <v>9</v>
      </c>
      <c r="G35" s="9">
        <v>55587.29</v>
      </c>
    </row>
    <row r="36" spans="2:7" x14ac:dyDescent="0.25">
      <c r="B36" s="1" t="s">
        <v>123</v>
      </c>
      <c r="C36" s="1">
        <v>6793</v>
      </c>
      <c r="D36" s="1" t="s">
        <v>125</v>
      </c>
      <c r="E36" s="1" t="s">
        <v>8</v>
      </c>
      <c r="F36" s="1" t="s">
        <v>9</v>
      </c>
      <c r="G36" s="9">
        <v>54659.76</v>
      </c>
    </row>
    <row r="37" spans="2:7" x14ac:dyDescent="0.25">
      <c r="B37" s="1" t="s">
        <v>5</v>
      </c>
      <c r="C37" s="1" t="s">
        <v>83</v>
      </c>
      <c r="D37" s="1" t="s">
        <v>84</v>
      </c>
      <c r="E37" s="1" t="s">
        <v>8</v>
      </c>
      <c r="F37" s="1" t="s">
        <v>9</v>
      </c>
      <c r="G37" s="9">
        <v>53926.902083333334</v>
      </c>
    </row>
    <row r="38" spans="2:7" x14ac:dyDescent="0.25">
      <c r="B38" s="1" t="s">
        <v>123</v>
      </c>
      <c r="C38" s="1">
        <v>19870</v>
      </c>
      <c r="D38" s="1" t="s">
        <v>130</v>
      </c>
      <c r="E38" s="1" t="s">
        <v>8</v>
      </c>
      <c r="F38" s="1" t="s">
        <v>9</v>
      </c>
      <c r="G38" s="9">
        <v>53587.29</v>
      </c>
    </row>
    <row r="39" spans="2:7" x14ac:dyDescent="0.25">
      <c r="B39" s="1" t="s">
        <v>5</v>
      </c>
      <c r="C39" s="1" t="s">
        <v>105</v>
      </c>
      <c r="D39" s="1" t="s">
        <v>106</v>
      </c>
      <c r="E39" s="1" t="s">
        <v>12</v>
      </c>
      <c r="F39" s="1" t="s">
        <v>9</v>
      </c>
      <c r="G39" s="9">
        <v>52521.759999999995</v>
      </c>
    </row>
    <row r="40" spans="2:7" x14ac:dyDescent="0.25">
      <c r="B40" s="1" t="s">
        <v>5</v>
      </c>
      <c r="C40" s="1" t="s">
        <v>30</v>
      </c>
      <c r="D40" s="1" t="s">
        <v>31</v>
      </c>
      <c r="E40" s="1" t="s">
        <v>12</v>
      </c>
      <c r="F40" s="1" t="s">
        <v>9</v>
      </c>
      <c r="G40" s="9">
        <v>48189.092916666661</v>
      </c>
    </row>
    <row r="41" spans="2:7" x14ac:dyDescent="0.25">
      <c r="B41" s="1" t="s">
        <v>5</v>
      </c>
      <c r="C41" s="1" t="s">
        <v>32</v>
      </c>
      <c r="D41" s="1" t="s">
        <v>33</v>
      </c>
      <c r="E41" s="1" t="s">
        <v>34</v>
      </c>
      <c r="F41" s="1" t="s">
        <v>9</v>
      </c>
      <c r="G41" s="9">
        <v>45790.527083333334</v>
      </c>
    </row>
    <row r="42" spans="2:7" x14ac:dyDescent="0.25">
      <c r="B42" s="1" t="s">
        <v>5</v>
      </c>
      <c r="C42" s="1" t="s">
        <v>99</v>
      </c>
      <c r="D42" s="1" t="s">
        <v>100</v>
      </c>
      <c r="E42" s="1" t="s">
        <v>8</v>
      </c>
      <c r="F42" s="1" t="s">
        <v>9</v>
      </c>
      <c r="G42" s="9">
        <v>45458.936666666661</v>
      </c>
    </row>
    <row r="43" spans="2:7" x14ac:dyDescent="0.25">
      <c r="B43" s="1" t="s">
        <v>5</v>
      </c>
      <c r="C43" s="1" t="s">
        <v>52</v>
      </c>
      <c r="D43" s="1" t="s">
        <v>53</v>
      </c>
      <c r="E43" s="1" t="s">
        <v>34</v>
      </c>
      <c r="F43" s="1" t="s">
        <v>9</v>
      </c>
      <c r="G43" s="9">
        <v>45251.772537878787</v>
      </c>
    </row>
    <row r="44" spans="2:7" x14ac:dyDescent="0.25">
      <c r="B44" s="1" t="s">
        <v>5</v>
      </c>
      <c r="C44" s="1" t="s">
        <v>41</v>
      </c>
      <c r="D44" s="1" t="s">
        <v>42</v>
      </c>
      <c r="E44" s="1" t="s">
        <v>8</v>
      </c>
      <c r="F44" s="1" t="s">
        <v>9</v>
      </c>
      <c r="G44" s="9">
        <v>43647.86791666667</v>
      </c>
    </row>
    <row r="45" spans="2:7" x14ac:dyDescent="0.25">
      <c r="B45" s="1" t="s">
        <v>5</v>
      </c>
      <c r="C45" s="1" t="s">
        <v>54</v>
      </c>
      <c r="D45" s="1" t="s">
        <v>55</v>
      </c>
      <c r="E45" s="1" t="s">
        <v>34</v>
      </c>
      <c r="F45" s="1" t="s">
        <v>9</v>
      </c>
      <c r="G45" s="9">
        <v>43284.148333333338</v>
      </c>
    </row>
    <row r="46" spans="2:7" x14ac:dyDescent="0.25">
      <c r="B46" s="1" t="s">
        <v>5</v>
      </c>
      <c r="C46" s="1" t="s">
        <v>46</v>
      </c>
      <c r="D46" s="1" t="s">
        <v>47</v>
      </c>
      <c r="E46" s="1" t="s">
        <v>25</v>
      </c>
      <c r="F46" s="1" t="s">
        <v>9</v>
      </c>
      <c r="G46" s="9">
        <v>42770.876666666671</v>
      </c>
    </row>
    <row r="47" spans="2:7" x14ac:dyDescent="0.25">
      <c r="B47" s="1" t="s">
        <v>5</v>
      </c>
      <c r="C47" s="1" t="s">
        <v>58</v>
      </c>
      <c r="D47" s="1" t="s">
        <v>59</v>
      </c>
      <c r="E47" s="1" t="s">
        <v>12</v>
      </c>
      <c r="F47" s="1" t="s">
        <v>9</v>
      </c>
      <c r="G47" s="9">
        <v>42611.658750000002</v>
      </c>
    </row>
    <row r="48" spans="2:7" x14ac:dyDescent="0.25">
      <c r="B48" s="1" t="s">
        <v>5</v>
      </c>
      <c r="C48" s="1" t="s">
        <v>56</v>
      </c>
      <c r="D48" s="1" t="s">
        <v>57</v>
      </c>
      <c r="E48" s="1" t="s">
        <v>12</v>
      </c>
      <c r="F48" s="1" t="s">
        <v>9</v>
      </c>
      <c r="G48" s="9">
        <v>42533.575416666674</v>
      </c>
    </row>
    <row r="49" spans="2:7" x14ac:dyDescent="0.25">
      <c r="B49" s="1" t="s">
        <v>5</v>
      </c>
      <c r="C49" s="1" t="s">
        <v>37</v>
      </c>
      <c r="D49" s="1" t="s">
        <v>38</v>
      </c>
      <c r="E49" s="1" t="s">
        <v>8</v>
      </c>
      <c r="F49" s="1" t="s">
        <v>9</v>
      </c>
      <c r="G49" s="9">
        <v>41732.416666666664</v>
      </c>
    </row>
    <row r="50" spans="2:7" x14ac:dyDescent="0.25">
      <c r="B50" s="1" t="s">
        <v>5</v>
      </c>
      <c r="C50" s="1" t="s">
        <v>23</v>
      </c>
      <c r="D50" s="1" t="s">
        <v>24</v>
      </c>
      <c r="E50" s="1" t="s">
        <v>25</v>
      </c>
      <c r="F50" s="1" t="s">
        <v>9</v>
      </c>
      <c r="G50" s="9">
        <v>39497.351249999992</v>
      </c>
    </row>
    <row r="51" spans="2:7" x14ac:dyDescent="0.25">
      <c r="B51" s="1" t="s">
        <v>5</v>
      </c>
      <c r="C51" s="1" t="s">
        <v>78</v>
      </c>
      <c r="D51" s="1" t="s">
        <v>79</v>
      </c>
      <c r="E51" s="1" t="s">
        <v>80</v>
      </c>
      <c r="F51" s="1" t="s">
        <v>9</v>
      </c>
      <c r="G51" s="9">
        <v>38799.386249999996</v>
      </c>
    </row>
    <row r="52" spans="2:7" x14ac:dyDescent="0.25">
      <c r="B52" s="1" t="s">
        <v>5</v>
      </c>
      <c r="C52" s="1" t="s">
        <v>48</v>
      </c>
      <c r="D52" s="1" t="s">
        <v>49</v>
      </c>
      <c r="E52" s="1" t="s">
        <v>8</v>
      </c>
      <c r="F52" s="1" t="s">
        <v>9</v>
      </c>
      <c r="G52" s="9">
        <v>38238.948181818181</v>
      </c>
    </row>
    <row r="53" spans="2:7" x14ac:dyDescent="0.25">
      <c r="B53" s="1" t="s">
        <v>5</v>
      </c>
      <c r="C53" s="1" t="s">
        <v>60</v>
      </c>
      <c r="D53" s="1" t="s">
        <v>61</v>
      </c>
      <c r="E53" s="1" t="s">
        <v>8</v>
      </c>
      <c r="F53" s="1" t="s">
        <v>9</v>
      </c>
      <c r="G53" s="9">
        <v>38194.086628787874</v>
      </c>
    </row>
    <row r="54" spans="2:7" x14ac:dyDescent="0.25">
      <c r="B54" s="1" t="s">
        <v>5</v>
      </c>
      <c r="C54" s="1" t="s">
        <v>97</v>
      </c>
      <c r="D54" s="1" t="s">
        <v>98</v>
      </c>
      <c r="E54" s="1" t="s">
        <v>12</v>
      </c>
      <c r="F54" s="1" t="s">
        <v>9</v>
      </c>
      <c r="G54" s="9">
        <v>37985.86041666667</v>
      </c>
    </row>
    <row r="55" spans="2:7" x14ac:dyDescent="0.25">
      <c r="B55" s="1" t="s">
        <v>5</v>
      </c>
      <c r="C55" s="1" t="s">
        <v>72</v>
      </c>
      <c r="D55" s="1" t="s">
        <v>73</v>
      </c>
      <c r="E55" s="1" t="s">
        <v>8</v>
      </c>
      <c r="F55" s="1" t="s">
        <v>9</v>
      </c>
      <c r="G55" s="9">
        <v>37764.650416666664</v>
      </c>
    </row>
    <row r="56" spans="2:7" x14ac:dyDescent="0.25">
      <c r="B56" s="1" t="s">
        <v>5</v>
      </c>
      <c r="C56" s="1" t="s">
        <v>139</v>
      </c>
      <c r="D56" s="1" t="s">
        <v>140</v>
      </c>
      <c r="E56" s="1" t="s">
        <v>25</v>
      </c>
      <c r="F56" s="1" t="s">
        <v>9</v>
      </c>
      <c r="G56" s="9">
        <v>36822.96418333333</v>
      </c>
    </row>
    <row r="57" spans="2:7" x14ac:dyDescent="0.25">
      <c r="B57" s="1" t="s">
        <v>5</v>
      </c>
      <c r="C57" s="1" t="s">
        <v>137</v>
      </c>
      <c r="D57" s="1" t="s">
        <v>138</v>
      </c>
      <c r="E57" s="1" t="s">
        <v>25</v>
      </c>
      <c r="F57" s="1" t="s">
        <v>9</v>
      </c>
      <c r="G57" s="9">
        <v>36821.274183333328</v>
      </c>
    </row>
    <row r="58" spans="2:7" x14ac:dyDescent="0.25">
      <c r="B58" s="1" t="s">
        <v>123</v>
      </c>
      <c r="C58" s="1">
        <v>19838</v>
      </c>
      <c r="D58" s="1" t="s">
        <v>129</v>
      </c>
      <c r="E58" s="1" t="s">
        <v>8</v>
      </c>
      <c r="F58" s="1" t="s">
        <v>9</v>
      </c>
      <c r="G58" s="9">
        <v>36764.710000000006</v>
      </c>
    </row>
    <row r="59" spans="2:7" x14ac:dyDescent="0.25">
      <c r="B59" s="1" t="s">
        <v>123</v>
      </c>
      <c r="C59" s="1">
        <v>51585891</v>
      </c>
      <c r="D59" s="1" t="s">
        <v>134</v>
      </c>
      <c r="E59" s="1" t="s">
        <v>12</v>
      </c>
      <c r="F59" s="1" t="s">
        <v>9</v>
      </c>
      <c r="G59" s="9">
        <v>36071.869999999995</v>
      </c>
    </row>
    <row r="60" spans="2:7" x14ac:dyDescent="0.25">
      <c r="B60" s="1" t="s">
        <v>5</v>
      </c>
      <c r="C60" s="1" t="s">
        <v>66</v>
      </c>
      <c r="D60" s="1" t="s">
        <v>67</v>
      </c>
      <c r="E60" s="1" t="s">
        <v>45</v>
      </c>
      <c r="F60" s="1" t="s">
        <v>9</v>
      </c>
      <c r="G60" s="9">
        <v>34320.698749999996</v>
      </c>
    </row>
    <row r="61" spans="2:7" x14ac:dyDescent="0.25">
      <c r="B61" s="1" t="s">
        <v>5</v>
      </c>
      <c r="C61" s="1" t="s">
        <v>68</v>
      </c>
      <c r="D61" s="1" t="s">
        <v>69</v>
      </c>
      <c r="E61" s="1" t="s">
        <v>25</v>
      </c>
      <c r="F61" s="1" t="s">
        <v>9</v>
      </c>
      <c r="G61" s="9">
        <v>33314.75</v>
      </c>
    </row>
    <row r="62" spans="2:7" x14ac:dyDescent="0.25">
      <c r="B62" s="1" t="s">
        <v>5</v>
      </c>
      <c r="C62" s="1" t="s">
        <v>115</v>
      </c>
      <c r="D62" s="1" t="s">
        <v>116</v>
      </c>
      <c r="E62" s="1" t="s">
        <v>45</v>
      </c>
      <c r="F62" s="1" t="s">
        <v>9</v>
      </c>
      <c r="G62" s="9">
        <v>33270.733749999999</v>
      </c>
    </row>
    <row r="63" spans="2:7" x14ac:dyDescent="0.25">
      <c r="B63" s="1" t="s">
        <v>5</v>
      </c>
      <c r="C63" s="1" t="s">
        <v>95</v>
      </c>
      <c r="D63" s="1" t="s">
        <v>96</v>
      </c>
      <c r="E63" s="1" t="s">
        <v>8</v>
      </c>
      <c r="F63" s="1" t="s">
        <v>9</v>
      </c>
      <c r="G63" s="9">
        <v>33080.153333333335</v>
      </c>
    </row>
    <row r="64" spans="2:7" x14ac:dyDescent="0.25">
      <c r="B64" s="1" t="s">
        <v>5</v>
      </c>
      <c r="C64" s="1" t="s">
        <v>43</v>
      </c>
      <c r="D64" s="1" t="s">
        <v>44</v>
      </c>
      <c r="E64" s="1" t="s">
        <v>45</v>
      </c>
      <c r="F64" s="1" t="s">
        <v>9</v>
      </c>
      <c r="G64" s="9">
        <v>32992.547083333338</v>
      </c>
    </row>
    <row r="65" spans="2:7" x14ac:dyDescent="0.25">
      <c r="B65" s="1" t="s">
        <v>5</v>
      </c>
      <c r="C65" s="1" t="s">
        <v>111</v>
      </c>
      <c r="D65" s="1" t="s">
        <v>112</v>
      </c>
      <c r="E65" s="1" t="s">
        <v>80</v>
      </c>
      <c r="F65" s="1" t="s">
        <v>9</v>
      </c>
      <c r="G65" s="9">
        <v>32534.318749999999</v>
      </c>
    </row>
    <row r="66" spans="2:7" x14ac:dyDescent="0.25">
      <c r="B66" s="1" t="s">
        <v>5</v>
      </c>
      <c r="C66" s="1" t="s">
        <v>121</v>
      </c>
      <c r="D66" s="1" t="s">
        <v>122</v>
      </c>
      <c r="E66" s="1" t="s">
        <v>45</v>
      </c>
      <c r="F66" s="1" t="s">
        <v>9</v>
      </c>
      <c r="G66" s="9">
        <v>30333.167083333334</v>
      </c>
    </row>
    <row r="67" spans="2:7" x14ac:dyDescent="0.25">
      <c r="B67" s="1" t="s">
        <v>5</v>
      </c>
      <c r="C67" s="1" t="s">
        <v>90</v>
      </c>
      <c r="D67" s="1" t="s">
        <v>91</v>
      </c>
      <c r="E67" s="1" t="s">
        <v>92</v>
      </c>
      <c r="F67" s="1" t="s">
        <v>9</v>
      </c>
      <c r="G67" s="9">
        <v>28611.953333333331</v>
      </c>
    </row>
    <row r="68" spans="2:7" x14ac:dyDescent="0.25">
      <c r="B68" s="1" t="s">
        <v>5</v>
      </c>
      <c r="C68" s="1" t="s">
        <v>64</v>
      </c>
      <c r="D68" s="1" t="s">
        <v>65</v>
      </c>
      <c r="E68" s="1" t="s">
        <v>25</v>
      </c>
      <c r="F68" s="1" t="s">
        <v>9</v>
      </c>
      <c r="G68" s="9">
        <v>27815.743333333332</v>
      </c>
    </row>
    <row r="69" spans="2:7" x14ac:dyDescent="0.25">
      <c r="B69" s="1" t="s">
        <v>5</v>
      </c>
      <c r="C69" s="1" t="s">
        <v>107</v>
      </c>
      <c r="D69" s="1" t="s">
        <v>108</v>
      </c>
      <c r="E69" s="1" t="s">
        <v>80</v>
      </c>
      <c r="F69" s="1" t="s">
        <v>9</v>
      </c>
      <c r="G69" s="9">
        <v>27258.15</v>
      </c>
    </row>
  </sheetData>
  <autoFilter ref="B3:G69" xr:uid="{E78BEBAC-3FEF-4CFF-B167-046A70A6001D}"/>
  <sortState xmlns:xlrd2="http://schemas.microsoft.com/office/spreadsheetml/2017/richdata2" ref="B4:G69">
    <sortCondition descending="1" ref="G4:G6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70CBD-2D3F-48FC-8F5A-0F7C11F1CF2F}">
  <dimension ref="B1:C521"/>
  <sheetViews>
    <sheetView workbookViewId="0">
      <selection activeCell="B1" sqref="B1:B1048576"/>
    </sheetView>
  </sheetViews>
  <sheetFormatPr defaultRowHeight="15.75" x14ac:dyDescent="0.25"/>
  <cols>
    <col min="2" max="2" width="39.85546875" style="89" customWidth="1"/>
    <col min="3" max="3" width="10.42578125" style="91" customWidth="1"/>
  </cols>
  <sheetData>
    <row r="1" spans="2:3" x14ac:dyDescent="0.25">
      <c r="B1" s="68" t="s">
        <v>2</v>
      </c>
      <c r="C1" s="67" t="s">
        <v>143</v>
      </c>
    </row>
    <row r="2" spans="2:3" ht="15" x14ac:dyDescent="0.25">
      <c r="B2" s="14" t="s">
        <v>144</v>
      </c>
      <c r="C2" s="69" t="s">
        <v>85</v>
      </c>
    </row>
    <row r="3" spans="2:3" ht="15" x14ac:dyDescent="0.25">
      <c r="B3" s="14" t="s">
        <v>145</v>
      </c>
      <c r="C3" s="70" t="s">
        <v>119</v>
      </c>
    </row>
    <row r="4" spans="2:3" ht="15" x14ac:dyDescent="0.25">
      <c r="B4" s="14" t="s">
        <v>146</v>
      </c>
      <c r="C4" s="71" t="s">
        <v>93</v>
      </c>
    </row>
    <row r="5" spans="2:3" ht="15" x14ac:dyDescent="0.25">
      <c r="B5" s="14" t="s">
        <v>147</v>
      </c>
      <c r="C5" s="70" t="s">
        <v>70</v>
      </c>
    </row>
    <row r="6" spans="2:3" ht="15" x14ac:dyDescent="0.25">
      <c r="B6" s="14" t="s">
        <v>148</v>
      </c>
      <c r="C6" s="71" t="s">
        <v>74</v>
      </c>
    </row>
    <row r="7" spans="2:3" ht="15" x14ac:dyDescent="0.25">
      <c r="B7" s="21" t="s">
        <v>149</v>
      </c>
      <c r="C7" s="72">
        <v>20027</v>
      </c>
    </row>
    <row r="8" spans="2:3" ht="15" x14ac:dyDescent="0.25">
      <c r="B8" s="14" t="s">
        <v>150</v>
      </c>
      <c r="C8" s="73">
        <v>7711</v>
      </c>
    </row>
    <row r="9" spans="2:3" ht="15" x14ac:dyDescent="0.25">
      <c r="B9" s="14" t="s">
        <v>151</v>
      </c>
      <c r="C9" s="74">
        <v>20959</v>
      </c>
    </row>
    <row r="10" spans="2:3" ht="15" x14ac:dyDescent="0.25">
      <c r="B10" s="14" t="s">
        <v>152</v>
      </c>
      <c r="C10" s="75" t="s">
        <v>218</v>
      </c>
    </row>
    <row r="11" spans="2:3" ht="15" x14ac:dyDescent="0.25">
      <c r="B11" s="14" t="s">
        <v>153</v>
      </c>
      <c r="C11" s="72">
        <v>6793</v>
      </c>
    </row>
    <row r="12" spans="2:3" ht="15" x14ac:dyDescent="0.25">
      <c r="B12" s="14" t="s">
        <v>154</v>
      </c>
      <c r="C12" s="76" t="s">
        <v>13</v>
      </c>
    </row>
    <row r="13" spans="2:3" ht="15" x14ac:dyDescent="0.25">
      <c r="B13" s="14" t="s">
        <v>155</v>
      </c>
      <c r="C13" s="77" t="s">
        <v>48</v>
      </c>
    </row>
    <row r="14" spans="2:3" ht="15" x14ac:dyDescent="0.25">
      <c r="B14" s="14" t="s">
        <v>219</v>
      </c>
      <c r="C14" s="76" t="s">
        <v>37</v>
      </c>
    </row>
    <row r="15" spans="2:3" ht="15" x14ac:dyDescent="0.25">
      <c r="B15" s="14" t="s">
        <v>157</v>
      </c>
      <c r="C15" s="77" t="s">
        <v>95</v>
      </c>
    </row>
    <row r="16" spans="2:3" ht="15" x14ac:dyDescent="0.25">
      <c r="B16" s="14" t="s">
        <v>158</v>
      </c>
      <c r="C16" s="76" t="s">
        <v>28</v>
      </c>
    </row>
    <row r="17" spans="2:3" ht="15" x14ac:dyDescent="0.25">
      <c r="B17" s="14" t="s">
        <v>159</v>
      </c>
      <c r="C17" s="77" t="s">
        <v>117</v>
      </c>
    </row>
    <row r="18" spans="2:3" ht="15" x14ac:dyDescent="0.25">
      <c r="B18" s="14" t="s">
        <v>160</v>
      </c>
      <c r="C18" s="76" t="s">
        <v>6</v>
      </c>
    </row>
    <row r="19" spans="2:3" ht="15" x14ac:dyDescent="0.25">
      <c r="B19" s="14" t="s">
        <v>162</v>
      </c>
      <c r="C19" s="77" t="s">
        <v>161</v>
      </c>
    </row>
    <row r="20" spans="2:3" ht="15" x14ac:dyDescent="0.25">
      <c r="B20" s="14" t="s">
        <v>163</v>
      </c>
      <c r="C20" s="73">
        <v>8960</v>
      </c>
    </row>
    <row r="21" spans="2:3" ht="15" x14ac:dyDescent="0.25">
      <c r="B21" s="14" t="s">
        <v>164</v>
      </c>
      <c r="C21" s="73">
        <v>19870</v>
      </c>
    </row>
    <row r="22" spans="2:3" ht="15" x14ac:dyDescent="0.25">
      <c r="B22" s="14" t="s">
        <v>165</v>
      </c>
      <c r="C22" s="69" t="s">
        <v>76</v>
      </c>
    </row>
    <row r="23" spans="2:3" ht="15" x14ac:dyDescent="0.25">
      <c r="B23" s="14" t="s">
        <v>166</v>
      </c>
      <c r="C23" s="77" t="s">
        <v>113</v>
      </c>
    </row>
    <row r="24" spans="2:3" ht="15" x14ac:dyDescent="0.25">
      <c r="B24" s="14" t="s">
        <v>167</v>
      </c>
      <c r="C24" s="76" t="s">
        <v>60</v>
      </c>
    </row>
    <row r="25" spans="2:3" ht="15" x14ac:dyDescent="0.25">
      <c r="B25" s="14" t="s">
        <v>168</v>
      </c>
      <c r="C25" s="77" t="s">
        <v>17</v>
      </c>
    </row>
    <row r="26" spans="2:3" ht="15" x14ac:dyDescent="0.25">
      <c r="B26" s="78" t="s">
        <v>220</v>
      </c>
      <c r="C26" s="78" t="s">
        <v>139</v>
      </c>
    </row>
    <row r="27" spans="2:3" ht="15" x14ac:dyDescent="0.25">
      <c r="B27" s="79" t="s">
        <v>221</v>
      </c>
      <c r="C27" s="78"/>
    </row>
    <row r="28" spans="2:3" ht="15" x14ac:dyDescent="0.25">
      <c r="B28" s="79" t="s">
        <v>222</v>
      </c>
      <c r="C28" s="78"/>
    </row>
    <row r="29" spans="2:3" ht="15" x14ac:dyDescent="0.25">
      <c r="B29" s="80" t="s">
        <v>223</v>
      </c>
      <c r="C29" s="77" t="s">
        <v>137</v>
      </c>
    </row>
    <row r="30" spans="2:3" ht="15" x14ac:dyDescent="0.25">
      <c r="B30" s="50" t="s">
        <v>225</v>
      </c>
      <c r="C30" s="13" t="s">
        <v>224</v>
      </c>
    </row>
    <row r="31" spans="2:3" ht="15" x14ac:dyDescent="0.25">
      <c r="B31" s="14" t="s">
        <v>169</v>
      </c>
      <c r="C31" s="76" t="s">
        <v>26</v>
      </c>
    </row>
    <row r="32" spans="2:3" ht="15" x14ac:dyDescent="0.25">
      <c r="B32" s="14" t="s">
        <v>170</v>
      </c>
      <c r="C32" s="76" t="s">
        <v>19</v>
      </c>
    </row>
    <row r="33" spans="2:3" ht="15" x14ac:dyDescent="0.25">
      <c r="B33" s="14" t="s">
        <v>171</v>
      </c>
      <c r="C33" s="76" t="s">
        <v>41</v>
      </c>
    </row>
    <row r="34" spans="2:3" ht="15" x14ac:dyDescent="0.25">
      <c r="B34" s="14" t="s">
        <v>172</v>
      </c>
      <c r="C34" s="76" t="s">
        <v>50</v>
      </c>
    </row>
    <row r="35" spans="2:3" ht="15" x14ac:dyDescent="0.25">
      <c r="B35" s="14" t="s">
        <v>173</v>
      </c>
      <c r="C35" s="76" t="s">
        <v>103</v>
      </c>
    </row>
    <row r="36" spans="2:3" ht="15" x14ac:dyDescent="0.25">
      <c r="B36" s="14" t="s">
        <v>174</v>
      </c>
      <c r="C36" s="71" t="s">
        <v>62</v>
      </c>
    </row>
    <row r="37" spans="2:3" ht="15" x14ac:dyDescent="0.25">
      <c r="B37" s="14" t="s">
        <v>175</v>
      </c>
      <c r="C37" s="76" t="s">
        <v>72</v>
      </c>
    </row>
    <row r="38" spans="2:3" ht="15" x14ac:dyDescent="0.25">
      <c r="B38" s="14" t="s">
        <v>176</v>
      </c>
      <c r="C38" s="76" t="s">
        <v>109</v>
      </c>
    </row>
    <row r="39" spans="2:3" ht="15" x14ac:dyDescent="0.25">
      <c r="B39" s="14" t="s">
        <v>177</v>
      </c>
      <c r="C39" s="76" t="s">
        <v>99</v>
      </c>
    </row>
    <row r="40" spans="2:3" ht="15" x14ac:dyDescent="0.25">
      <c r="B40" s="14" t="s">
        <v>178</v>
      </c>
      <c r="C40" s="76" t="s">
        <v>35</v>
      </c>
    </row>
    <row r="41" spans="2:3" ht="15" x14ac:dyDescent="0.25">
      <c r="B41" s="14" t="s">
        <v>179</v>
      </c>
      <c r="C41" s="76" t="s">
        <v>39</v>
      </c>
    </row>
    <row r="42" spans="2:3" ht="15" x14ac:dyDescent="0.25">
      <c r="B42" s="81" t="s">
        <v>226</v>
      </c>
      <c r="C42" s="76"/>
    </row>
    <row r="43" spans="2:3" ht="15" x14ac:dyDescent="0.25">
      <c r="B43" s="79" t="s">
        <v>227</v>
      </c>
      <c r="C43" s="76"/>
    </row>
    <row r="44" spans="2:3" x14ac:dyDescent="0.25">
      <c r="B44" s="14" t="s">
        <v>180</v>
      </c>
      <c r="C44" s="82">
        <v>20136</v>
      </c>
    </row>
    <row r="45" spans="2:3" ht="18" x14ac:dyDescent="0.25">
      <c r="B45" s="48" t="s">
        <v>181</v>
      </c>
      <c r="C45" s="83"/>
    </row>
    <row r="46" spans="2:3" ht="15" x14ac:dyDescent="0.25">
      <c r="B46" s="14" t="s">
        <v>182</v>
      </c>
      <c r="C46" s="69" t="s">
        <v>101</v>
      </c>
    </row>
    <row r="47" spans="2:3" ht="15" x14ac:dyDescent="0.25">
      <c r="B47" s="14" t="s">
        <v>183</v>
      </c>
      <c r="C47" s="69" t="s">
        <v>121</v>
      </c>
    </row>
    <row r="48" spans="2:3" ht="15" x14ac:dyDescent="0.25">
      <c r="B48" s="14" t="s">
        <v>184</v>
      </c>
      <c r="C48" s="69" t="s">
        <v>66</v>
      </c>
    </row>
    <row r="49" spans="2:3" ht="15" x14ac:dyDescent="0.25">
      <c r="B49" s="14" t="s">
        <v>185</v>
      </c>
      <c r="C49" s="69" t="s">
        <v>115</v>
      </c>
    </row>
    <row r="50" spans="2:3" ht="15" x14ac:dyDescent="0.25">
      <c r="B50" s="14" t="s">
        <v>186</v>
      </c>
      <c r="C50" s="69" t="s">
        <v>43</v>
      </c>
    </row>
    <row r="51" spans="2:3" ht="18" x14ac:dyDescent="0.25">
      <c r="B51" s="48" t="s">
        <v>12</v>
      </c>
      <c r="C51" s="83"/>
    </row>
    <row r="52" spans="2:3" ht="15" x14ac:dyDescent="0.25">
      <c r="B52" s="14" t="s">
        <v>187</v>
      </c>
      <c r="C52" s="84" t="s">
        <v>15</v>
      </c>
    </row>
    <row r="53" spans="2:3" ht="15" x14ac:dyDescent="0.25">
      <c r="B53" s="14" t="s">
        <v>188</v>
      </c>
      <c r="C53" s="84" t="s">
        <v>105</v>
      </c>
    </row>
    <row r="54" spans="2:3" ht="15" x14ac:dyDescent="0.25">
      <c r="B54" s="14" t="s">
        <v>189</v>
      </c>
      <c r="C54" s="84" t="s">
        <v>81</v>
      </c>
    </row>
    <row r="55" spans="2:3" ht="15" x14ac:dyDescent="0.25">
      <c r="B55" s="14" t="s">
        <v>190</v>
      </c>
      <c r="C55" s="84" t="s">
        <v>10</v>
      </c>
    </row>
    <row r="56" spans="2:3" ht="15" x14ac:dyDescent="0.25">
      <c r="B56" s="14" t="s">
        <v>191</v>
      </c>
      <c r="C56" s="84" t="s">
        <v>30</v>
      </c>
    </row>
    <row r="57" spans="2:3" ht="15" x14ac:dyDescent="0.25">
      <c r="B57" s="14" t="s">
        <v>192</v>
      </c>
      <c r="C57" s="84" t="s">
        <v>88</v>
      </c>
    </row>
    <row r="58" spans="2:3" ht="15" x14ac:dyDescent="0.25">
      <c r="B58" s="14" t="s">
        <v>193</v>
      </c>
      <c r="C58" s="84" t="s">
        <v>21</v>
      </c>
    </row>
    <row r="59" spans="2:3" ht="15" x14ac:dyDescent="0.25">
      <c r="B59" s="14" t="s">
        <v>194</v>
      </c>
      <c r="C59" s="84" t="s">
        <v>97</v>
      </c>
    </row>
    <row r="60" spans="2:3" ht="15" x14ac:dyDescent="0.25">
      <c r="B60" s="14" t="s">
        <v>195</v>
      </c>
      <c r="C60" s="84" t="s">
        <v>56</v>
      </c>
    </row>
    <row r="61" spans="2:3" ht="15" x14ac:dyDescent="0.25">
      <c r="B61" s="14" t="s">
        <v>196</v>
      </c>
      <c r="C61" s="84" t="s">
        <v>58</v>
      </c>
    </row>
    <row r="62" spans="2:3" ht="15" x14ac:dyDescent="0.25">
      <c r="B62" s="14" t="s">
        <v>197</v>
      </c>
      <c r="C62" s="84">
        <v>19838</v>
      </c>
    </row>
    <row r="63" spans="2:3" ht="15" x14ac:dyDescent="0.25">
      <c r="B63" s="14" t="s">
        <v>198</v>
      </c>
      <c r="C63" s="84" t="s">
        <v>83</v>
      </c>
    </row>
    <row r="64" spans="2:3" ht="15" x14ac:dyDescent="0.25">
      <c r="B64" s="85" t="s">
        <v>228</v>
      </c>
      <c r="C64" s="52"/>
    </row>
    <row r="65" spans="2:3" ht="15" x14ac:dyDescent="0.25">
      <c r="B65" s="14" t="s">
        <v>200</v>
      </c>
      <c r="C65" s="84" t="s">
        <v>199</v>
      </c>
    </row>
    <row r="66" spans="2:3" x14ac:dyDescent="0.25">
      <c r="B66" s="54" t="s">
        <v>201</v>
      </c>
      <c r="C66" s="69"/>
    </row>
    <row r="67" spans="2:3" ht="15" x14ac:dyDescent="0.25">
      <c r="B67" s="14" t="s">
        <v>202</v>
      </c>
      <c r="C67" s="69" t="s">
        <v>68</v>
      </c>
    </row>
    <row r="68" spans="2:3" ht="15" x14ac:dyDescent="0.25">
      <c r="B68" s="14" t="s">
        <v>203</v>
      </c>
      <c r="C68" s="69" t="s">
        <v>23</v>
      </c>
    </row>
    <row r="69" spans="2:3" ht="15" x14ac:dyDescent="0.25">
      <c r="B69" s="14" t="s">
        <v>204</v>
      </c>
      <c r="C69" s="69" t="s">
        <v>64</v>
      </c>
    </row>
    <row r="70" spans="2:3" ht="15" x14ac:dyDescent="0.25">
      <c r="B70" s="14" t="s">
        <v>205</v>
      </c>
      <c r="C70" s="69" t="s">
        <v>46</v>
      </c>
    </row>
    <row r="71" spans="2:3" x14ac:dyDescent="0.25">
      <c r="B71" s="54" t="s">
        <v>206</v>
      </c>
      <c r="C71" s="69"/>
    </row>
    <row r="72" spans="2:3" ht="15" x14ac:dyDescent="0.25">
      <c r="B72" s="14" t="s">
        <v>207</v>
      </c>
      <c r="C72" s="69" t="s">
        <v>111</v>
      </c>
    </row>
    <row r="73" spans="2:3" ht="15" x14ac:dyDescent="0.25">
      <c r="B73" s="14" t="s">
        <v>208</v>
      </c>
      <c r="C73" s="69" t="s">
        <v>78</v>
      </c>
    </row>
    <row r="74" spans="2:3" ht="15" x14ac:dyDescent="0.25">
      <c r="B74" s="14" t="s">
        <v>209</v>
      </c>
      <c r="C74" s="69" t="s">
        <v>107</v>
      </c>
    </row>
    <row r="75" spans="2:3" x14ac:dyDescent="0.25">
      <c r="B75" s="54" t="s">
        <v>210</v>
      </c>
      <c r="C75" s="69"/>
    </row>
    <row r="76" spans="2:3" ht="15" x14ac:dyDescent="0.25">
      <c r="B76" s="14" t="s">
        <v>211</v>
      </c>
      <c r="C76" s="69" t="s">
        <v>52</v>
      </c>
    </row>
    <row r="77" spans="2:3" ht="15" x14ac:dyDescent="0.25">
      <c r="B77" s="14" t="s">
        <v>212</v>
      </c>
      <c r="C77" s="69" t="s">
        <v>54</v>
      </c>
    </row>
    <row r="78" spans="2:3" ht="15" x14ac:dyDescent="0.25">
      <c r="B78" s="14" t="s">
        <v>213</v>
      </c>
      <c r="C78" s="69" t="s">
        <v>32</v>
      </c>
    </row>
    <row r="79" spans="2:3" x14ac:dyDescent="0.25">
      <c r="B79" s="54" t="s">
        <v>214</v>
      </c>
      <c r="C79" s="69"/>
    </row>
    <row r="80" spans="2:3" ht="15" x14ac:dyDescent="0.25">
      <c r="B80" s="14" t="s">
        <v>215</v>
      </c>
      <c r="C80" s="69" t="s">
        <v>90</v>
      </c>
    </row>
    <row r="81" spans="2:3" ht="15" x14ac:dyDescent="0.25">
      <c r="B81" s="86"/>
      <c r="C81" s="69"/>
    </row>
    <row r="82" spans="2:3" ht="15" x14ac:dyDescent="0.25">
      <c r="B82" s="87"/>
      <c r="C82" s="69"/>
    </row>
    <row r="83" spans="2:3" x14ac:dyDescent="0.25">
      <c r="C83" s="88"/>
    </row>
    <row r="84" spans="2:3" x14ac:dyDescent="0.25">
      <c r="C84" s="88"/>
    </row>
    <row r="85" spans="2:3" x14ac:dyDescent="0.25">
      <c r="C85" s="88"/>
    </row>
    <row r="86" spans="2:3" x14ac:dyDescent="0.25">
      <c r="C86" s="88"/>
    </row>
    <row r="87" spans="2:3" x14ac:dyDescent="0.25">
      <c r="C87" s="88"/>
    </row>
    <row r="88" spans="2:3" x14ac:dyDescent="0.25">
      <c r="C88" s="88"/>
    </row>
    <row r="89" spans="2:3" x14ac:dyDescent="0.25">
      <c r="C89" s="88"/>
    </row>
    <row r="90" spans="2:3" x14ac:dyDescent="0.25">
      <c r="C90" s="88"/>
    </row>
    <row r="91" spans="2:3" x14ac:dyDescent="0.25">
      <c r="C91" s="88"/>
    </row>
    <row r="92" spans="2:3" x14ac:dyDescent="0.25">
      <c r="C92" s="88"/>
    </row>
    <row r="93" spans="2:3" x14ac:dyDescent="0.25">
      <c r="C93" s="88"/>
    </row>
    <row r="94" spans="2:3" x14ac:dyDescent="0.25">
      <c r="B94" s="90"/>
      <c r="C94" s="88"/>
    </row>
    <row r="95" spans="2:3" x14ac:dyDescent="0.25">
      <c r="B95" s="90"/>
      <c r="C95" s="88"/>
    </row>
    <row r="96" spans="2:3" x14ac:dyDescent="0.25">
      <c r="B96" s="90"/>
      <c r="C96" s="88"/>
    </row>
    <row r="97" spans="2:3" x14ac:dyDescent="0.25">
      <c r="B97" s="90"/>
      <c r="C97" s="88"/>
    </row>
    <row r="98" spans="2:3" x14ac:dyDescent="0.25">
      <c r="B98" s="90"/>
      <c r="C98" s="88"/>
    </row>
    <row r="99" spans="2:3" x14ac:dyDescent="0.25">
      <c r="B99" s="90"/>
      <c r="C99" s="88"/>
    </row>
    <row r="100" spans="2:3" x14ac:dyDescent="0.25">
      <c r="B100" s="90"/>
      <c r="C100" s="88"/>
    </row>
    <row r="101" spans="2:3" x14ac:dyDescent="0.25">
      <c r="B101" s="90"/>
      <c r="C101" s="88"/>
    </row>
    <row r="102" spans="2:3" x14ac:dyDescent="0.25">
      <c r="B102" s="90"/>
      <c r="C102" s="88"/>
    </row>
    <row r="103" spans="2:3" x14ac:dyDescent="0.25">
      <c r="B103" s="90"/>
      <c r="C103" s="88"/>
    </row>
    <row r="104" spans="2:3" x14ac:dyDescent="0.25">
      <c r="B104" s="90"/>
      <c r="C104" s="88"/>
    </row>
    <row r="105" spans="2:3" x14ac:dyDescent="0.25">
      <c r="B105" s="90"/>
      <c r="C105" s="88"/>
    </row>
    <row r="106" spans="2:3" x14ac:dyDescent="0.25">
      <c r="B106" s="90"/>
      <c r="C106" s="88"/>
    </row>
    <row r="107" spans="2:3" x14ac:dyDescent="0.25">
      <c r="B107" s="90"/>
      <c r="C107" s="88"/>
    </row>
    <row r="108" spans="2:3" x14ac:dyDescent="0.25">
      <c r="B108" s="90"/>
      <c r="C108" s="88"/>
    </row>
    <row r="109" spans="2:3" x14ac:dyDescent="0.25">
      <c r="B109" s="90"/>
      <c r="C109" s="88"/>
    </row>
    <row r="110" spans="2:3" x14ac:dyDescent="0.25">
      <c r="B110" s="90"/>
      <c r="C110" s="88"/>
    </row>
    <row r="111" spans="2:3" x14ac:dyDescent="0.25">
      <c r="B111" s="90"/>
      <c r="C111" s="88"/>
    </row>
    <row r="112" spans="2:3" x14ac:dyDescent="0.25">
      <c r="B112" s="90"/>
      <c r="C112" s="88"/>
    </row>
    <row r="113" spans="2:3" x14ac:dyDescent="0.25">
      <c r="B113" s="90"/>
      <c r="C113" s="88"/>
    </row>
    <row r="114" spans="2:3" x14ac:dyDescent="0.25">
      <c r="B114" s="90"/>
      <c r="C114" s="88"/>
    </row>
    <row r="115" spans="2:3" x14ac:dyDescent="0.25">
      <c r="B115" s="90"/>
      <c r="C115" s="88"/>
    </row>
    <row r="116" spans="2:3" x14ac:dyDescent="0.25">
      <c r="B116" s="90"/>
      <c r="C116" s="88"/>
    </row>
    <row r="117" spans="2:3" x14ac:dyDescent="0.25">
      <c r="B117" s="90"/>
      <c r="C117" s="88"/>
    </row>
    <row r="118" spans="2:3" x14ac:dyDescent="0.25">
      <c r="B118" s="90"/>
      <c r="C118" s="88"/>
    </row>
    <row r="119" spans="2:3" x14ac:dyDescent="0.25">
      <c r="B119" s="90"/>
      <c r="C119" s="88"/>
    </row>
    <row r="120" spans="2:3" x14ac:dyDescent="0.25">
      <c r="B120" s="90"/>
      <c r="C120" s="88"/>
    </row>
    <row r="121" spans="2:3" x14ac:dyDescent="0.25">
      <c r="B121" s="90"/>
      <c r="C121" s="88"/>
    </row>
    <row r="122" spans="2:3" x14ac:dyDescent="0.25">
      <c r="B122" s="90"/>
      <c r="C122" s="88"/>
    </row>
    <row r="123" spans="2:3" x14ac:dyDescent="0.25">
      <c r="B123" s="90"/>
      <c r="C123" s="88"/>
    </row>
    <row r="124" spans="2:3" x14ac:dyDescent="0.25">
      <c r="B124" s="90"/>
      <c r="C124" s="88"/>
    </row>
    <row r="125" spans="2:3" x14ac:dyDescent="0.25">
      <c r="B125" s="90"/>
      <c r="C125" s="88"/>
    </row>
    <row r="126" spans="2:3" x14ac:dyDescent="0.25">
      <c r="B126" s="90"/>
      <c r="C126" s="88"/>
    </row>
    <row r="127" spans="2:3" x14ac:dyDescent="0.25">
      <c r="B127" s="90"/>
      <c r="C127" s="88"/>
    </row>
    <row r="128" spans="2:3" x14ac:dyDescent="0.25">
      <c r="B128" s="90"/>
      <c r="C128" s="88"/>
    </row>
    <row r="129" spans="2:3" x14ac:dyDescent="0.25">
      <c r="B129" s="90"/>
      <c r="C129" s="88"/>
    </row>
    <row r="130" spans="2:3" x14ac:dyDescent="0.25">
      <c r="B130" s="90"/>
      <c r="C130" s="88"/>
    </row>
    <row r="131" spans="2:3" x14ac:dyDescent="0.25">
      <c r="B131" s="90"/>
      <c r="C131" s="88"/>
    </row>
    <row r="132" spans="2:3" x14ac:dyDescent="0.25">
      <c r="B132" s="90"/>
      <c r="C132" s="88"/>
    </row>
    <row r="133" spans="2:3" x14ac:dyDescent="0.25">
      <c r="B133" s="90"/>
      <c r="C133" s="88"/>
    </row>
    <row r="134" spans="2:3" x14ac:dyDescent="0.25">
      <c r="B134" s="90"/>
      <c r="C134" s="88"/>
    </row>
    <row r="135" spans="2:3" x14ac:dyDescent="0.25">
      <c r="B135" s="90"/>
      <c r="C135" s="88"/>
    </row>
    <row r="136" spans="2:3" x14ac:dyDescent="0.25">
      <c r="B136" s="90"/>
      <c r="C136" s="88"/>
    </row>
    <row r="137" spans="2:3" x14ac:dyDescent="0.25">
      <c r="B137" s="90"/>
      <c r="C137" s="88"/>
    </row>
    <row r="138" spans="2:3" x14ac:dyDescent="0.25">
      <c r="B138" s="90"/>
      <c r="C138" s="88"/>
    </row>
    <row r="139" spans="2:3" x14ac:dyDescent="0.25">
      <c r="B139" s="90"/>
      <c r="C139" s="88"/>
    </row>
    <row r="140" spans="2:3" x14ac:dyDescent="0.25">
      <c r="B140" s="90"/>
      <c r="C140" s="88"/>
    </row>
    <row r="141" spans="2:3" x14ac:dyDescent="0.25">
      <c r="B141" s="90"/>
      <c r="C141" s="88"/>
    </row>
    <row r="142" spans="2:3" x14ac:dyDescent="0.25">
      <c r="B142" s="90"/>
      <c r="C142" s="88"/>
    </row>
    <row r="143" spans="2:3" x14ac:dyDescent="0.25">
      <c r="B143" s="90"/>
      <c r="C143" s="88"/>
    </row>
    <row r="144" spans="2:3" x14ac:dyDescent="0.25">
      <c r="B144" s="90"/>
      <c r="C144" s="88"/>
    </row>
    <row r="145" spans="2:3" x14ac:dyDescent="0.25">
      <c r="B145" s="90"/>
      <c r="C145" s="88"/>
    </row>
    <row r="146" spans="2:3" x14ac:dyDescent="0.25">
      <c r="B146" s="90"/>
      <c r="C146" s="88"/>
    </row>
    <row r="147" spans="2:3" x14ac:dyDescent="0.25">
      <c r="B147" s="90"/>
      <c r="C147" s="88"/>
    </row>
    <row r="148" spans="2:3" x14ac:dyDescent="0.25">
      <c r="B148" s="90"/>
      <c r="C148" s="88"/>
    </row>
    <row r="149" spans="2:3" x14ac:dyDescent="0.25">
      <c r="B149" s="90"/>
      <c r="C149" s="88"/>
    </row>
    <row r="150" spans="2:3" x14ac:dyDescent="0.25">
      <c r="B150" s="90"/>
      <c r="C150" s="88"/>
    </row>
    <row r="151" spans="2:3" x14ac:dyDescent="0.25">
      <c r="B151" s="90"/>
      <c r="C151" s="88"/>
    </row>
    <row r="152" spans="2:3" x14ac:dyDescent="0.25">
      <c r="B152" s="90"/>
      <c r="C152" s="88"/>
    </row>
    <row r="153" spans="2:3" x14ac:dyDescent="0.25">
      <c r="B153" s="90"/>
      <c r="C153" s="88"/>
    </row>
    <row r="154" spans="2:3" x14ac:dyDescent="0.25">
      <c r="B154" s="90"/>
      <c r="C154" s="88"/>
    </row>
    <row r="155" spans="2:3" x14ac:dyDescent="0.25">
      <c r="B155" s="90"/>
      <c r="C155" s="88"/>
    </row>
    <row r="156" spans="2:3" x14ac:dyDescent="0.25">
      <c r="B156" s="90"/>
      <c r="C156" s="88"/>
    </row>
    <row r="157" spans="2:3" x14ac:dyDescent="0.25">
      <c r="B157" s="90"/>
      <c r="C157" s="88"/>
    </row>
    <row r="158" spans="2:3" x14ac:dyDescent="0.25">
      <c r="B158" s="90"/>
      <c r="C158" s="88"/>
    </row>
    <row r="159" spans="2:3" x14ac:dyDescent="0.25">
      <c r="B159" s="90"/>
      <c r="C159" s="88"/>
    </row>
    <row r="160" spans="2:3" x14ac:dyDescent="0.25">
      <c r="B160" s="90"/>
      <c r="C160" s="88"/>
    </row>
    <row r="161" spans="2:3" x14ac:dyDescent="0.25">
      <c r="B161" s="90"/>
      <c r="C161" s="88"/>
    </row>
    <row r="162" spans="2:3" x14ac:dyDescent="0.25">
      <c r="B162" s="90"/>
      <c r="C162" s="88"/>
    </row>
    <row r="163" spans="2:3" x14ac:dyDescent="0.25">
      <c r="B163" s="90"/>
      <c r="C163" s="88"/>
    </row>
    <row r="164" spans="2:3" x14ac:dyDescent="0.25">
      <c r="B164" s="90"/>
      <c r="C164" s="88"/>
    </row>
    <row r="165" spans="2:3" x14ac:dyDescent="0.25">
      <c r="B165" s="90"/>
      <c r="C165" s="88"/>
    </row>
    <row r="166" spans="2:3" x14ac:dyDescent="0.25">
      <c r="B166" s="90"/>
      <c r="C166" s="88"/>
    </row>
    <row r="167" spans="2:3" x14ac:dyDescent="0.25">
      <c r="B167" s="90"/>
      <c r="C167" s="88"/>
    </row>
    <row r="168" spans="2:3" x14ac:dyDescent="0.25">
      <c r="B168" s="90"/>
      <c r="C168" s="88"/>
    </row>
    <row r="171" spans="2:3" x14ac:dyDescent="0.25">
      <c r="B171" s="93"/>
      <c r="C171" s="92"/>
    </row>
    <row r="172" spans="2:3" x14ac:dyDescent="0.25">
      <c r="B172" s="90"/>
      <c r="C172" s="88"/>
    </row>
    <row r="176" spans="2:3" x14ac:dyDescent="0.25">
      <c r="B176" s="90"/>
      <c r="C176" s="88"/>
    </row>
    <row r="177" spans="2:3" x14ac:dyDescent="0.25">
      <c r="B177" s="90"/>
      <c r="C177" s="88"/>
    </row>
    <row r="178" spans="2:3" x14ac:dyDescent="0.25">
      <c r="B178" s="90"/>
      <c r="C178" s="88"/>
    </row>
    <row r="179" spans="2:3" x14ac:dyDescent="0.25">
      <c r="B179" s="90"/>
      <c r="C179" s="88"/>
    </row>
    <row r="180" spans="2:3" x14ac:dyDescent="0.25">
      <c r="B180" s="90"/>
      <c r="C180" s="88"/>
    </row>
    <row r="181" spans="2:3" x14ac:dyDescent="0.25">
      <c r="B181" s="90"/>
      <c r="C181" s="88"/>
    </row>
    <row r="182" spans="2:3" x14ac:dyDescent="0.25">
      <c r="B182" s="90"/>
      <c r="C182" s="88"/>
    </row>
    <row r="183" spans="2:3" x14ac:dyDescent="0.25">
      <c r="B183" s="90"/>
      <c r="C183" s="88"/>
    </row>
    <row r="184" spans="2:3" x14ac:dyDescent="0.25">
      <c r="B184" s="90"/>
      <c r="C184" s="88"/>
    </row>
    <row r="185" spans="2:3" x14ac:dyDescent="0.25">
      <c r="B185" s="90"/>
      <c r="C185" s="88"/>
    </row>
    <row r="186" spans="2:3" x14ac:dyDescent="0.25">
      <c r="B186" s="90"/>
      <c r="C186" s="88"/>
    </row>
    <row r="187" spans="2:3" x14ac:dyDescent="0.25">
      <c r="B187" s="90"/>
      <c r="C187" s="88"/>
    </row>
    <row r="188" spans="2:3" x14ac:dyDescent="0.25">
      <c r="B188" s="90"/>
      <c r="C188" s="88"/>
    </row>
    <row r="189" spans="2:3" x14ac:dyDescent="0.25">
      <c r="B189" s="90"/>
      <c r="C189" s="88"/>
    </row>
    <row r="190" spans="2:3" x14ac:dyDescent="0.25">
      <c r="B190" s="90"/>
      <c r="C190" s="88"/>
    </row>
    <row r="191" spans="2:3" x14ac:dyDescent="0.25">
      <c r="B191" s="90"/>
      <c r="C191" s="88"/>
    </row>
    <row r="192" spans="2:3" x14ac:dyDescent="0.25">
      <c r="B192" s="90"/>
      <c r="C192" s="88"/>
    </row>
    <row r="193" spans="2:3" x14ac:dyDescent="0.25">
      <c r="B193" s="90"/>
      <c r="C193" s="88"/>
    </row>
    <row r="194" spans="2:3" x14ac:dyDescent="0.25">
      <c r="B194" s="90"/>
      <c r="C194" s="88"/>
    </row>
    <row r="195" spans="2:3" x14ac:dyDescent="0.25">
      <c r="B195" s="90"/>
      <c r="C195" s="88"/>
    </row>
    <row r="196" spans="2:3" x14ac:dyDescent="0.25">
      <c r="B196" s="90"/>
      <c r="C196" s="88"/>
    </row>
    <row r="197" spans="2:3" x14ac:dyDescent="0.25">
      <c r="B197" s="90"/>
      <c r="C197" s="88"/>
    </row>
    <row r="198" spans="2:3" x14ac:dyDescent="0.25">
      <c r="B198" s="90"/>
      <c r="C198" s="88"/>
    </row>
    <row r="199" spans="2:3" x14ac:dyDescent="0.25">
      <c r="B199" s="90"/>
      <c r="C199" s="88"/>
    </row>
    <row r="200" spans="2:3" x14ac:dyDescent="0.25">
      <c r="B200" s="90"/>
      <c r="C200" s="88"/>
    </row>
    <row r="201" spans="2:3" x14ac:dyDescent="0.25">
      <c r="B201" s="90"/>
      <c r="C201" s="88"/>
    </row>
    <row r="202" spans="2:3" x14ac:dyDescent="0.25">
      <c r="B202" s="90"/>
      <c r="C202" s="88"/>
    </row>
    <row r="203" spans="2:3" x14ac:dyDescent="0.25">
      <c r="B203" s="90"/>
      <c r="C203" s="88"/>
    </row>
    <row r="204" spans="2:3" x14ac:dyDescent="0.25">
      <c r="B204" s="90"/>
      <c r="C204" s="88"/>
    </row>
    <row r="205" spans="2:3" x14ac:dyDescent="0.25">
      <c r="B205" s="90"/>
      <c r="C205" s="88"/>
    </row>
    <row r="206" spans="2:3" x14ac:dyDescent="0.25">
      <c r="B206" s="90"/>
      <c r="C206" s="88"/>
    </row>
    <row r="207" spans="2:3" x14ac:dyDescent="0.25">
      <c r="B207" s="90"/>
      <c r="C207" s="88"/>
    </row>
    <row r="208" spans="2:3" x14ac:dyDescent="0.25">
      <c r="B208" s="90"/>
      <c r="C208" s="88"/>
    </row>
    <row r="209" spans="2:3" x14ac:dyDescent="0.25">
      <c r="B209" s="90"/>
      <c r="C209" s="88"/>
    </row>
    <row r="210" spans="2:3" x14ac:dyDescent="0.25">
      <c r="B210" s="90"/>
      <c r="C210" s="88"/>
    </row>
    <row r="211" spans="2:3" x14ac:dyDescent="0.25">
      <c r="B211" s="90"/>
      <c r="C211" s="88"/>
    </row>
    <row r="212" spans="2:3" x14ac:dyDescent="0.25">
      <c r="B212" s="90"/>
      <c r="C212" s="88"/>
    </row>
    <row r="213" spans="2:3" x14ac:dyDescent="0.25">
      <c r="B213" s="90"/>
      <c r="C213" s="88"/>
    </row>
    <row r="214" spans="2:3" x14ac:dyDescent="0.25">
      <c r="B214" s="90"/>
      <c r="C214" s="88"/>
    </row>
    <row r="215" spans="2:3" x14ac:dyDescent="0.25">
      <c r="B215" s="90"/>
      <c r="C215" s="88"/>
    </row>
    <row r="216" spans="2:3" x14ac:dyDescent="0.25">
      <c r="B216" s="90"/>
      <c r="C216" s="88"/>
    </row>
    <row r="217" spans="2:3" x14ac:dyDescent="0.25">
      <c r="B217" s="90"/>
      <c r="C217" s="88"/>
    </row>
    <row r="218" spans="2:3" x14ac:dyDescent="0.25">
      <c r="B218" s="90"/>
      <c r="C218" s="88"/>
    </row>
    <row r="219" spans="2:3" x14ac:dyDescent="0.25">
      <c r="B219" s="90"/>
      <c r="C219" s="88"/>
    </row>
    <row r="220" spans="2:3" x14ac:dyDescent="0.25">
      <c r="B220" s="90"/>
      <c r="C220" s="88"/>
    </row>
    <row r="221" spans="2:3" x14ac:dyDescent="0.25">
      <c r="B221" s="90"/>
      <c r="C221" s="88"/>
    </row>
    <row r="222" spans="2:3" x14ac:dyDescent="0.25">
      <c r="B222" s="90"/>
      <c r="C222" s="88"/>
    </row>
    <row r="223" spans="2:3" x14ac:dyDescent="0.25">
      <c r="B223" s="90"/>
      <c r="C223" s="88"/>
    </row>
    <row r="224" spans="2:3" x14ac:dyDescent="0.25">
      <c r="B224" s="90"/>
      <c r="C224" s="88"/>
    </row>
    <row r="225" spans="2:3" x14ac:dyDescent="0.25">
      <c r="B225" s="90"/>
      <c r="C225" s="88"/>
    </row>
    <row r="226" spans="2:3" x14ac:dyDescent="0.25">
      <c r="B226" s="90"/>
      <c r="C226" s="88"/>
    </row>
    <row r="227" spans="2:3" x14ac:dyDescent="0.25">
      <c r="B227" s="90"/>
      <c r="C227" s="88"/>
    </row>
    <row r="228" spans="2:3" x14ac:dyDescent="0.25">
      <c r="B228" s="90"/>
      <c r="C228" s="88"/>
    </row>
    <row r="229" spans="2:3" x14ac:dyDescent="0.25">
      <c r="B229" s="90"/>
      <c r="C229" s="88"/>
    </row>
    <row r="230" spans="2:3" x14ac:dyDescent="0.25">
      <c r="B230" s="90"/>
      <c r="C230" s="88"/>
    </row>
    <row r="231" spans="2:3" x14ac:dyDescent="0.25">
      <c r="B231" s="90"/>
      <c r="C231" s="88"/>
    </row>
    <row r="232" spans="2:3" x14ac:dyDescent="0.25">
      <c r="B232" s="90"/>
      <c r="C232" s="88"/>
    </row>
    <row r="233" spans="2:3" x14ac:dyDescent="0.25">
      <c r="B233" s="90"/>
      <c r="C233" s="88"/>
    </row>
    <row r="234" spans="2:3" x14ac:dyDescent="0.25">
      <c r="B234" s="90"/>
      <c r="C234" s="88"/>
    </row>
    <row r="235" spans="2:3" x14ac:dyDescent="0.25">
      <c r="B235" s="90"/>
      <c r="C235" s="88"/>
    </row>
    <row r="236" spans="2:3" x14ac:dyDescent="0.25">
      <c r="B236" s="90"/>
      <c r="C236" s="88"/>
    </row>
    <row r="237" spans="2:3" x14ac:dyDescent="0.25">
      <c r="B237" s="90"/>
      <c r="C237" s="88"/>
    </row>
    <row r="238" spans="2:3" x14ac:dyDescent="0.25">
      <c r="B238" s="90"/>
      <c r="C238" s="88"/>
    </row>
    <row r="239" spans="2:3" x14ac:dyDescent="0.25">
      <c r="B239" s="90"/>
      <c r="C239" s="88"/>
    </row>
    <row r="240" spans="2:3" x14ac:dyDescent="0.25">
      <c r="B240" s="90"/>
      <c r="C240" s="88"/>
    </row>
    <row r="241" spans="2:3" x14ac:dyDescent="0.25">
      <c r="B241" s="90"/>
      <c r="C241" s="88"/>
    </row>
    <row r="242" spans="2:3" x14ac:dyDescent="0.25">
      <c r="B242" s="90"/>
      <c r="C242" s="88"/>
    </row>
    <row r="243" spans="2:3" x14ac:dyDescent="0.25">
      <c r="B243" s="90"/>
      <c r="C243" s="88"/>
    </row>
    <row r="244" spans="2:3" x14ac:dyDescent="0.25">
      <c r="B244" s="90"/>
      <c r="C244" s="88"/>
    </row>
    <row r="245" spans="2:3" x14ac:dyDescent="0.25">
      <c r="B245" s="90"/>
      <c r="C245" s="88"/>
    </row>
    <row r="246" spans="2:3" x14ac:dyDescent="0.25">
      <c r="B246" s="90"/>
      <c r="C246" s="88"/>
    </row>
    <row r="247" spans="2:3" x14ac:dyDescent="0.25">
      <c r="B247" s="90"/>
      <c r="C247" s="88"/>
    </row>
    <row r="248" spans="2:3" x14ac:dyDescent="0.25">
      <c r="B248" s="90"/>
      <c r="C248" s="88"/>
    </row>
    <row r="249" spans="2:3" x14ac:dyDescent="0.25">
      <c r="B249" s="90"/>
      <c r="C249" s="88"/>
    </row>
    <row r="250" spans="2:3" x14ac:dyDescent="0.25">
      <c r="B250" s="90"/>
      <c r="C250" s="88"/>
    </row>
    <row r="251" spans="2:3" x14ac:dyDescent="0.25">
      <c r="B251" s="90"/>
      <c r="C251" s="88"/>
    </row>
    <row r="252" spans="2:3" x14ac:dyDescent="0.25">
      <c r="B252" s="90"/>
      <c r="C252" s="88"/>
    </row>
    <row r="253" spans="2:3" x14ac:dyDescent="0.25">
      <c r="B253" s="90"/>
      <c r="C253" s="88"/>
    </row>
    <row r="254" spans="2:3" x14ac:dyDescent="0.25">
      <c r="B254" s="90"/>
      <c r="C254" s="88"/>
    </row>
    <row r="255" spans="2:3" x14ac:dyDescent="0.25">
      <c r="B255" s="90"/>
      <c r="C255" s="88"/>
    </row>
    <row r="256" spans="2:3" x14ac:dyDescent="0.25">
      <c r="B256" s="90"/>
      <c r="C256" s="88"/>
    </row>
    <row r="257" spans="2:3" x14ac:dyDescent="0.25">
      <c r="B257" s="90"/>
      <c r="C257" s="88"/>
    </row>
    <row r="258" spans="2:3" x14ac:dyDescent="0.25">
      <c r="B258" s="90"/>
      <c r="C258" s="88"/>
    </row>
    <row r="259" spans="2:3" x14ac:dyDescent="0.25">
      <c r="B259" s="90"/>
      <c r="C259" s="88"/>
    </row>
    <row r="260" spans="2:3" x14ac:dyDescent="0.25">
      <c r="B260" s="90"/>
      <c r="C260" s="88"/>
    </row>
    <row r="261" spans="2:3" x14ac:dyDescent="0.25">
      <c r="B261" s="90"/>
      <c r="C261" s="88"/>
    </row>
    <row r="262" spans="2:3" x14ac:dyDescent="0.25">
      <c r="B262" s="90"/>
      <c r="C262" s="88"/>
    </row>
    <row r="263" spans="2:3" x14ac:dyDescent="0.25">
      <c r="B263" s="90"/>
      <c r="C263" s="88"/>
    </row>
    <row r="264" spans="2:3" x14ac:dyDescent="0.25">
      <c r="B264" s="90"/>
      <c r="C264" s="88"/>
    </row>
    <row r="265" spans="2:3" x14ac:dyDescent="0.25">
      <c r="B265" s="90"/>
      <c r="C265" s="88"/>
    </row>
    <row r="266" spans="2:3" x14ac:dyDescent="0.25">
      <c r="B266" s="90"/>
      <c r="C266" s="88"/>
    </row>
    <row r="267" spans="2:3" x14ac:dyDescent="0.25">
      <c r="B267" s="90"/>
      <c r="C267" s="88"/>
    </row>
    <row r="268" spans="2:3" x14ac:dyDescent="0.25">
      <c r="B268" s="90"/>
      <c r="C268" s="88"/>
    </row>
    <row r="269" spans="2:3" x14ac:dyDescent="0.25">
      <c r="B269" s="90"/>
      <c r="C269" s="88"/>
    </row>
    <row r="270" spans="2:3" x14ac:dyDescent="0.25">
      <c r="B270" s="90"/>
      <c r="C270" s="88"/>
    </row>
    <row r="271" spans="2:3" x14ac:dyDescent="0.25">
      <c r="B271" s="90"/>
      <c r="C271" s="88"/>
    </row>
    <row r="272" spans="2:3" x14ac:dyDescent="0.25">
      <c r="B272" s="90"/>
      <c r="C272" s="88"/>
    </row>
    <row r="273" spans="2:3" x14ac:dyDescent="0.25">
      <c r="B273" s="90"/>
      <c r="C273" s="88"/>
    </row>
    <row r="274" spans="2:3" x14ac:dyDescent="0.25">
      <c r="B274" s="90"/>
      <c r="C274" s="88"/>
    </row>
    <row r="275" spans="2:3" x14ac:dyDescent="0.25">
      <c r="B275" s="90"/>
      <c r="C275" s="88"/>
    </row>
    <row r="276" spans="2:3" x14ac:dyDescent="0.25">
      <c r="B276" s="90"/>
      <c r="C276" s="88"/>
    </row>
    <row r="277" spans="2:3" x14ac:dyDescent="0.25">
      <c r="B277" s="90"/>
      <c r="C277" s="88"/>
    </row>
    <row r="278" spans="2:3" x14ac:dyDescent="0.25">
      <c r="B278" s="90"/>
      <c r="C278" s="88"/>
    </row>
    <row r="279" spans="2:3" x14ac:dyDescent="0.25">
      <c r="B279" s="90"/>
      <c r="C279" s="88"/>
    </row>
    <row r="280" spans="2:3" x14ac:dyDescent="0.25">
      <c r="B280" s="90"/>
      <c r="C280" s="88"/>
    </row>
    <row r="281" spans="2:3" x14ac:dyDescent="0.25">
      <c r="B281" s="90"/>
      <c r="C281" s="88"/>
    </row>
    <row r="282" spans="2:3" x14ac:dyDescent="0.25">
      <c r="B282" s="90"/>
      <c r="C282" s="88"/>
    </row>
    <row r="283" spans="2:3" x14ac:dyDescent="0.25">
      <c r="B283" s="90"/>
      <c r="C283" s="88"/>
    </row>
    <row r="284" spans="2:3" x14ac:dyDescent="0.25">
      <c r="B284" s="90"/>
      <c r="C284" s="88"/>
    </row>
    <row r="285" spans="2:3" x14ac:dyDescent="0.25">
      <c r="B285" s="90"/>
      <c r="C285" s="88"/>
    </row>
    <row r="286" spans="2:3" x14ac:dyDescent="0.25">
      <c r="B286" s="90"/>
      <c r="C286" s="88"/>
    </row>
    <row r="287" spans="2:3" x14ac:dyDescent="0.25">
      <c r="B287" s="90"/>
      <c r="C287" s="88"/>
    </row>
    <row r="288" spans="2:3" x14ac:dyDescent="0.25">
      <c r="B288" s="90"/>
      <c r="C288" s="88"/>
    </row>
    <row r="289" spans="2:3" x14ac:dyDescent="0.25">
      <c r="B289" s="90"/>
      <c r="C289" s="88"/>
    </row>
    <row r="290" spans="2:3" x14ac:dyDescent="0.25">
      <c r="B290" s="90"/>
      <c r="C290" s="88"/>
    </row>
    <row r="291" spans="2:3" x14ac:dyDescent="0.25">
      <c r="B291" s="90"/>
      <c r="C291" s="88"/>
    </row>
    <row r="292" spans="2:3" x14ac:dyDescent="0.25">
      <c r="B292" s="90"/>
      <c r="C292" s="88"/>
    </row>
    <row r="293" spans="2:3" x14ac:dyDescent="0.25">
      <c r="B293" s="90"/>
      <c r="C293" s="88"/>
    </row>
    <row r="294" spans="2:3" x14ac:dyDescent="0.25">
      <c r="B294" s="90"/>
      <c r="C294" s="88"/>
    </row>
    <row r="295" spans="2:3" x14ac:dyDescent="0.25">
      <c r="B295" s="90"/>
      <c r="C295" s="88"/>
    </row>
    <row r="296" spans="2:3" x14ac:dyDescent="0.25">
      <c r="B296" s="90"/>
      <c r="C296" s="88"/>
    </row>
    <row r="297" spans="2:3" x14ac:dyDescent="0.25">
      <c r="B297" s="90"/>
      <c r="C297" s="88"/>
    </row>
    <row r="298" spans="2:3" x14ac:dyDescent="0.25">
      <c r="B298" s="90"/>
      <c r="C298" s="88"/>
    </row>
    <row r="299" spans="2:3" x14ac:dyDescent="0.25">
      <c r="B299" s="90"/>
      <c r="C299" s="88"/>
    </row>
    <row r="300" spans="2:3" x14ac:dyDescent="0.25">
      <c r="B300" s="90"/>
      <c r="C300" s="88"/>
    </row>
    <row r="301" spans="2:3" x14ac:dyDescent="0.25">
      <c r="B301" s="90"/>
      <c r="C301" s="88"/>
    </row>
    <row r="302" spans="2:3" x14ac:dyDescent="0.25">
      <c r="B302" s="90"/>
      <c r="C302" s="88"/>
    </row>
    <row r="303" spans="2:3" x14ac:dyDescent="0.25">
      <c r="B303" s="90"/>
      <c r="C303" s="88"/>
    </row>
    <row r="304" spans="2:3" x14ac:dyDescent="0.25">
      <c r="B304" s="90"/>
      <c r="C304" s="88"/>
    </row>
    <row r="305" spans="2:3" x14ac:dyDescent="0.25">
      <c r="B305" s="90"/>
      <c r="C305" s="88"/>
    </row>
    <row r="306" spans="2:3" x14ac:dyDescent="0.25">
      <c r="B306" s="90"/>
      <c r="C306" s="88"/>
    </row>
    <row r="307" spans="2:3" x14ac:dyDescent="0.25">
      <c r="B307" s="90"/>
      <c r="C307" s="88"/>
    </row>
    <row r="308" spans="2:3" x14ac:dyDescent="0.25">
      <c r="B308" s="90"/>
      <c r="C308" s="88"/>
    </row>
    <row r="309" spans="2:3" x14ac:dyDescent="0.25">
      <c r="B309" s="90"/>
      <c r="C309" s="88"/>
    </row>
    <row r="310" spans="2:3" x14ac:dyDescent="0.25">
      <c r="B310" s="90"/>
      <c r="C310" s="88"/>
    </row>
    <row r="311" spans="2:3" x14ac:dyDescent="0.25">
      <c r="B311" s="90"/>
      <c r="C311" s="88"/>
    </row>
    <row r="312" spans="2:3" x14ac:dyDescent="0.25">
      <c r="B312" s="90"/>
      <c r="C312" s="88"/>
    </row>
    <row r="313" spans="2:3" x14ac:dyDescent="0.25">
      <c r="B313" s="90"/>
      <c r="C313" s="88"/>
    </row>
    <row r="314" spans="2:3" x14ac:dyDescent="0.25">
      <c r="B314" s="90"/>
      <c r="C314" s="88"/>
    </row>
    <row r="315" spans="2:3" x14ac:dyDescent="0.25">
      <c r="B315" s="90"/>
      <c r="C315" s="88"/>
    </row>
    <row r="316" spans="2:3" x14ac:dyDescent="0.25">
      <c r="B316" s="90"/>
      <c r="C316" s="88"/>
    </row>
    <row r="317" spans="2:3" x14ac:dyDescent="0.25">
      <c r="B317" s="90"/>
      <c r="C317" s="88"/>
    </row>
    <row r="318" spans="2:3" x14ac:dyDescent="0.25">
      <c r="B318" s="90"/>
      <c r="C318" s="88"/>
    </row>
    <row r="319" spans="2:3" x14ac:dyDescent="0.25">
      <c r="B319" s="90"/>
      <c r="C319" s="88"/>
    </row>
    <row r="320" spans="2:3" x14ac:dyDescent="0.25">
      <c r="B320" s="90"/>
      <c r="C320" s="88"/>
    </row>
    <row r="321" spans="2:3" x14ac:dyDescent="0.25">
      <c r="B321" s="90"/>
      <c r="C321" s="88"/>
    </row>
    <row r="322" spans="2:3" x14ac:dyDescent="0.25">
      <c r="B322" s="90"/>
      <c r="C322" s="88"/>
    </row>
    <row r="323" spans="2:3" x14ac:dyDescent="0.25">
      <c r="B323" s="90"/>
      <c r="C323" s="88"/>
    </row>
    <row r="324" spans="2:3" x14ac:dyDescent="0.25">
      <c r="B324" s="90"/>
      <c r="C324" s="88"/>
    </row>
    <row r="325" spans="2:3" x14ac:dyDescent="0.25">
      <c r="B325" s="90"/>
      <c r="C325" s="88"/>
    </row>
    <row r="326" spans="2:3" x14ac:dyDescent="0.25">
      <c r="B326" s="90"/>
      <c r="C326" s="88"/>
    </row>
    <row r="327" spans="2:3" x14ac:dyDescent="0.25">
      <c r="B327" s="90"/>
      <c r="C327" s="88"/>
    </row>
    <row r="328" spans="2:3" x14ac:dyDescent="0.25">
      <c r="B328" s="90"/>
      <c r="C328" s="88"/>
    </row>
    <row r="329" spans="2:3" x14ac:dyDescent="0.25">
      <c r="B329" s="90"/>
      <c r="C329" s="88"/>
    </row>
    <row r="330" spans="2:3" x14ac:dyDescent="0.25">
      <c r="B330" s="90"/>
      <c r="C330" s="88"/>
    </row>
    <row r="331" spans="2:3" x14ac:dyDescent="0.25">
      <c r="B331" s="90"/>
      <c r="C331" s="88"/>
    </row>
    <row r="332" spans="2:3" x14ac:dyDescent="0.25">
      <c r="B332" s="90"/>
      <c r="C332" s="88"/>
    </row>
    <row r="333" spans="2:3" x14ac:dyDescent="0.25">
      <c r="B333" s="90"/>
      <c r="C333" s="88"/>
    </row>
    <row r="334" spans="2:3" x14ac:dyDescent="0.25">
      <c r="B334" s="90"/>
      <c r="C334" s="88"/>
    </row>
    <row r="335" spans="2:3" x14ac:dyDescent="0.25">
      <c r="B335" s="90"/>
      <c r="C335" s="88"/>
    </row>
    <row r="336" spans="2:3" x14ac:dyDescent="0.25">
      <c r="B336" s="90"/>
      <c r="C336" s="88"/>
    </row>
    <row r="337" spans="2:3" x14ac:dyDescent="0.25">
      <c r="B337" s="90"/>
      <c r="C337" s="88"/>
    </row>
    <row r="338" spans="2:3" x14ac:dyDescent="0.25">
      <c r="B338" s="90"/>
      <c r="C338" s="88"/>
    </row>
    <row r="339" spans="2:3" x14ac:dyDescent="0.25">
      <c r="B339" s="90"/>
      <c r="C339" s="88"/>
    </row>
    <row r="340" spans="2:3" x14ac:dyDescent="0.25">
      <c r="B340" s="90"/>
      <c r="C340" s="88"/>
    </row>
    <row r="341" spans="2:3" x14ac:dyDescent="0.25">
      <c r="B341" s="90"/>
      <c r="C341" s="88"/>
    </row>
    <row r="342" spans="2:3" x14ac:dyDescent="0.25">
      <c r="B342" s="90"/>
      <c r="C342" s="88"/>
    </row>
    <row r="343" spans="2:3" x14ac:dyDescent="0.25">
      <c r="B343" s="90"/>
      <c r="C343" s="88"/>
    </row>
    <row r="344" spans="2:3" x14ac:dyDescent="0.25">
      <c r="B344" s="90"/>
      <c r="C344" s="88"/>
    </row>
    <row r="345" spans="2:3" x14ac:dyDescent="0.25">
      <c r="B345" s="90"/>
      <c r="C345" s="88"/>
    </row>
    <row r="346" spans="2:3" x14ac:dyDescent="0.25">
      <c r="B346" s="90"/>
      <c r="C346" s="88"/>
    </row>
    <row r="347" spans="2:3" x14ac:dyDescent="0.25">
      <c r="B347" s="90"/>
      <c r="C347" s="88"/>
    </row>
    <row r="348" spans="2:3" x14ac:dyDescent="0.25">
      <c r="B348" s="90"/>
      <c r="C348" s="88"/>
    </row>
    <row r="349" spans="2:3" x14ac:dyDescent="0.25">
      <c r="B349" s="90"/>
      <c r="C349" s="88"/>
    </row>
    <row r="350" spans="2:3" x14ac:dyDescent="0.25">
      <c r="B350" s="90"/>
      <c r="C350" s="88"/>
    </row>
    <row r="351" spans="2:3" x14ac:dyDescent="0.25">
      <c r="B351" s="90"/>
      <c r="C351" s="88"/>
    </row>
    <row r="352" spans="2:3" x14ac:dyDescent="0.25">
      <c r="B352" s="90"/>
      <c r="C352" s="88"/>
    </row>
    <row r="353" spans="2:3" x14ac:dyDescent="0.25">
      <c r="B353" s="90"/>
      <c r="C353" s="88"/>
    </row>
    <row r="354" spans="2:3" x14ac:dyDescent="0.25">
      <c r="B354" s="90"/>
      <c r="C354" s="88"/>
    </row>
    <row r="355" spans="2:3" x14ac:dyDescent="0.25">
      <c r="B355" s="90"/>
      <c r="C355" s="88"/>
    </row>
    <row r="356" spans="2:3" x14ac:dyDescent="0.25">
      <c r="B356" s="90"/>
      <c r="C356" s="88"/>
    </row>
    <row r="357" spans="2:3" x14ac:dyDescent="0.25">
      <c r="B357" s="90"/>
      <c r="C357" s="88"/>
    </row>
    <row r="358" spans="2:3" x14ac:dyDescent="0.25">
      <c r="B358" s="90"/>
      <c r="C358" s="88"/>
    </row>
    <row r="359" spans="2:3" x14ac:dyDescent="0.25">
      <c r="B359" s="90"/>
      <c r="C359" s="88"/>
    </row>
    <row r="360" spans="2:3" x14ac:dyDescent="0.25">
      <c r="B360" s="90"/>
      <c r="C360" s="88"/>
    </row>
    <row r="361" spans="2:3" x14ac:dyDescent="0.25">
      <c r="B361" s="90"/>
      <c r="C361" s="88"/>
    </row>
    <row r="362" spans="2:3" x14ac:dyDescent="0.25">
      <c r="B362" s="90"/>
      <c r="C362" s="88"/>
    </row>
    <row r="363" spans="2:3" x14ac:dyDescent="0.25">
      <c r="B363" s="90"/>
      <c r="C363" s="88"/>
    </row>
    <row r="364" spans="2:3" x14ac:dyDescent="0.25">
      <c r="B364" s="90"/>
      <c r="C364" s="88"/>
    </row>
    <row r="365" spans="2:3" x14ac:dyDescent="0.25">
      <c r="B365" s="90"/>
      <c r="C365" s="88"/>
    </row>
    <row r="366" spans="2:3" x14ac:dyDescent="0.25">
      <c r="B366" s="90"/>
      <c r="C366" s="88"/>
    </row>
    <row r="367" spans="2:3" x14ac:dyDescent="0.25">
      <c r="B367" s="90"/>
      <c r="C367" s="88"/>
    </row>
    <row r="368" spans="2:3" x14ac:dyDescent="0.25">
      <c r="B368" s="90"/>
      <c r="C368" s="88"/>
    </row>
    <row r="369" spans="2:3" x14ac:dyDescent="0.25">
      <c r="B369" s="90"/>
      <c r="C369" s="88"/>
    </row>
    <row r="370" spans="2:3" x14ac:dyDescent="0.25">
      <c r="B370" s="90"/>
      <c r="C370" s="88"/>
    </row>
    <row r="371" spans="2:3" x14ac:dyDescent="0.25">
      <c r="B371" s="90"/>
      <c r="C371" s="88"/>
    </row>
    <row r="372" spans="2:3" x14ac:dyDescent="0.25">
      <c r="B372" s="90"/>
      <c r="C372" s="88"/>
    </row>
    <row r="373" spans="2:3" x14ac:dyDescent="0.25">
      <c r="B373" s="90"/>
      <c r="C373" s="88"/>
    </row>
    <row r="374" spans="2:3" x14ac:dyDescent="0.25">
      <c r="B374" s="90"/>
      <c r="C374" s="88"/>
    </row>
    <row r="375" spans="2:3" x14ac:dyDescent="0.25">
      <c r="B375" s="90"/>
      <c r="C375" s="88"/>
    </row>
    <row r="376" spans="2:3" x14ac:dyDescent="0.25">
      <c r="B376" s="90"/>
      <c r="C376" s="88"/>
    </row>
    <row r="377" spans="2:3" x14ac:dyDescent="0.25">
      <c r="B377" s="90"/>
      <c r="C377" s="88"/>
    </row>
    <row r="378" spans="2:3" x14ac:dyDescent="0.25">
      <c r="B378" s="90"/>
      <c r="C378" s="88"/>
    </row>
    <row r="379" spans="2:3" x14ac:dyDescent="0.25">
      <c r="B379" s="90"/>
      <c r="C379" s="88"/>
    </row>
    <row r="380" spans="2:3" x14ac:dyDescent="0.25">
      <c r="B380" s="90"/>
      <c r="C380" s="88"/>
    </row>
    <row r="381" spans="2:3" x14ac:dyDescent="0.25">
      <c r="B381" s="90"/>
      <c r="C381" s="88"/>
    </row>
    <row r="382" spans="2:3" x14ac:dyDescent="0.25">
      <c r="B382" s="90"/>
      <c r="C382" s="88"/>
    </row>
    <row r="383" spans="2:3" x14ac:dyDescent="0.25">
      <c r="B383" s="90"/>
      <c r="C383" s="88"/>
    </row>
    <row r="384" spans="2:3" x14ac:dyDescent="0.25">
      <c r="B384" s="90"/>
      <c r="C384" s="88"/>
    </row>
    <row r="385" spans="2:3" x14ac:dyDescent="0.25">
      <c r="B385" s="90"/>
      <c r="C385" s="88"/>
    </row>
    <row r="386" spans="2:3" x14ac:dyDescent="0.25">
      <c r="B386" s="90"/>
      <c r="C386" s="88"/>
    </row>
    <row r="387" spans="2:3" x14ac:dyDescent="0.25">
      <c r="B387" s="90"/>
      <c r="C387" s="88"/>
    </row>
    <row r="388" spans="2:3" x14ac:dyDescent="0.25">
      <c r="B388" s="90"/>
      <c r="C388" s="88"/>
    </row>
    <row r="389" spans="2:3" x14ac:dyDescent="0.25">
      <c r="B389" s="90"/>
      <c r="C389" s="88"/>
    </row>
    <row r="390" spans="2:3" x14ac:dyDescent="0.25">
      <c r="B390" s="90"/>
      <c r="C390" s="88"/>
    </row>
    <row r="391" spans="2:3" x14ac:dyDescent="0.25">
      <c r="B391" s="90"/>
      <c r="C391" s="88"/>
    </row>
    <row r="392" spans="2:3" x14ac:dyDescent="0.25">
      <c r="B392" s="90"/>
      <c r="C392" s="88"/>
    </row>
    <row r="393" spans="2:3" x14ac:dyDescent="0.25">
      <c r="B393" s="90"/>
      <c r="C393" s="88"/>
    </row>
    <row r="394" spans="2:3" x14ac:dyDescent="0.25">
      <c r="B394" s="90"/>
      <c r="C394" s="88"/>
    </row>
    <row r="395" spans="2:3" x14ac:dyDescent="0.25">
      <c r="B395" s="90"/>
      <c r="C395" s="88"/>
    </row>
    <row r="396" spans="2:3" x14ac:dyDescent="0.25">
      <c r="B396" s="90"/>
      <c r="C396" s="88"/>
    </row>
    <row r="397" spans="2:3" x14ac:dyDescent="0.25">
      <c r="B397" s="90"/>
      <c r="C397" s="88"/>
    </row>
    <row r="398" spans="2:3" x14ac:dyDescent="0.25">
      <c r="B398" s="90"/>
      <c r="C398" s="88"/>
    </row>
    <row r="399" spans="2:3" x14ac:dyDescent="0.25">
      <c r="B399" s="90"/>
      <c r="C399" s="88"/>
    </row>
    <row r="400" spans="2:3" x14ac:dyDescent="0.25">
      <c r="B400" s="90"/>
      <c r="C400" s="88"/>
    </row>
    <row r="401" spans="2:3" x14ac:dyDescent="0.25">
      <c r="B401" s="90"/>
      <c r="C401" s="88"/>
    </row>
    <row r="402" spans="2:3" x14ac:dyDescent="0.25">
      <c r="B402" s="90"/>
      <c r="C402" s="88"/>
    </row>
    <row r="403" spans="2:3" x14ac:dyDescent="0.25">
      <c r="B403" s="90"/>
      <c r="C403" s="88"/>
    </row>
    <row r="404" spans="2:3" x14ac:dyDescent="0.25">
      <c r="B404" s="90"/>
      <c r="C404" s="88"/>
    </row>
    <row r="405" spans="2:3" x14ac:dyDescent="0.25">
      <c r="B405" s="90"/>
      <c r="C405" s="88"/>
    </row>
    <row r="406" spans="2:3" x14ac:dyDescent="0.25">
      <c r="B406" s="90"/>
      <c r="C406" s="88"/>
    </row>
    <row r="407" spans="2:3" x14ac:dyDescent="0.25">
      <c r="B407" s="90"/>
      <c r="C407" s="88"/>
    </row>
    <row r="408" spans="2:3" x14ac:dyDescent="0.25">
      <c r="B408" s="90"/>
      <c r="C408" s="88"/>
    </row>
    <row r="409" spans="2:3" x14ac:dyDescent="0.25">
      <c r="B409" s="90"/>
      <c r="C409" s="88"/>
    </row>
    <row r="410" spans="2:3" x14ac:dyDescent="0.25">
      <c r="B410" s="90"/>
      <c r="C410" s="88"/>
    </row>
    <row r="411" spans="2:3" x14ac:dyDescent="0.25">
      <c r="B411" s="90"/>
      <c r="C411" s="88"/>
    </row>
    <row r="412" spans="2:3" x14ac:dyDescent="0.25">
      <c r="B412" s="90"/>
      <c r="C412" s="88"/>
    </row>
    <row r="413" spans="2:3" x14ac:dyDescent="0.25">
      <c r="B413" s="90"/>
      <c r="C413" s="88"/>
    </row>
    <row r="414" spans="2:3" x14ac:dyDescent="0.25">
      <c r="B414" s="90"/>
      <c r="C414" s="88"/>
    </row>
    <row r="415" spans="2:3" x14ac:dyDescent="0.25">
      <c r="B415" s="90"/>
      <c r="C415" s="88"/>
    </row>
    <row r="416" spans="2:3" x14ac:dyDescent="0.25">
      <c r="B416" s="90"/>
      <c r="C416" s="88"/>
    </row>
    <row r="417" spans="2:3" x14ac:dyDescent="0.25">
      <c r="B417" s="90"/>
      <c r="C417" s="88"/>
    </row>
    <row r="418" spans="2:3" x14ac:dyDescent="0.25">
      <c r="B418" s="90"/>
      <c r="C418" s="88"/>
    </row>
    <row r="419" spans="2:3" x14ac:dyDescent="0.25">
      <c r="B419" s="90"/>
      <c r="C419" s="88"/>
    </row>
    <row r="420" spans="2:3" x14ac:dyDescent="0.25">
      <c r="B420" s="90"/>
      <c r="C420" s="88"/>
    </row>
    <row r="421" spans="2:3" x14ac:dyDescent="0.25">
      <c r="B421" s="90"/>
      <c r="C421" s="88"/>
    </row>
    <row r="422" spans="2:3" x14ac:dyDescent="0.25">
      <c r="B422" s="90"/>
      <c r="C422" s="88"/>
    </row>
    <row r="423" spans="2:3" x14ac:dyDescent="0.25">
      <c r="B423" s="90"/>
      <c r="C423" s="88"/>
    </row>
    <row r="424" spans="2:3" x14ac:dyDescent="0.25">
      <c r="B424" s="90"/>
      <c r="C424" s="88"/>
    </row>
    <row r="425" spans="2:3" x14ac:dyDescent="0.25">
      <c r="B425" s="90"/>
      <c r="C425" s="88"/>
    </row>
    <row r="426" spans="2:3" x14ac:dyDescent="0.25">
      <c r="B426" s="90"/>
      <c r="C426" s="88"/>
    </row>
    <row r="427" spans="2:3" x14ac:dyDescent="0.25">
      <c r="B427" s="90"/>
      <c r="C427" s="88"/>
    </row>
    <row r="428" spans="2:3" x14ac:dyDescent="0.25">
      <c r="B428" s="90"/>
      <c r="C428" s="88"/>
    </row>
    <row r="429" spans="2:3" x14ac:dyDescent="0.25">
      <c r="B429" s="90"/>
      <c r="C429" s="88"/>
    </row>
    <row r="430" spans="2:3" x14ac:dyDescent="0.25">
      <c r="B430" s="90"/>
      <c r="C430" s="88"/>
    </row>
    <row r="431" spans="2:3" x14ac:dyDescent="0.25">
      <c r="B431" s="90"/>
      <c r="C431" s="88"/>
    </row>
    <row r="432" spans="2:3" x14ac:dyDescent="0.25">
      <c r="B432" s="90"/>
      <c r="C432" s="88"/>
    </row>
    <row r="433" spans="2:3" x14ac:dyDescent="0.25">
      <c r="B433" s="90"/>
      <c r="C433" s="88"/>
    </row>
    <row r="434" spans="2:3" x14ac:dyDescent="0.25">
      <c r="B434" s="90"/>
      <c r="C434" s="88"/>
    </row>
    <row r="435" spans="2:3" x14ac:dyDescent="0.25">
      <c r="B435" s="90"/>
      <c r="C435" s="88"/>
    </row>
    <row r="436" spans="2:3" x14ac:dyDescent="0.25">
      <c r="B436" s="90"/>
      <c r="C436" s="88"/>
    </row>
    <row r="437" spans="2:3" x14ac:dyDescent="0.25">
      <c r="B437" s="90"/>
      <c r="C437" s="88"/>
    </row>
    <row r="438" spans="2:3" x14ac:dyDescent="0.25">
      <c r="B438" s="90"/>
      <c r="C438" s="88"/>
    </row>
    <row r="439" spans="2:3" x14ac:dyDescent="0.25">
      <c r="B439" s="90"/>
      <c r="C439" s="88"/>
    </row>
    <row r="440" spans="2:3" x14ac:dyDescent="0.25">
      <c r="B440" s="90"/>
      <c r="C440" s="88"/>
    </row>
    <row r="441" spans="2:3" x14ac:dyDescent="0.25">
      <c r="B441" s="90"/>
      <c r="C441" s="88"/>
    </row>
    <row r="442" spans="2:3" x14ac:dyDescent="0.25">
      <c r="B442" s="90"/>
      <c r="C442" s="88"/>
    </row>
    <row r="443" spans="2:3" x14ac:dyDescent="0.25">
      <c r="B443" s="90"/>
      <c r="C443" s="88"/>
    </row>
    <row r="444" spans="2:3" x14ac:dyDescent="0.25">
      <c r="B444" s="90"/>
      <c r="C444" s="88"/>
    </row>
    <row r="445" spans="2:3" x14ac:dyDescent="0.25">
      <c r="B445" s="90"/>
      <c r="C445" s="88"/>
    </row>
    <row r="446" spans="2:3" x14ac:dyDescent="0.25">
      <c r="B446" s="90"/>
      <c r="C446" s="88"/>
    </row>
    <row r="447" spans="2:3" x14ac:dyDescent="0.25">
      <c r="B447" s="90"/>
      <c r="C447" s="88"/>
    </row>
    <row r="448" spans="2:3" x14ac:dyDescent="0.25">
      <c r="B448" s="90"/>
      <c r="C448" s="88"/>
    </row>
    <row r="449" spans="2:3" x14ac:dyDescent="0.25">
      <c r="B449" s="90"/>
      <c r="C449" s="88"/>
    </row>
    <row r="450" spans="2:3" x14ac:dyDescent="0.25">
      <c r="B450" s="90"/>
      <c r="C450" s="88"/>
    </row>
    <row r="451" spans="2:3" x14ac:dyDescent="0.25">
      <c r="B451" s="90"/>
      <c r="C451" s="88"/>
    </row>
    <row r="452" spans="2:3" x14ac:dyDescent="0.25">
      <c r="B452" s="90"/>
      <c r="C452" s="88"/>
    </row>
    <row r="453" spans="2:3" x14ac:dyDescent="0.25">
      <c r="B453" s="90"/>
      <c r="C453" s="88"/>
    </row>
    <row r="454" spans="2:3" x14ac:dyDescent="0.25">
      <c r="B454" s="90"/>
      <c r="C454" s="88"/>
    </row>
    <row r="455" spans="2:3" x14ac:dyDescent="0.25">
      <c r="B455" s="90"/>
      <c r="C455" s="88"/>
    </row>
    <row r="456" spans="2:3" x14ac:dyDescent="0.25">
      <c r="B456" s="90"/>
      <c r="C456" s="88"/>
    </row>
    <row r="457" spans="2:3" x14ac:dyDescent="0.25">
      <c r="B457" s="90"/>
      <c r="C457" s="88"/>
    </row>
    <row r="458" spans="2:3" x14ac:dyDescent="0.25">
      <c r="B458" s="90"/>
      <c r="C458" s="88"/>
    </row>
    <row r="459" spans="2:3" x14ac:dyDescent="0.25">
      <c r="B459" s="90"/>
      <c r="C459" s="88"/>
    </row>
    <row r="460" spans="2:3" x14ac:dyDescent="0.25">
      <c r="B460" s="90"/>
      <c r="C460" s="88"/>
    </row>
    <row r="461" spans="2:3" x14ac:dyDescent="0.25">
      <c r="B461" s="90"/>
      <c r="C461" s="88"/>
    </row>
    <row r="462" spans="2:3" x14ac:dyDescent="0.25">
      <c r="B462" s="90"/>
      <c r="C462" s="88"/>
    </row>
    <row r="463" spans="2:3" x14ac:dyDescent="0.25">
      <c r="B463" s="90"/>
      <c r="C463" s="88"/>
    </row>
    <row r="464" spans="2:3" x14ac:dyDescent="0.25">
      <c r="B464" s="90"/>
      <c r="C464" s="88"/>
    </row>
    <row r="465" spans="2:3" x14ac:dyDescent="0.25">
      <c r="B465" s="90"/>
      <c r="C465" s="88"/>
    </row>
    <row r="466" spans="2:3" x14ac:dyDescent="0.25">
      <c r="B466" s="90"/>
      <c r="C466" s="88"/>
    </row>
    <row r="467" spans="2:3" x14ac:dyDescent="0.25">
      <c r="B467" s="90"/>
      <c r="C467" s="88"/>
    </row>
    <row r="468" spans="2:3" x14ac:dyDescent="0.25">
      <c r="B468" s="90"/>
      <c r="C468" s="88"/>
    </row>
    <row r="469" spans="2:3" x14ac:dyDescent="0.25">
      <c r="B469" s="90"/>
      <c r="C469" s="88"/>
    </row>
    <row r="470" spans="2:3" x14ac:dyDescent="0.25">
      <c r="B470" s="90"/>
      <c r="C470" s="88"/>
    </row>
    <row r="471" spans="2:3" x14ac:dyDescent="0.25">
      <c r="B471" s="90"/>
      <c r="C471" s="88"/>
    </row>
    <row r="472" spans="2:3" x14ac:dyDescent="0.25">
      <c r="B472" s="90"/>
      <c r="C472" s="88"/>
    </row>
    <row r="473" spans="2:3" x14ac:dyDescent="0.25">
      <c r="B473" s="90"/>
      <c r="C473" s="88"/>
    </row>
    <row r="474" spans="2:3" x14ac:dyDescent="0.25">
      <c r="B474" s="90"/>
      <c r="C474" s="88"/>
    </row>
    <row r="475" spans="2:3" x14ac:dyDescent="0.25">
      <c r="B475" s="90"/>
      <c r="C475" s="88"/>
    </row>
    <row r="476" spans="2:3" x14ac:dyDescent="0.25">
      <c r="B476" s="90"/>
      <c r="C476" s="88"/>
    </row>
    <row r="477" spans="2:3" x14ac:dyDescent="0.25">
      <c r="B477" s="90"/>
      <c r="C477" s="88"/>
    </row>
    <row r="478" spans="2:3" x14ac:dyDescent="0.25">
      <c r="B478" s="90"/>
      <c r="C478" s="88"/>
    </row>
    <row r="479" spans="2:3" x14ac:dyDescent="0.25">
      <c r="B479" s="90"/>
      <c r="C479" s="88"/>
    </row>
    <row r="480" spans="2:3" x14ac:dyDescent="0.25">
      <c r="B480" s="90"/>
      <c r="C480" s="88"/>
    </row>
    <row r="481" spans="2:3" x14ac:dyDescent="0.25">
      <c r="B481" s="90"/>
      <c r="C481" s="88"/>
    </row>
    <row r="482" spans="2:3" x14ac:dyDescent="0.25">
      <c r="B482" s="90"/>
      <c r="C482" s="88"/>
    </row>
    <row r="483" spans="2:3" x14ac:dyDescent="0.25">
      <c r="B483" s="90"/>
      <c r="C483" s="88"/>
    </row>
    <row r="484" spans="2:3" x14ac:dyDescent="0.25">
      <c r="B484" s="90"/>
      <c r="C484" s="88"/>
    </row>
    <row r="485" spans="2:3" x14ac:dyDescent="0.25">
      <c r="B485" s="90"/>
      <c r="C485" s="88"/>
    </row>
    <row r="486" spans="2:3" x14ac:dyDescent="0.25">
      <c r="B486" s="90"/>
      <c r="C486" s="88"/>
    </row>
    <row r="487" spans="2:3" x14ac:dyDescent="0.25">
      <c r="B487" s="90"/>
      <c r="C487" s="88"/>
    </row>
    <row r="488" spans="2:3" x14ac:dyDescent="0.25">
      <c r="B488" s="90"/>
      <c r="C488" s="88"/>
    </row>
    <row r="489" spans="2:3" x14ac:dyDescent="0.25">
      <c r="B489" s="90"/>
      <c r="C489" s="88"/>
    </row>
    <row r="490" spans="2:3" x14ac:dyDescent="0.25">
      <c r="B490" s="90"/>
      <c r="C490" s="88"/>
    </row>
    <row r="491" spans="2:3" x14ac:dyDescent="0.25">
      <c r="B491" s="90"/>
      <c r="C491" s="88"/>
    </row>
    <row r="492" spans="2:3" x14ac:dyDescent="0.25">
      <c r="B492" s="90"/>
      <c r="C492" s="88"/>
    </row>
    <row r="493" spans="2:3" x14ac:dyDescent="0.25">
      <c r="B493" s="90"/>
      <c r="C493" s="88"/>
    </row>
    <row r="494" spans="2:3" x14ac:dyDescent="0.25">
      <c r="B494" s="90"/>
      <c r="C494" s="88"/>
    </row>
    <row r="495" spans="2:3" x14ac:dyDescent="0.25">
      <c r="B495" s="90"/>
      <c r="C495" s="88"/>
    </row>
    <row r="496" spans="2:3" x14ac:dyDescent="0.25">
      <c r="B496" s="90"/>
      <c r="C496" s="88"/>
    </row>
    <row r="497" spans="2:3" x14ac:dyDescent="0.25">
      <c r="B497" s="90"/>
      <c r="C497" s="88"/>
    </row>
    <row r="498" spans="2:3" x14ac:dyDescent="0.25">
      <c r="B498" s="90"/>
      <c r="C498" s="88"/>
    </row>
    <row r="499" spans="2:3" x14ac:dyDescent="0.25">
      <c r="B499" s="90"/>
      <c r="C499" s="88"/>
    </row>
    <row r="500" spans="2:3" x14ac:dyDescent="0.25">
      <c r="B500" s="90"/>
      <c r="C500" s="88"/>
    </row>
    <row r="501" spans="2:3" x14ac:dyDescent="0.25">
      <c r="B501" s="90"/>
      <c r="C501" s="88"/>
    </row>
    <row r="502" spans="2:3" x14ac:dyDescent="0.25">
      <c r="B502" s="90"/>
      <c r="C502" s="88"/>
    </row>
    <row r="503" spans="2:3" x14ac:dyDescent="0.25">
      <c r="B503" s="90"/>
      <c r="C503" s="88"/>
    </row>
    <row r="504" spans="2:3" x14ac:dyDescent="0.25">
      <c r="B504" s="90"/>
      <c r="C504" s="88"/>
    </row>
    <row r="505" spans="2:3" x14ac:dyDescent="0.25">
      <c r="B505" s="90"/>
      <c r="C505" s="88"/>
    </row>
    <row r="506" spans="2:3" x14ac:dyDescent="0.25">
      <c r="B506" s="90"/>
      <c r="C506" s="88"/>
    </row>
    <row r="507" spans="2:3" x14ac:dyDescent="0.25">
      <c r="B507" s="90"/>
      <c r="C507" s="88"/>
    </row>
    <row r="508" spans="2:3" x14ac:dyDescent="0.25">
      <c r="B508" s="90"/>
      <c r="C508" s="88"/>
    </row>
    <row r="509" spans="2:3" x14ac:dyDescent="0.25">
      <c r="B509" s="90"/>
      <c r="C509" s="88"/>
    </row>
    <row r="510" spans="2:3" x14ac:dyDescent="0.25">
      <c r="B510" s="90"/>
      <c r="C510" s="88"/>
    </row>
    <row r="511" spans="2:3" x14ac:dyDescent="0.25">
      <c r="B511" s="90"/>
      <c r="C511" s="88"/>
    </row>
    <row r="512" spans="2:3" x14ac:dyDescent="0.25">
      <c r="B512" s="90"/>
      <c r="C512" s="88"/>
    </row>
    <row r="513" spans="2:3" x14ac:dyDescent="0.25">
      <c r="B513" s="90"/>
      <c r="C513" s="88"/>
    </row>
    <row r="514" spans="2:3" x14ac:dyDescent="0.25">
      <c r="B514" s="90"/>
      <c r="C514" s="88"/>
    </row>
    <row r="515" spans="2:3" x14ac:dyDescent="0.25">
      <c r="B515" s="90"/>
      <c r="C515" s="88"/>
    </row>
    <row r="516" spans="2:3" x14ac:dyDescent="0.25">
      <c r="B516" s="90"/>
      <c r="C516" s="88"/>
    </row>
    <row r="517" spans="2:3" x14ac:dyDescent="0.25">
      <c r="B517" s="90"/>
      <c r="C517" s="88"/>
    </row>
    <row r="518" spans="2:3" x14ac:dyDescent="0.25">
      <c r="B518" s="90"/>
      <c r="C518" s="88"/>
    </row>
    <row r="519" spans="2:3" x14ac:dyDescent="0.25">
      <c r="B519" s="90"/>
      <c r="C519" s="88"/>
    </row>
    <row r="520" spans="2:3" x14ac:dyDescent="0.25">
      <c r="B520" s="90"/>
      <c r="C520" s="88"/>
    </row>
    <row r="521" spans="2:3" x14ac:dyDescent="0.25">
      <c r="B521" s="90"/>
      <c r="C521" s="88"/>
    </row>
  </sheetData>
  <conditionalFormatting sqref="B2:C82">
    <cfRule type="expression" dxfId="9" priority="2">
      <formula>MOD(ROW(), 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1866-095D-4B99-B8F2-2E0601CC12F1}">
  <dimension ref="A1:J291"/>
  <sheetViews>
    <sheetView workbookViewId="0">
      <selection activeCell="I1" sqref="I1:J2"/>
    </sheetView>
  </sheetViews>
  <sheetFormatPr defaultRowHeight="15" x14ac:dyDescent="0.25"/>
  <cols>
    <col min="1" max="1" width="30.28515625" bestFit="1" customWidth="1"/>
    <col min="6" max="6" width="29.42578125" customWidth="1"/>
  </cols>
  <sheetData>
    <row r="1" spans="1:10" x14ac:dyDescent="0.25">
      <c r="A1" s="94" t="s">
        <v>229</v>
      </c>
      <c r="B1" s="94" t="s">
        <v>230</v>
      </c>
      <c r="C1" s="94" t="s">
        <v>231</v>
      </c>
      <c r="D1" s="94" t="s">
        <v>247</v>
      </c>
      <c r="E1" s="94" t="s">
        <v>248</v>
      </c>
      <c r="F1" s="99" t="s">
        <v>244</v>
      </c>
      <c r="G1" s="99" t="s">
        <v>245</v>
      </c>
      <c r="H1" s="99" t="s">
        <v>246</v>
      </c>
      <c r="I1" s="99" t="s">
        <v>280</v>
      </c>
      <c r="J1" s="99" t="s">
        <v>279</v>
      </c>
    </row>
    <row r="2" spans="1:10" x14ac:dyDescent="0.25">
      <c r="A2" s="95" t="s">
        <v>203</v>
      </c>
      <c r="B2" s="95" t="s">
        <v>232</v>
      </c>
      <c r="C2" s="96" t="s">
        <v>233</v>
      </c>
      <c r="D2">
        <v>128.04761904761901</v>
      </c>
      <c r="E2" s="97">
        <v>0.27497445364741507</v>
      </c>
      <c r="F2" t="s">
        <v>23</v>
      </c>
      <c r="G2">
        <f>VLOOKUP(F2,Mar.salary!C$3:G$69,5,FALSE)</f>
        <v>39497.351249999992</v>
      </c>
      <c r="H2">
        <f>E2*G2</f>
        <v>10860.762580488794</v>
      </c>
      <c r="I2">
        <f>VLOOKUP(A2,'OT Dec to May'!H:N,5,FALSE)</f>
        <v>0</v>
      </c>
      <c r="J2">
        <f>I2*E2</f>
        <v>0</v>
      </c>
    </row>
    <row r="3" spans="1:10" x14ac:dyDescent="0.25">
      <c r="A3" s="95" t="s">
        <v>203</v>
      </c>
      <c r="B3" s="95" t="s">
        <v>232</v>
      </c>
      <c r="C3" s="96" t="s">
        <v>234</v>
      </c>
      <c r="D3">
        <v>1.6</v>
      </c>
      <c r="E3" s="97">
        <v>3.4359024330803825E-3</v>
      </c>
      <c r="F3" t="s">
        <v>23</v>
      </c>
      <c r="G3">
        <f>VLOOKUP(F3,Mar.salary!C$3:G$69,5,FALSE)</f>
        <v>39497.351249999992</v>
      </c>
      <c r="H3">
        <f t="shared" ref="H3:H66" si="0">E3*G3</f>
        <v>135.70904526010546</v>
      </c>
      <c r="I3">
        <f>VLOOKUP(A3,'OT Dec to May'!H:N,5,FALSE)</f>
        <v>0</v>
      </c>
      <c r="J3">
        <f t="shared" ref="J3:J66" si="1">I3*E3</f>
        <v>0</v>
      </c>
    </row>
    <row r="4" spans="1:10" x14ac:dyDescent="0.25">
      <c r="A4" s="95" t="s">
        <v>203</v>
      </c>
      <c r="B4" s="95" t="s">
        <v>232</v>
      </c>
      <c r="C4" s="96" t="s">
        <v>235</v>
      </c>
      <c r="D4">
        <v>21.4</v>
      </c>
      <c r="E4" s="97">
        <v>4.5955195042450117E-2</v>
      </c>
      <c r="F4" t="s">
        <v>23</v>
      </c>
      <c r="G4">
        <f>VLOOKUP(F4,Mar.salary!C$3:G$69,5,FALSE)</f>
        <v>39497.351249999992</v>
      </c>
      <c r="H4">
        <f t="shared" si="0"/>
        <v>1815.1084803539106</v>
      </c>
      <c r="I4">
        <f>VLOOKUP(A4,'OT Dec to May'!H:N,5,FALSE)</f>
        <v>0</v>
      </c>
      <c r="J4">
        <f t="shared" si="1"/>
        <v>0</v>
      </c>
    </row>
    <row r="5" spans="1:10" x14ac:dyDescent="0.25">
      <c r="A5" s="95" t="s">
        <v>203</v>
      </c>
      <c r="B5" s="95" t="s">
        <v>232</v>
      </c>
      <c r="C5" s="96" t="s">
        <v>236</v>
      </c>
      <c r="D5">
        <v>141.41666666666671</v>
      </c>
      <c r="E5" s="97">
        <v>0.30368366817382347</v>
      </c>
      <c r="F5" t="s">
        <v>23</v>
      </c>
      <c r="G5">
        <f>VLOOKUP(F5,Mar.salary!C$3:G$69,5,FALSE)</f>
        <v>39497.351249999992</v>
      </c>
      <c r="H5">
        <f t="shared" si="0"/>
        <v>11994.70051074995</v>
      </c>
      <c r="I5">
        <f>VLOOKUP(A5,'OT Dec to May'!H:N,5,FALSE)</f>
        <v>0</v>
      </c>
      <c r="J5">
        <f t="shared" si="1"/>
        <v>0</v>
      </c>
    </row>
    <row r="6" spans="1:10" x14ac:dyDescent="0.25">
      <c r="A6" s="98" t="s">
        <v>203</v>
      </c>
      <c r="B6" s="95" t="s">
        <v>232</v>
      </c>
      <c r="C6" s="96" t="s">
        <v>237</v>
      </c>
      <c r="D6">
        <v>173.2066788030493</v>
      </c>
      <c r="E6" s="97">
        <v>0.3719507807032309</v>
      </c>
      <c r="F6" t="s">
        <v>23</v>
      </c>
      <c r="G6">
        <f>VLOOKUP(F6,Mar.salary!C$3:G$69,5,FALSE)</f>
        <v>39497.351249999992</v>
      </c>
      <c r="H6">
        <f t="shared" si="0"/>
        <v>14691.07063314723</v>
      </c>
      <c r="I6">
        <f>VLOOKUP(A6,'OT Dec to May'!H:N,5,FALSE)</f>
        <v>0</v>
      </c>
      <c r="J6">
        <f t="shared" si="1"/>
        <v>0</v>
      </c>
    </row>
    <row r="7" spans="1:10" x14ac:dyDescent="0.25">
      <c r="A7" s="98" t="s">
        <v>197</v>
      </c>
      <c r="B7" s="95" t="s">
        <v>8</v>
      </c>
      <c r="C7" s="96" t="s">
        <v>237</v>
      </c>
      <c r="D7">
        <v>93.76</v>
      </c>
      <c r="E7" s="97">
        <v>1</v>
      </c>
      <c r="F7">
        <v>19838</v>
      </c>
      <c r="G7">
        <f>VLOOKUP(F7,Mar.salary!C$3:G$69,5,FALSE)</f>
        <v>36764.710000000006</v>
      </c>
      <c r="H7">
        <f t="shared" si="0"/>
        <v>36764.710000000006</v>
      </c>
      <c r="I7">
        <f>VLOOKUP(A7,'OT Dec to May'!H:N,5,FALSE)</f>
        <v>0</v>
      </c>
      <c r="J7">
        <f t="shared" si="1"/>
        <v>0</v>
      </c>
    </row>
    <row r="8" spans="1:10" x14ac:dyDescent="0.25">
      <c r="A8" s="95" t="s">
        <v>160</v>
      </c>
      <c r="B8" s="95" t="s">
        <v>34</v>
      </c>
      <c r="C8" s="96" t="s">
        <v>235</v>
      </c>
      <c r="D8">
        <v>8</v>
      </c>
      <c r="E8" s="97">
        <v>1.2995622486449357E-2</v>
      </c>
      <c r="F8" t="s">
        <v>6</v>
      </c>
      <c r="G8">
        <f>VLOOKUP(F8,Mar.salary!C$3:G$69,5,FALSE)</f>
        <v>92237.069583333345</v>
      </c>
      <c r="H8">
        <f t="shared" si="0"/>
        <v>1198.6781355613607</v>
      </c>
      <c r="I8">
        <f>VLOOKUP(A8,'OT Dec to May'!H:N,5,FALSE)</f>
        <v>18171.899999999987</v>
      </c>
      <c r="J8">
        <f t="shared" si="1"/>
        <v>236.1551522615089</v>
      </c>
    </row>
    <row r="9" spans="1:10" x14ac:dyDescent="0.25">
      <c r="A9" s="95" t="s">
        <v>160</v>
      </c>
      <c r="B9" s="95" t="s">
        <v>232</v>
      </c>
      <c r="C9" s="96" t="s">
        <v>235</v>
      </c>
      <c r="D9">
        <v>1.6</v>
      </c>
      <c r="E9" s="97">
        <v>2.5991244972898716E-3</v>
      </c>
      <c r="F9" t="s">
        <v>6</v>
      </c>
      <c r="G9">
        <f>VLOOKUP(F9,Mar.salary!C$3:G$69,5,FALSE)</f>
        <v>92237.069583333345</v>
      </c>
      <c r="H9">
        <f t="shared" si="0"/>
        <v>239.7356271122722</v>
      </c>
      <c r="I9">
        <f>VLOOKUP(A9,'OT Dec to May'!H:N,5,FALSE)</f>
        <v>18171.899999999987</v>
      </c>
      <c r="J9">
        <f t="shared" si="1"/>
        <v>47.231030452301781</v>
      </c>
    </row>
    <row r="10" spans="1:10" x14ac:dyDescent="0.25">
      <c r="A10" s="95" t="s">
        <v>160</v>
      </c>
      <c r="B10" s="95" t="s">
        <v>80</v>
      </c>
      <c r="C10" s="96" t="s">
        <v>235</v>
      </c>
      <c r="D10">
        <v>5.6</v>
      </c>
      <c r="E10" s="97">
        <v>9.0969357405145494E-3</v>
      </c>
      <c r="F10" t="s">
        <v>6</v>
      </c>
      <c r="G10">
        <f>VLOOKUP(F10,Mar.salary!C$3:G$69,5,FALSE)</f>
        <v>92237.069583333345</v>
      </c>
      <c r="H10">
        <f t="shared" si="0"/>
        <v>839.07469489295249</v>
      </c>
      <c r="I10">
        <f>VLOOKUP(A10,'OT Dec to May'!H:N,5,FALSE)</f>
        <v>18171.899999999987</v>
      </c>
      <c r="J10">
        <f t="shared" si="1"/>
        <v>165.30860658305622</v>
      </c>
    </row>
    <row r="11" spans="1:10" x14ac:dyDescent="0.25">
      <c r="A11" s="95" t="s">
        <v>160</v>
      </c>
      <c r="B11" s="95" t="s">
        <v>8</v>
      </c>
      <c r="C11" s="96" t="s">
        <v>233</v>
      </c>
      <c r="D11">
        <v>175.6652380952381</v>
      </c>
      <c r="E11" s="97">
        <v>0.28535988978474452</v>
      </c>
      <c r="F11" t="s">
        <v>6</v>
      </c>
      <c r="G11">
        <f>VLOOKUP(F11,Mar.salary!C$3:G$69,5,FALSE)</f>
        <v>92237.069583333345</v>
      </c>
      <c r="H11">
        <f t="shared" si="0"/>
        <v>26320.760010367816</v>
      </c>
      <c r="I11">
        <f>VLOOKUP(A11,'OT Dec to May'!H:N,5,FALSE)</f>
        <v>18171.899999999987</v>
      </c>
      <c r="J11">
        <f t="shared" si="1"/>
        <v>5185.5313811793949</v>
      </c>
    </row>
    <row r="12" spans="1:10" x14ac:dyDescent="0.25">
      <c r="A12" s="98" t="s">
        <v>160</v>
      </c>
      <c r="B12" s="95" t="s">
        <v>8</v>
      </c>
      <c r="C12" s="96" t="s">
        <v>235</v>
      </c>
      <c r="D12">
        <v>424.72666666666663</v>
      </c>
      <c r="E12" s="97">
        <v>0.6899484274910016</v>
      </c>
      <c r="F12" t="s">
        <v>6</v>
      </c>
      <c r="G12">
        <f>VLOOKUP(F12,Mar.salary!C$3:G$69,5,FALSE)</f>
        <v>92237.069583333345</v>
      </c>
      <c r="H12">
        <f t="shared" si="0"/>
        <v>63638.821115398932</v>
      </c>
      <c r="I12">
        <f>VLOOKUP(A12,'OT Dec to May'!H:N,5,FALSE)</f>
        <v>18171.899999999987</v>
      </c>
      <c r="J12">
        <f t="shared" si="1"/>
        <v>12537.673829523723</v>
      </c>
    </row>
    <row r="13" spans="1:10" x14ac:dyDescent="0.25">
      <c r="A13" s="95" t="s">
        <v>190</v>
      </c>
      <c r="B13" s="95" t="s">
        <v>12</v>
      </c>
      <c r="C13" s="96" t="s">
        <v>233</v>
      </c>
      <c r="D13">
        <v>1223.9584761904759</v>
      </c>
      <c r="E13" s="97">
        <v>0.75515150432552192</v>
      </c>
      <c r="F13" t="s">
        <v>10</v>
      </c>
      <c r="G13">
        <f>VLOOKUP(F13,Mar.salary!C$3:G$69,5,FALSE)</f>
        <v>66997.211666666655</v>
      </c>
      <c r="H13">
        <f t="shared" si="0"/>
        <v>50593.045175698731</v>
      </c>
      <c r="I13">
        <f>VLOOKUP(A13,'OT Dec to May'!H:N,5,FALSE)</f>
        <v>75872.339999999895</v>
      </c>
      <c r="J13">
        <f t="shared" si="1"/>
        <v>57295.11168769739</v>
      </c>
    </row>
    <row r="14" spans="1:10" x14ac:dyDescent="0.25">
      <c r="A14" s="98" t="s">
        <v>190</v>
      </c>
      <c r="B14" s="95" t="s">
        <v>12</v>
      </c>
      <c r="C14" s="96" t="s">
        <v>235</v>
      </c>
      <c r="D14">
        <v>396.85333333333341</v>
      </c>
      <c r="E14" s="97">
        <v>0.24484849567447806</v>
      </c>
      <c r="F14" t="s">
        <v>10</v>
      </c>
      <c r="G14">
        <f>VLOOKUP(F14,Mar.salary!C$3:G$69,5,FALSE)</f>
        <v>66997.211666666655</v>
      </c>
      <c r="H14">
        <f t="shared" si="0"/>
        <v>16404.16649096792</v>
      </c>
      <c r="I14">
        <f>VLOOKUP(A14,'OT Dec to May'!H:N,5,FALSE)</f>
        <v>75872.339999999895</v>
      </c>
      <c r="J14">
        <f t="shared" si="1"/>
        <v>18577.228312302501</v>
      </c>
    </row>
    <row r="15" spans="1:10" x14ac:dyDescent="0.25">
      <c r="A15" s="95" t="s">
        <v>154</v>
      </c>
      <c r="B15" s="95" t="s">
        <v>8</v>
      </c>
      <c r="C15" s="96" t="s">
        <v>233</v>
      </c>
      <c r="D15">
        <v>6.0952380952380949</v>
      </c>
      <c r="E15" s="97">
        <v>4.8454420087910453E-3</v>
      </c>
      <c r="F15" t="s">
        <v>13</v>
      </c>
      <c r="G15">
        <f>VLOOKUP(F15,Mar.salary!C$3:G$69,5,FALSE)</f>
        <v>89033.041249999995</v>
      </c>
      <c r="H15">
        <f t="shared" si="0"/>
        <v>431.40443824317595</v>
      </c>
      <c r="I15">
        <f>VLOOKUP(A15,'OT Dec to May'!H:N,5,FALSE)</f>
        <v>64924.73999999994</v>
      </c>
      <c r="J15">
        <f t="shared" si="1"/>
        <v>314.58906260583603</v>
      </c>
    </row>
    <row r="16" spans="1:10" x14ac:dyDescent="0.25">
      <c r="A16" s="95" t="s">
        <v>154</v>
      </c>
      <c r="B16" s="95" t="s">
        <v>8</v>
      </c>
      <c r="C16" s="96" t="s">
        <v>235</v>
      </c>
      <c r="D16">
        <v>140.3822222222222</v>
      </c>
      <c r="E16" s="97">
        <v>0.11159759573205391</v>
      </c>
      <c r="F16" t="s">
        <v>13</v>
      </c>
      <c r="G16">
        <f>VLOOKUP(F16,Mar.salary!C$3:G$69,5,FALSE)</f>
        <v>89033.041249999995</v>
      </c>
      <c r="H16">
        <f t="shared" si="0"/>
        <v>9935.8733442127796</v>
      </c>
      <c r="I16">
        <f>VLOOKUP(A16,'OT Dec to May'!H:N,5,FALSE)</f>
        <v>64924.73999999994</v>
      </c>
      <c r="J16">
        <f t="shared" si="1"/>
        <v>7245.4448875287035</v>
      </c>
    </row>
    <row r="17" spans="1:10" x14ac:dyDescent="0.25">
      <c r="A17" s="95" t="s">
        <v>154</v>
      </c>
      <c r="B17" s="95" t="s">
        <v>8</v>
      </c>
      <c r="C17" s="96" t="s">
        <v>236</v>
      </c>
      <c r="D17">
        <v>2.56</v>
      </c>
      <c r="E17" s="97">
        <v>2.0350856436922391E-3</v>
      </c>
      <c r="F17" t="s">
        <v>13</v>
      </c>
      <c r="G17">
        <f>VLOOKUP(F17,Mar.salary!C$3:G$69,5,FALSE)</f>
        <v>89033.041249999995</v>
      </c>
      <c r="H17">
        <f t="shared" si="0"/>
        <v>181.18986406213392</v>
      </c>
      <c r="I17">
        <f>VLOOKUP(A17,'OT Dec to May'!H:N,5,FALSE)</f>
        <v>64924.73999999994</v>
      </c>
      <c r="J17">
        <f t="shared" si="1"/>
        <v>132.12740629445113</v>
      </c>
    </row>
    <row r="18" spans="1:10" x14ac:dyDescent="0.25">
      <c r="A18" s="95" t="s">
        <v>154</v>
      </c>
      <c r="B18" s="95" t="s">
        <v>12</v>
      </c>
      <c r="C18" s="96" t="s">
        <v>233</v>
      </c>
      <c r="D18">
        <v>422.72819047619043</v>
      </c>
      <c r="E18" s="97">
        <v>0.33605002797738026</v>
      </c>
      <c r="F18" t="s">
        <v>13</v>
      </c>
      <c r="G18">
        <f>VLOOKUP(F18,Mar.salary!C$3:G$69,5,FALSE)</f>
        <v>89033.041249999995</v>
      </c>
      <c r="H18">
        <f t="shared" si="0"/>
        <v>29919.55600297375</v>
      </c>
      <c r="I18">
        <f>VLOOKUP(A18,'OT Dec to May'!H:N,5,FALSE)</f>
        <v>64924.73999999994</v>
      </c>
      <c r="J18">
        <f t="shared" si="1"/>
        <v>21817.96069342412</v>
      </c>
    </row>
    <row r="19" spans="1:10" x14ac:dyDescent="0.25">
      <c r="A19" s="95" t="s">
        <v>154</v>
      </c>
      <c r="B19" s="95" t="s">
        <v>12</v>
      </c>
      <c r="C19" s="96" t="s">
        <v>235</v>
      </c>
      <c r="D19">
        <v>183.8666666666667</v>
      </c>
      <c r="E19" s="97">
        <v>0.14616578659643742</v>
      </c>
      <c r="F19" t="s">
        <v>13</v>
      </c>
      <c r="G19">
        <f>VLOOKUP(F19,Mar.salary!C$3:G$69,5,FALSE)</f>
        <v>89033.041249999995</v>
      </c>
      <c r="H19">
        <f t="shared" si="0"/>
        <v>13013.58450737931</v>
      </c>
      <c r="I19">
        <f>VLOOKUP(A19,'OT Dec to May'!H:N,5,FALSE)</f>
        <v>64924.73999999994</v>
      </c>
      <c r="J19">
        <f t="shared" si="1"/>
        <v>9489.775691669176</v>
      </c>
    </row>
    <row r="20" spans="1:10" x14ac:dyDescent="0.25">
      <c r="A20" s="95" t="s">
        <v>154</v>
      </c>
      <c r="B20" s="95" t="s">
        <v>12</v>
      </c>
      <c r="C20" s="96" t="s">
        <v>236</v>
      </c>
      <c r="D20">
        <v>457.74</v>
      </c>
      <c r="E20" s="97">
        <v>0.36388285255612718</v>
      </c>
      <c r="F20" t="s">
        <v>13</v>
      </c>
      <c r="G20">
        <f>VLOOKUP(F20,Mar.salary!C$3:G$69,5,FALSE)</f>
        <v>89033.041249999995</v>
      </c>
      <c r="H20">
        <f t="shared" si="0"/>
        <v>32397.597021797337</v>
      </c>
      <c r="I20">
        <f>VLOOKUP(A20,'OT Dec to May'!H:N,5,FALSE)</f>
        <v>64924.73999999994</v>
      </c>
      <c r="J20">
        <f t="shared" si="1"/>
        <v>23624.99959266487</v>
      </c>
    </row>
    <row r="21" spans="1:10" x14ac:dyDescent="0.25">
      <c r="A21" s="98" t="s">
        <v>154</v>
      </c>
      <c r="B21" s="95" t="s">
        <v>12</v>
      </c>
      <c r="C21" s="96" t="s">
        <v>237</v>
      </c>
      <c r="D21">
        <v>44.56</v>
      </c>
      <c r="E21" s="97">
        <v>3.542320948551804E-2</v>
      </c>
      <c r="F21" t="s">
        <v>13</v>
      </c>
      <c r="G21">
        <f>VLOOKUP(F21,Mar.salary!C$3:G$69,5,FALSE)</f>
        <v>89033.041249999995</v>
      </c>
      <c r="H21">
        <f t="shared" si="0"/>
        <v>3153.8360713315187</v>
      </c>
      <c r="I21">
        <f>VLOOKUP(A21,'OT Dec to May'!H:N,5,FALSE)</f>
        <v>64924.73999999994</v>
      </c>
      <c r="J21">
        <f t="shared" si="1"/>
        <v>2299.8426658127905</v>
      </c>
    </row>
    <row r="22" spans="1:10" x14ac:dyDescent="0.25">
      <c r="A22" s="95" t="s">
        <v>187</v>
      </c>
      <c r="B22" s="95" t="s">
        <v>238</v>
      </c>
      <c r="C22" s="96" t="s">
        <v>235</v>
      </c>
      <c r="D22">
        <v>128.95238095238099</v>
      </c>
      <c r="E22" s="97">
        <v>0.11407748898987657</v>
      </c>
      <c r="F22" t="s">
        <v>15</v>
      </c>
      <c r="G22">
        <f>VLOOKUP(F22,Mar.salary!C$3:G$69,5,FALSE)</f>
        <v>64775.524583333339</v>
      </c>
      <c r="H22">
        <f t="shared" si="0"/>
        <v>7389.4291924686886</v>
      </c>
      <c r="I22">
        <f>VLOOKUP(A22,'OT Dec to May'!H:N,5,FALSE)</f>
        <v>58053.419999999824</v>
      </c>
      <c r="J22">
        <f t="shared" si="1"/>
        <v>6622.5883808746603</v>
      </c>
    </row>
    <row r="23" spans="1:10" x14ac:dyDescent="0.25">
      <c r="A23" s="95" t="s">
        <v>187</v>
      </c>
      <c r="B23" s="95" t="s">
        <v>12</v>
      </c>
      <c r="C23" s="96" t="s">
        <v>233</v>
      </c>
      <c r="D23">
        <v>336.67657142857138</v>
      </c>
      <c r="E23" s="97">
        <v>0.29784031583313769</v>
      </c>
      <c r="F23" t="s">
        <v>15</v>
      </c>
      <c r="G23">
        <f>VLOOKUP(F23,Mar.salary!C$3:G$69,5,FALSE)</f>
        <v>64775.524583333339</v>
      </c>
      <c r="H23">
        <f t="shared" si="0"/>
        <v>19292.762700157178</v>
      </c>
      <c r="I23">
        <f>VLOOKUP(A23,'OT Dec to May'!H:N,5,FALSE)</f>
        <v>58053.419999999824</v>
      </c>
      <c r="J23">
        <f t="shared" si="1"/>
        <v>17290.648947993741</v>
      </c>
    </row>
    <row r="24" spans="1:10" x14ac:dyDescent="0.25">
      <c r="A24" s="95" t="s">
        <v>187</v>
      </c>
      <c r="B24" s="95" t="s">
        <v>12</v>
      </c>
      <c r="C24" s="96" t="s">
        <v>235</v>
      </c>
      <c r="D24">
        <v>147.25333333333333</v>
      </c>
      <c r="E24" s="97">
        <v>0.13026739318802621</v>
      </c>
      <c r="F24" t="s">
        <v>15</v>
      </c>
      <c r="G24">
        <f>VLOOKUP(F24,Mar.salary!C$3:G$69,5,FALSE)</f>
        <v>64775.524583333339</v>
      </c>
      <c r="H24">
        <f t="shared" si="0"/>
        <v>8438.1387298577429</v>
      </c>
      <c r="I24">
        <f>VLOOKUP(A24,'OT Dec to May'!H:N,5,FALSE)</f>
        <v>58053.419999999824</v>
      </c>
      <c r="J24">
        <f t="shared" si="1"/>
        <v>7562.4676890496021</v>
      </c>
    </row>
    <row r="25" spans="1:10" x14ac:dyDescent="0.25">
      <c r="A25" s="95" t="s">
        <v>187</v>
      </c>
      <c r="B25" s="95" t="s">
        <v>12</v>
      </c>
      <c r="C25" s="96" t="s">
        <v>236</v>
      </c>
      <c r="D25">
        <v>109.6666666666667</v>
      </c>
      <c r="E25" s="97">
        <v>9.701641696591054E-2</v>
      </c>
      <c r="F25" t="s">
        <v>15</v>
      </c>
      <c r="G25">
        <f>VLOOKUP(F25,Mar.salary!C$3:G$69,5,FALSE)</f>
        <v>64775.524583333339</v>
      </c>
      <c r="H25">
        <f t="shared" si="0"/>
        <v>6284.2893021622558</v>
      </c>
      <c r="I25">
        <f>VLOOKUP(A25,'OT Dec to May'!H:N,5,FALSE)</f>
        <v>58053.419999999824</v>
      </c>
      <c r="J25">
        <f t="shared" si="1"/>
        <v>5632.1348010171132</v>
      </c>
    </row>
    <row r="26" spans="1:10" x14ac:dyDescent="0.25">
      <c r="A26" s="98" t="s">
        <v>187</v>
      </c>
      <c r="B26" s="95" t="s">
        <v>12</v>
      </c>
      <c r="C26" s="96" t="s">
        <v>237</v>
      </c>
      <c r="D26">
        <v>407.8439243751659</v>
      </c>
      <c r="E26" s="97">
        <v>0.36079838502304895</v>
      </c>
      <c r="F26" t="s">
        <v>15</v>
      </c>
      <c r="G26">
        <f>VLOOKUP(F26,Mar.salary!C$3:G$69,5,FALSE)</f>
        <v>64775.524583333339</v>
      </c>
      <c r="H26">
        <f t="shared" si="0"/>
        <v>23370.904658687476</v>
      </c>
      <c r="I26">
        <f>VLOOKUP(A26,'OT Dec to May'!H:N,5,FALSE)</f>
        <v>58053.419999999824</v>
      </c>
      <c r="J26">
        <f t="shared" si="1"/>
        <v>20945.580181064706</v>
      </c>
    </row>
    <row r="27" spans="1:10" x14ac:dyDescent="0.25">
      <c r="A27" s="95" t="s">
        <v>151</v>
      </c>
      <c r="B27" s="95" t="s">
        <v>8</v>
      </c>
      <c r="C27" s="96" t="s">
        <v>233</v>
      </c>
      <c r="D27">
        <v>475.69219047619038</v>
      </c>
      <c r="E27" s="97">
        <v>0.59572811494997557</v>
      </c>
      <c r="F27">
        <v>20959</v>
      </c>
      <c r="G27">
        <f>VLOOKUP(F27,Mar.salary!C$3:G$69,5,FALSE)</f>
        <v>55587.29</v>
      </c>
      <c r="H27">
        <f t="shared" si="0"/>
        <v>33114.911486877631</v>
      </c>
      <c r="I27">
        <f>VLOOKUP(A27,'OT Dec to May'!H:N,5,FALSE)</f>
        <v>26983.439999999981</v>
      </c>
      <c r="J27">
        <f t="shared" si="1"/>
        <v>16074.793846065757</v>
      </c>
    </row>
    <row r="28" spans="1:10" x14ac:dyDescent="0.25">
      <c r="A28" s="95" t="s">
        <v>151</v>
      </c>
      <c r="B28" s="95" t="s">
        <v>8</v>
      </c>
      <c r="C28" s="96" t="s">
        <v>235</v>
      </c>
      <c r="D28">
        <v>73.92</v>
      </c>
      <c r="E28" s="97">
        <v>9.2572935059160533E-2</v>
      </c>
      <c r="F28">
        <v>20959</v>
      </c>
      <c r="G28">
        <f>VLOOKUP(F28,Mar.salary!C$3:G$69,5,FALSE)</f>
        <v>55587.29</v>
      </c>
      <c r="H28">
        <f t="shared" si="0"/>
        <v>5145.8785872847238</v>
      </c>
      <c r="I28">
        <f>VLOOKUP(A28,'OT Dec to May'!H:N,5,FALSE)</f>
        <v>26983.439999999981</v>
      </c>
      <c r="J28">
        <f t="shared" si="1"/>
        <v>2497.9362387927531</v>
      </c>
    </row>
    <row r="29" spans="1:10" x14ac:dyDescent="0.25">
      <c r="A29" s="98" t="s">
        <v>151</v>
      </c>
      <c r="B29" s="95" t="s">
        <v>8</v>
      </c>
      <c r="C29" s="96" t="s">
        <v>236</v>
      </c>
      <c r="D29">
        <v>248.89333333333329</v>
      </c>
      <c r="E29" s="97">
        <v>0.31169894999086389</v>
      </c>
      <c r="F29">
        <v>20959</v>
      </c>
      <c r="G29">
        <f>VLOOKUP(F29,Mar.salary!C$3:G$69,5,FALSE)</f>
        <v>55587.29</v>
      </c>
      <c r="H29">
        <f t="shared" si="0"/>
        <v>17326.499925837648</v>
      </c>
      <c r="I29">
        <f>VLOOKUP(A29,'OT Dec to May'!H:N,5,FALSE)</f>
        <v>26983.439999999981</v>
      </c>
      <c r="J29">
        <f t="shared" si="1"/>
        <v>8410.7099151414695</v>
      </c>
    </row>
    <row r="30" spans="1:10" x14ac:dyDescent="0.25">
      <c r="A30" s="95" t="s">
        <v>170</v>
      </c>
      <c r="B30" s="95" t="s">
        <v>8</v>
      </c>
      <c r="C30" s="96" t="s">
        <v>234</v>
      </c>
      <c r="D30">
        <v>578.31219594336017</v>
      </c>
      <c r="E30" s="97">
        <v>0.88492946196444422</v>
      </c>
      <c r="F30" t="s">
        <v>19</v>
      </c>
      <c r="G30">
        <f>VLOOKUP(F30,Mar.salary!C$3:G$69,5,FALSE)</f>
        <v>108036.08333333333</v>
      </c>
      <c r="H30">
        <f t="shared" si="0"/>
        <v>95604.31309691252</v>
      </c>
      <c r="I30">
        <f>VLOOKUP(A30,'OT Dec to May'!H:N,5,FALSE)</f>
        <v>16262.82</v>
      </c>
      <c r="J30">
        <f t="shared" si="1"/>
        <v>14391.448552624603</v>
      </c>
    </row>
    <row r="31" spans="1:10" x14ac:dyDescent="0.25">
      <c r="A31" s="98" t="s">
        <v>170</v>
      </c>
      <c r="B31" s="95" t="s">
        <v>8</v>
      </c>
      <c r="C31" s="96" t="s">
        <v>235</v>
      </c>
      <c r="D31">
        <v>75.2</v>
      </c>
      <c r="E31" s="97">
        <v>0.11507053803555577</v>
      </c>
      <c r="F31" t="s">
        <v>19</v>
      </c>
      <c r="G31">
        <f>VLOOKUP(F31,Mar.salary!C$3:G$69,5,FALSE)</f>
        <v>108036.08333333333</v>
      </c>
      <c r="H31">
        <f t="shared" si="0"/>
        <v>12431.770236420805</v>
      </c>
      <c r="I31">
        <f>VLOOKUP(A31,'OT Dec to May'!H:N,5,FALSE)</f>
        <v>16262.82</v>
      </c>
      <c r="J31">
        <f t="shared" si="1"/>
        <v>1871.3714473753971</v>
      </c>
    </row>
    <row r="32" spans="1:10" x14ac:dyDescent="0.25">
      <c r="A32" s="95" t="s">
        <v>193</v>
      </c>
      <c r="B32" s="95" t="s">
        <v>8</v>
      </c>
      <c r="C32" s="96" t="s">
        <v>239</v>
      </c>
      <c r="D32">
        <v>21.38461538461538</v>
      </c>
      <c r="E32" s="97">
        <v>0.13803284983217592</v>
      </c>
      <c r="F32" t="s">
        <v>21</v>
      </c>
      <c r="G32">
        <f>VLOOKUP(F32,Mar.salary!C$3:G$69,5,FALSE)</f>
        <v>56739.943749999999</v>
      </c>
      <c r="H32">
        <f t="shared" si="0"/>
        <v>7831.9761351298584</v>
      </c>
      <c r="I32">
        <f>VLOOKUP(A32,'OT Dec to May'!H:N,5,FALSE)</f>
        <v>0</v>
      </c>
      <c r="J32">
        <f t="shared" si="1"/>
        <v>0</v>
      </c>
    </row>
    <row r="33" spans="1:10" x14ac:dyDescent="0.25">
      <c r="A33" s="95" t="s">
        <v>193</v>
      </c>
      <c r="B33" s="95" t="s">
        <v>8</v>
      </c>
      <c r="C33" s="96" t="s">
        <v>240</v>
      </c>
      <c r="D33">
        <v>5.5384615384615374</v>
      </c>
      <c r="E33" s="97">
        <v>3.5749515064448442E-2</v>
      </c>
      <c r="F33" t="s">
        <v>21</v>
      </c>
      <c r="G33">
        <f>VLOOKUP(F33,Mar.salary!C$3:G$69,5,FALSE)</f>
        <v>56739.943749999999</v>
      </c>
      <c r="H33">
        <f t="shared" si="0"/>
        <v>2028.4254738465822</v>
      </c>
      <c r="I33">
        <f>VLOOKUP(A33,'OT Dec to May'!H:N,5,FALSE)</f>
        <v>0</v>
      </c>
      <c r="J33">
        <f t="shared" si="1"/>
        <v>0</v>
      </c>
    </row>
    <row r="34" spans="1:10" x14ac:dyDescent="0.25">
      <c r="A34" s="95" t="s">
        <v>193</v>
      </c>
      <c r="B34" s="95" t="s">
        <v>12</v>
      </c>
      <c r="C34" s="96" t="s">
        <v>239</v>
      </c>
      <c r="D34">
        <v>115.64102564102561</v>
      </c>
      <c r="E34" s="97">
        <v>0.7464366339845484</v>
      </c>
      <c r="F34" t="s">
        <v>21</v>
      </c>
      <c r="G34">
        <f>VLOOKUP(F34,Mar.salary!C$3:G$69,5,FALSE)</f>
        <v>56739.943749999999</v>
      </c>
      <c r="H34">
        <f t="shared" si="0"/>
        <v>42352.772625222613</v>
      </c>
      <c r="I34">
        <f>VLOOKUP(A34,'OT Dec to May'!H:N,5,FALSE)</f>
        <v>0</v>
      </c>
      <c r="J34">
        <f t="shared" si="1"/>
        <v>0</v>
      </c>
    </row>
    <row r="35" spans="1:10" x14ac:dyDescent="0.25">
      <c r="A35" s="98" t="s">
        <v>193</v>
      </c>
      <c r="B35" s="95" t="s">
        <v>12</v>
      </c>
      <c r="C35" s="96" t="s">
        <v>241</v>
      </c>
      <c r="D35">
        <v>12.36</v>
      </c>
      <c r="E35" s="97">
        <v>7.9781001118827452E-2</v>
      </c>
      <c r="F35" t="s">
        <v>21</v>
      </c>
      <c r="G35">
        <f>VLOOKUP(F35,Mar.salary!C$3:G$69,5,FALSE)</f>
        <v>56739.943749999999</v>
      </c>
      <c r="H35">
        <f t="shared" si="0"/>
        <v>4526.7695158009565</v>
      </c>
      <c r="I35">
        <f>VLOOKUP(A35,'OT Dec to May'!H:N,5,FALSE)</f>
        <v>0</v>
      </c>
      <c r="J35">
        <f t="shared" si="1"/>
        <v>0</v>
      </c>
    </row>
    <row r="36" spans="1:10" x14ac:dyDescent="0.25">
      <c r="A36" s="95" t="s">
        <v>169</v>
      </c>
      <c r="B36" s="95" t="s">
        <v>34</v>
      </c>
      <c r="C36" s="96" t="s">
        <v>234</v>
      </c>
      <c r="D36">
        <v>2.4</v>
      </c>
      <c r="E36" s="97">
        <v>4.9747256774181486E-3</v>
      </c>
      <c r="F36" t="s">
        <v>26</v>
      </c>
      <c r="G36">
        <f>VLOOKUP(F36,Mar.salary!C$3:G$69,5,FALSE)</f>
        <v>81039.375</v>
      </c>
      <c r="H36">
        <f t="shared" si="0"/>
        <v>403.14865969441837</v>
      </c>
      <c r="I36">
        <f>VLOOKUP(A36,'OT Dec to May'!H:N,5,FALSE)</f>
        <v>11192.399999999998</v>
      </c>
      <c r="J36">
        <f t="shared" si="1"/>
        <v>55.679119671934878</v>
      </c>
    </row>
    <row r="37" spans="1:10" x14ac:dyDescent="0.25">
      <c r="A37" s="95" t="s">
        <v>169</v>
      </c>
      <c r="B37" s="95" t="s">
        <v>232</v>
      </c>
      <c r="C37" s="96" t="s">
        <v>234</v>
      </c>
      <c r="D37">
        <v>0.8</v>
      </c>
      <c r="E37" s="97">
        <v>1.6582418924727164E-3</v>
      </c>
      <c r="F37" t="s">
        <v>26</v>
      </c>
      <c r="G37">
        <f>VLOOKUP(F37,Mar.salary!C$3:G$69,5,FALSE)</f>
        <v>81039.375</v>
      </c>
      <c r="H37">
        <f t="shared" si="0"/>
        <v>134.38288656480614</v>
      </c>
      <c r="I37">
        <f>VLOOKUP(A37,'OT Dec to May'!H:N,5,FALSE)</f>
        <v>11192.399999999998</v>
      </c>
      <c r="J37">
        <f t="shared" si="1"/>
        <v>18.559706557311628</v>
      </c>
    </row>
    <row r="38" spans="1:10" x14ac:dyDescent="0.25">
      <c r="A38" s="95" t="s">
        <v>169</v>
      </c>
      <c r="B38" s="95" t="s">
        <v>80</v>
      </c>
      <c r="C38" s="96" t="s">
        <v>234</v>
      </c>
      <c r="D38">
        <v>0.8</v>
      </c>
      <c r="E38" s="97">
        <v>1.6582418924727164E-3</v>
      </c>
      <c r="F38" t="s">
        <v>26</v>
      </c>
      <c r="G38">
        <f>VLOOKUP(F38,Mar.salary!C$3:G$69,5,FALSE)</f>
        <v>81039.375</v>
      </c>
      <c r="H38">
        <f t="shared" si="0"/>
        <v>134.38288656480614</v>
      </c>
      <c r="I38">
        <f>VLOOKUP(A38,'OT Dec to May'!H:N,5,FALSE)</f>
        <v>11192.399999999998</v>
      </c>
      <c r="J38">
        <f t="shared" si="1"/>
        <v>18.559706557311628</v>
      </c>
    </row>
    <row r="39" spans="1:10" x14ac:dyDescent="0.25">
      <c r="A39" s="95" t="s">
        <v>169</v>
      </c>
      <c r="B39" s="95" t="s">
        <v>8</v>
      </c>
      <c r="C39" s="96" t="s">
        <v>234</v>
      </c>
      <c r="D39">
        <v>396.83866207424421</v>
      </c>
      <c r="E39" s="97">
        <v>0.82256811750541936</v>
      </c>
      <c r="F39" t="s">
        <v>26</v>
      </c>
      <c r="G39">
        <f>VLOOKUP(F39,Mar.salary!C$3:G$69,5,FALSE)</f>
        <v>81039.375</v>
      </c>
      <c r="H39">
        <f t="shared" si="0"/>
        <v>66660.406137565747</v>
      </c>
      <c r="I39">
        <f>VLOOKUP(A39,'OT Dec to May'!H:N,5,FALSE)</f>
        <v>11192.399999999998</v>
      </c>
      <c r="J39">
        <f t="shared" si="1"/>
        <v>9206.5113983676547</v>
      </c>
    </row>
    <row r="40" spans="1:10" x14ac:dyDescent="0.25">
      <c r="A40" s="95" t="s">
        <v>169</v>
      </c>
      <c r="B40" s="95" t="s">
        <v>8</v>
      </c>
      <c r="C40" s="96" t="s">
        <v>235</v>
      </c>
      <c r="D40">
        <v>64.8</v>
      </c>
      <c r="E40" s="97">
        <v>0.13431759329029</v>
      </c>
      <c r="F40" t="s">
        <v>26</v>
      </c>
      <c r="G40">
        <f>VLOOKUP(F40,Mar.salary!C$3:G$69,5,FALSE)</f>
        <v>81039.375</v>
      </c>
      <c r="H40">
        <f t="shared" si="0"/>
        <v>10885.013811749295</v>
      </c>
      <c r="I40">
        <f>VLOOKUP(A40,'OT Dec to May'!H:N,5,FALSE)</f>
        <v>11192.399999999998</v>
      </c>
      <c r="J40">
        <f t="shared" si="1"/>
        <v>1503.3362311422416</v>
      </c>
    </row>
    <row r="41" spans="1:10" x14ac:dyDescent="0.25">
      <c r="A41" s="95" t="s">
        <v>169</v>
      </c>
      <c r="B41" s="95" t="s">
        <v>8</v>
      </c>
      <c r="C41" s="96" t="s">
        <v>236</v>
      </c>
      <c r="D41">
        <v>4.8000000000000007</v>
      </c>
      <c r="E41" s="97">
        <v>9.949451354836299E-3</v>
      </c>
      <c r="F41" t="s">
        <v>26</v>
      </c>
      <c r="G41">
        <f>VLOOKUP(F41,Mar.salary!C$3:G$69,5,FALSE)</f>
        <v>81039.375</v>
      </c>
      <c r="H41">
        <f t="shared" si="0"/>
        <v>806.29731938883685</v>
      </c>
      <c r="I41">
        <f>VLOOKUP(A41,'OT Dec to May'!H:N,5,FALSE)</f>
        <v>11192.399999999998</v>
      </c>
      <c r="J41">
        <f t="shared" si="1"/>
        <v>111.35823934386977</v>
      </c>
    </row>
    <row r="42" spans="1:10" x14ac:dyDescent="0.25">
      <c r="A42" s="98" t="s">
        <v>169</v>
      </c>
      <c r="B42" s="95" t="s">
        <v>12</v>
      </c>
      <c r="C42" s="96" t="s">
        <v>235</v>
      </c>
      <c r="D42">
        <v>12</v>
      </c>
      <c r="E42" s="97">
        <v>2.4873628387090743E-2</v>
      </c>
      <c r="F42" t="s">
        <v>26</v>
      </c>
      <c r="G42">
        <f>VLOOKUP(F42,Mar.salary!C$3:G$69,5,FALSE)</f>
        <v>81039.375</v>
      </c>
      <c r="H42">
        <f t="shared" si="0"/>
        <v>2015.743298472092</v>
      </c>
      <c r="I42">
        <f>VLOOKUP(A42,'OT Dec to May'!H:N,5,FALSE)</f>
        <v>11192.399999999998</v>
      </c>
      <c r="J42">
        <f t="shared" si="1"/>
        <v>278.39559835967435</v>
      </c>
    </row>
    <row r="43" spans="1:10" x14ac:dyDescent="0.25">
      <c r="A43" s="95" t="s">
        <v>158</v>
      </c>
      <c r="B43" s="95" t="s">
        <v>34</v>
      </c>
      <c r="C43" s="96" t="s">
        <v>235</v>
      </c>
      <c r="D43">
        <v>108.28571428571431</v>
      </c>
      <c r="E43" s="97">
        <v>4.234035845731482E-2</v>
      </c>
      <c r="F43" t="s">
        <v>28</v>
      </c>
      <c r="G43">
        <f>VLOOKUP(F43,Mar.salary!C$3:G$69,5,FALSE)</f>
        <v>89548.420416666675</v>
      </c>
      <c r="H43">
        <f t="shared" si="0"/>
        <v>3791.5122197279961</v>
      </c>
      <c r="I43">
        <f>VLOOKUP(A43,'OT Dec to May'!H:N,5,FALSE)</f>
        <v>194308.20000000205</v>
      </c>
      <c r="J43">
        <f t="shared" si="1"/>
        <v>8227.0788391957067</v>
      </c>
    </row>
    <row r="44" spans="1:10" x14ac:dyDescent="0.25">
      <c r="A44" s="95" t="s">
        <v>158</v>
      </c>
      <c r="B44" s="95" t="s">
        <v>232</v>
      </c>
      <c r="C44" s="96" t="s">
        <v>235</v>
      </c>
      <c r="D44">
        <v>11.555555555555561</v>
      </c>
      <c r="E44" s="97">
        <v>4.5182909640758134E-3</v>
      </c>
      <c r="F44" t="s">
        <v>28</v>
      </c>
      <c r="G44">
        <f>VLOOKUP(F44,Mar.salary!C$3:G$69,5,FALSE)</f>
        <v>89548.420416666675</v>
      </c>
      <c r="H44">
        <f t="shared" si="0"/>
        <v>404.60581881588712</v>
      </c>
      <c r="I44">
        <f>VLOOKUP(A44,'OT Dec to May'!H:N,5,FALSE)</f>
        <v>194308.20000000205</v>
      </c>
      <c r="J44">
        <f t="shared" si="1"/>
        <v>877.94098430584518</v>
      </c>
    </row>
    <row r="45" spans="1:10" x14ac:dyDescent="0.25">
      <c r="A45" s="95" t="s">
        <v>158</v>
      </c>
      <c r="B45" s="95" t="s">
        <v>80</v>
      </c>
      <c r="C45" s="96" t="s">
        <v>233</v>
      </c>
      <c r="D45">
        <v>1.333333333333333</v>
      </c>
      <c r="E45" s="97">
        <v>5.2134126508567036E-4</v>
      </c>
      <c r="F45" t="s">
        <v>28</v>
      </c>
      <c r="G45">
        <f>VLOOKUP(F45,Mar.salary!C$3:G$69,5,FALSE)</f>
        <v>89548.420416666675</v>
      </c>
      <c r="H45">
        <f t="shared" si="0"/>
        <v>46.685286786448479</v>
      </c>
      <c r="I45">
        <f>VLOOKUP(A45,'OT Dec to May'!H:N,5,FALSE)</f>
        <v>194308.20000000205</v>
      </c>
      <c r="J45">
        <f t="shared" si="1"/>
        <v>101.30088280452053</v>
      </c>
    </row>
    <row r="46" spans="1:10" x14ac:dyDescent="0.25">
      <c r="A46" s="95" t="s">
        <v>158</v>
      </c>
      <c r="B46" s="95" t="s">
        <v>80</v>
      </c>
      <c r="C46" s="96" t="s">
        <v>235</v>
      </c>
      <c r="D46">
        <v>52.4</v>
      </c>
      <c r="E46" s="97">
        <v>2.0488711717866849E-2</v>
      </c>
      <c r="F46" t="s">
        <v>28</v>
      </c>
      <c r="G46">
        <f>VLOOKUP(F46,Mar.salary!C$3:G$69,5,FALSE)</f>
        <v>89548.420416666675</v>
      </c>
      <c r="H46">
        <f t="shared" si="0"/>
        <v>1834.7317707074255</v>
      </c>
      <c r="I46">
        <f>VLOOKUP(A46,'OT Dec to May'!H:N,5,FALSE)</f>
        <v>194308.20000000205</v>
      </c>
      <c r="J46">
        <f t="shared" si="1"/>
        <v>3981.1246942176572</v>
      </c>
    </row>
    <row r="47" spans="1:10" x14ac:dyDescent="0.25">
      <c r="A47" s="95" t="s">
        <v>158</v>
      </c>
      <c r="B47" s="95" t="s">
        <v>8</v>
      </c>
      <c r="C47" s="96" t="s">
        <v>233</v>
      </c>
      <c r="D47">
        <v>740.05904761904765</v>
      </c>
      <c r="E47" s="97">
        <v>0.28936749009285806</v>
      </c>
      <c r="F47" t="s">
        <v>28</v>
      </c>
      <c r="G47">
        <f>VLOOKUP(F47,Mar.salary!C$3:G$69,5,FALSE)</f>
        <v>89548.420416666675</v>
      </c>
      <c r="H47">
        <f t="shared" si="0"/>
        <v>25912.401657750881</v>
      </c>
      <c r="I47">
        <f>VLOOKUP(A47,'OT Dec to May'!H:N,5,FALSE)</f>
        <v>194308.20000000205</v>
      </c>
      <c r="J47">
        <f t="shared" si="1"/>
        <v>56226.476138461672</v>
      </c>
    </row>
    <row r="48" spans="1:10" x14ac:dyDescent="0.25">
      <c r="A48" s="95" t="s">
        <v>158</v>
      </c>
      <c r="B48" s="95" t="s">
        <v>8</v>
      </c>
      <c r="C48" s="96" t="s">
        <v>235</v>
      </c>
      <c r="D48">
        <v>984.1</v>
      </c>
      <c r="E48" s="97">
        <v>0.38478895422810627</v>
      </c>
      <c r="F48" t="s">
        <v>28</v>
      </c>
      <c r="G48">
        <f>VLOOKUP(F48,Mar.salary!C$3:G$69,5,FALSE)</f>
        <v>89548.420416666675</v>
      </c>
      <c r="H48">
        <f t="shared" si="0"/>
        <v>34457.243044907969</v>
      </c>
      <c r="I48">
        <f>VLOOKUP(A48,'OT Dec to May'!H:N,5,FALSE)</f>
        <v>194308.20000000205</v>
      </c>
      <c r="J48">
        <f t="shared" si="1"/>
        <v>74767.649075946509</v>
      </c>
    </row>
    <row r="49" spans="1:10" x14ac:dyDescent="0.25">
      <c r="A49" s="95" t="s">
        <v>158</v>
      </c>
      <c r="B49" s="95" t="s">
        <v>8</v>
      </c>
      <c r="C49" s="96" t="s">
        <v>236</v>
      </c>
      <c r="D49">
        <v>166.4</v>
      </c>
      <c r="E49" s="97">
        <v>6.5063389882691683E-2</v>
      </c>
      <c r="F49" t="s">
        <v>28</v>
      </c>
      <c r="G49">
        <f>VLOOKUP(F49,Mar.salary!C$3:G$69,5,FALSE)</f>
        <v>89548.420416666675</v>
      </c>
      <c r="H49">
        <f t="shared" si="0"/>
        <v>5826.3237909487716</v>
      </c>
      <c r="I49">
        <f>VLOOKUP(A49,'OT Dec to May'!H:N,5,FALSE)</f>
        <v>194308.20000000205</v>
      </c>
      <c r="J49">
        <f t="shared" si="1"/>
        <v>12642.350174004165</v>
      </c>
    </row>
    <row r="50" spans="1:10" x14ac:dyDescent="0.25">
      <c r="A50" s="95" t="s">
        <v>158</v>
      </c>
      <c r="B50" s="95" t="s">
        <v>8</v>
      </c>
      <c r="C50" s="96" t="s">
        <v>237</v>
      </c>
      <c r="D50">
        <v>356.20305257112523</v>
      </c>
      <c r="E50" s="97">
        <v>0.13927751254110601</v>
      </c>
      <c r="F50" t="s">
        <v>28</v>
      </c>
      <c r="G50">
        <f>VLOOKUP(F50,Mar.salary!C$3:G$69,5,FALSE)</f>
        <v>89548.420416666675</v>
      </c>
      <c r="H50">
        <f t="shared" si="0"/>
        <v>12472.081247618527</v>
      </c>
      <c r="I50">
        <f>VLOOKUP(A50,'OT Dec to May'!H:N,5,FALSE)</f>
        <v>194308.20000000205</v>
      </c>
      <c r="J50">
        <f t="shared" si="1"/>
        <v>27062.762762340022</v>
      </c>
    </row>
    <row r="51" spans="1:10" x14ac:dyDescent="0.25">
      <c r="A51" s="95" t="s">
        <v>158</v>
      </c>
      <c r="B51" s="95" t="s">
        <v>12</v>
      </c>
      <c r="C51" s="96" t="s">
        <v>233</v>
      </c>
      <c r="D51">
        <v>131.04914285714284</v>
      </c>
      <c r="E51" s="97">
        <v>5.1240994444151707E-2</v>
      </c>
      <c r="F51" t="s">
        <v>28</v>
      </c>
      <c r="G51">
        <f>VLOOKUP(F51,Mar.salary!C$3:G$69,5,FALSE)</f>
        <v>89548.420416666675</v>
      </c>
      <c r="H51">
        <f t="shared" si="0"/>
        <v>4588.5501130529783</v>
      </c>
      <c r="I51">
        <f>VLOOKUP(A51,'OT Dec to May'!H:N,5,FALSE)</f>
        <v>194308.20000000205</v>
      </c>
      <c r="J51">
        <f t="shared" si="1"/>
        <v>9956.5453966532241</v>
      </c>
    </row>
    <row r="52" spans="1:10" x14ac:dyDescent="0.25">
      <c r="A52" s="95" t="s">
        <v>158</v>
      </c>
      <c r="B52" s="95" t="s">
        <v>12</v>
      </c>
      <c r="C52" s="96" t="s">
        <v>236</v>
      </c>
      <c r="D52">
        <v>5.16</v>
      </c>
      <c r="E52" s="97">
        <v>2.0175906958815448E-3</v>
      </c>
      <c r="F52" t="s">
        <v>28</v>
      </c>
      <c r="G52">
        <f>VLOOKUP(F52,Mar.salary!C$3:G$69,5,FALSE)</f>
        <v>89548.420416666675</v>
      </c>
      <c r="H52">
        <f t="shared" si="0"/>
        <v>180.67205986355566</v>
      </c>
      <c r="I52">
        <f>VLOOKUP(A52,'OT Dec to May'!H:N,5,FALSE)</f>
        <v>194308.20000000205</v>
      </c>
      <c r="J52">
        <f t="shared" si="1"/>
        <v>392.03441645349449</v>
      </c>
    </row>
    <row r="53" spans="1:10" x14ac:dyDescent="0.25">
      <c r="A53" s="98" t="s">
        <v>158</v>
      </c>
      <c r="B53" s="95" t="s">
        <v>12</v>
      </c>
      <c r="C53" s="96" t="s">
        <v>237</v>
      </c>
      <c r="D53">
        <v>0.96</v>
      </c>
      <c r="E53" s="97">
        <v>3.7536571086168273E-4</v>
      </c>
      <c r="F53" t="s">
        <v>28</v>
      </c>
      <c r="G53">
        <f>VLOOKUP(F53,Mar.salary!C$3:G$69,5,FALSE)</f>
        <v>89548.420416666675</v>
      </c>
      <c r="H53">
        <f t="shared" si="0"/>
        <v>33.613406486242908</v>
      </c>
      <c r="I53">
        <f>VLOOKUP(A53,'OT Dec to May'!H:N,5,FALSE)</f>
        <v>194308.20000000205</v>
      </c>
      <c r="J53">
        <f t="shared" si="1"/>
        <v>72.936635619254787</v>
      </c>
    </row>
    <row r="54" spans="1:10" x14ac:dyDescent="0.25">
      <c r="A54" s="95" t="s">
        <v>191</v>
      </c>
      <c r="B54" s="95" t="s">
        <v>12</v>
      </c>
      <c r="C54" s="96" t="s">
        <v>233</v>
      </c>
      <c r="D54">
        <v>966.95923809523811</v>
      </c>
      <c r="E54" s="97">
        <v>0.70539422315894318</v>
      </c>
      <c r="F54" t="s">
        <v>30</v>
      </c>
      <c r="G54">
        <f>VLOOKUP(F54,Mar.salary!C$3:G$69,5,FALSE)</f>
        <v>48189.092916666661</v>
      </c>
      <c r="H54">
        <f t="shared" si="0"/>
        <v>33992.307762686214</v>
      </c>
      <c r="I54">
        <f>VLOOKUP(A54,'OT Dec to May'!H:N,5,FALSE)</f>
        <v>58739.580000000249</v>
      </c>
      <c r="J54">
        <f t="shared" si="1"/>
        <v>41434.560402782772</v>
      </c>
    </row>
    <row r="55" spans="1:10" x14ac:dyDescent="0.25">
      <c r="A55" s="98" t="s">
        <v>191</v>
      </c>
      <c r="B55" s="95" t="s">
        <v>12</v>
      </c>
      <c r="C55" s="96" t="s">
        <v>235</v>
      </c>
      <c r="D55">
        <v>403.84761904761905</v>
      </c>
      <c r="E55" s="97">
        <v>0.29460577684105682</v>
      </c>
      <c r="F55" t="s">
        <v>30</v>
      </c>
      <c r="G55">
        <f>VLOOKUP(F55,Mar.salary!C$3:G$69,5,FALSE)</f>
        <v>48189.092916666661</v>
      </c>
      <c r="H55">
        <f t="shared" si="0"/>
        <v>14196.785153980451</v>
      </c>
      <c r="I55">
        <f>VLOOKUP(A55,'OT Dec to May'!H:N,5,FALSE)</f>
        <v>58739.580000000249</v>
      </c>
      <c r="J55">
        <f t="shared" si="1"/>
        <v>17305.019597217477</v>
      </c>
    </row>
    <row r="56" spans="1:10" x14ac:dyDescent="0.25">
      <c r="A56" s="95" t="s">
        <v>213</v>
      </c>
      <c r="B56" s="95" t="s">
        <v>34</v>
      </c>
      <c r="C56" s="96" t="s">
        <v>233</v>
      </c>
      <c r="D56">
        <v>462.4238095238095</v>
      </c>
      <c r="E56" s="97">
        <v>0.34686983631203616</v>
      </c>
      <c r="F56" t="s">
        <v>32</v>
      </c>
      <c r="G56">
        <f>VLOOKUP(F56,Mar.salary!C$3:G$69,5,FALSE)</f>
        <v>45790.527083333334</v>
      </c>
      <c r="H56">
        <f t="shared" si="0"/>
        <v>15883.352634037692</v>
      </c>
      <c r="I56">
        <f>VLOOKUP(A56,'OT Dec to May'!H:N,5,FALSE)</f>
        <v>71234.999999999854</v>
      </c>
      <c r="J56">
        <f t="shared" si="1"/>
        <v>24709.272789687846</v>
      </c>
    </row>
    <row r="57" spans="1:10" x14ac:dyDescent="0.25">
      <c r="A57" s="95" t="s">
        <v>213</v>
      </c>
      <c r="B57" s="95" t="s">
        <v>34</v>
      </c>
      <c r="C57" s="96" t="s">
        <v>234</v>
      </c>
      <c r="D57">
        <v>53.6</v>
      </c>
      <c r="E57" s="97">
        <v>4.0206024956783402E-2</v>
      </c>
      <c r="F57" t="s">
        <v>32</v>
      </c>
      <c r="G57">
        <f>VLOOKUP(F57,Mar.salary!C$3:G$69,5,FALSE)</f>
        <v>45790.527083333334</v>
      </c>
      <c r="H57">
        <f t="shared" si="0"/>
        <v>1841.0550746967663</v>
      </c>
      <c r="I57">
        <f>VLOOKUP(A57,'OT Dec to May'!H:N,5,FALSE)</f>
        <v>71234.999999999854</v>
      </c>
      <c r="J57">
        <f t="shared" si="1"/>
        <v>2864.0761877964596</v>
      </c>
    </row>
    <row r="58" spans="1:10" x14ac:dyDescent="0.25">
      <c r="A58" s="95" t="s">
        <v>213</v>
      </c>
      <c r="B58" s="95" t="s">
        <v>34</v>
      </c>
      <c r="C58" s="96" t="s">
        <v>235</v>
      </c>
      <c r="D58">
        <v>29.676190476190481</v>
      </c>
      <c r="E58" s="97">
        <v>2.2260478636342767E-2</v>
      </c>
      <c r="F58" t="s">
        <v>32</v>
      </c>
      <c r="G58">
        <f>VLOOKUP(F58,Mar.salary!C$3:G$69,5,FALSE)</f>
        <v>45790.527083333334</v>
      </c>
      <c r="H58">
        <f t="shared" si="0"/>
        <v>1019.3190498854166</v>
      </c>
      <c r="I58">
        <f>VLOOKUP(A58,'OT Dec to May'!H:N,5,FALSE)</f>
        <v>71234.999999999854</v>
      </c>
      <c r="J58">
        <f t="shared" si="1"/>
        <v>1585.7251956598739</v>
      </c>
    </row>
    <row r="59" spans="1:10" x14ac:dyDescent="0.25">
      <c r="A59" s="95" t="s">
        <v>213</v>
      </c>
      <c r="B59" s="95" t="s">
        <v>34</v>
      </c>
      <c r="C59" s="96" t="s">
        <v>236</v>
      </c>
      <c r="D59">
        <v>507</v>
      </c>
      <c r="E59" s="97">
        <v>0.38030698979644001</v>
      </c>
      <c r="F59" t="s">
        <v>32</v>
      </c>
      <c r="G59">
        <f>VLOOKUP(F59,Mar.salary!C$3:G$69,5,FALSE)</f>
        <v>45790.527083333334</v>
      </c>
      <c r="H59">
        <f t="shared" si="0"/>
        <v>17414.457516254861</v>
      </c>
      <c r="I59">
        <f>VLOOKUP(A59,'OT Dec to May'!H:N,5,FALSE)</f>
        <v>71234.999999999854</v>
      </c>
      <c r="J59">
        <f t="shared" si="1"/>
        <v>27091.168418149347</v>
      </c>
    </row>
    <row r="60" spans="1:10" x14ac:dyDescent="0.25">
      <c r="A60" s="98" t="s">
        <v>213</v>
      </c>
      <c r="B60" s="95" t="s">
        <v>34</v>
      </c>
      <c r="C60" s="96" t="s">
        <v>237</v>
      </c>
      <c r="D60">
        <v>280.4335305495506</v>
      </c>
      <c r="E60" s="97">
        <v>0.21035667029839761</v>
      </c>
      <c r="F60" t="s">
        <v>32</v>
      </c>
      <c r="G60">
        <f>VLOOKUP(F60,Mar.salary!C$3:G$69,5,FALSE)</f>
        <v>45790.527083333334</v>
      </c>
      <c r="H60">
        <f t="shared" si="0"/>
        <v>9632.3428084585958</v>
      </c>
      <c r="I60">
        <f>VLOOKUP(A60,'OT Dec to May'!H:N,5,FALSE)</f>
        <v>71234.999999999854</v>
      </c>
      <c r="J60">
        <f t="shared" si="1"/>
        <v>14984.757408706322</v>
      </c>
    </row>
    <row r="61" spans="1:10" x14ac:dyDescent="0.25">
      <c r="A61" s="95" t="s">
        <v>178</v>
      </c>
      <c r="B61" s="95" t="s">
        <v>34</v>
      </c>
      <c r="C61" s="96" t="s">
        <v>233</v>
      </c>
      <c r="D61">
        <v>2.666666666666667</v>
      </c>
      <c r="E61" s="97">
        <v>1.7966010996386911E-3</v>
      </c>
      <c r="F61" t="s">
        <v>35</v>
      </c>
      <c r="G61">
        <f>VLOOKUP(F61,Mar.salary!C$3:G$69,5,FALSE)</f>
        <v>103820.87041666667</v>
      </c>
      <c r="H61">
        <f t="shared" si="0"/>
        <v>186.52468995602939</v>
      </c>
      <c r="I61">
        <f>VLOOKUP(A61,'OT Dec to May'!H:N,5,FALSE)</f>
        <v>71152.559999998775</v>
      </c>
      <c r="J61">
        <f t="shared" si="1"/>
        <v>127.83276753810574</v>
      </c>
    </row>
    <row r="62" spans="1:10" x14ac:dyDescent="0.25">
      <c r="A62" s="95" t="s">
        <v>178</v>
      </c>
      <c r="B62" s="95" t="s">
        <v>34</v>
      </c>
      <c r="C62" s="96" t="s">
        <v>235</v>
      </c>
      <c r="D62">
        <v>3.2666666666666671</v>
      </c>
      <c r="E62" s="97">
        <v>2.2008363470573966E-3</v>
      </c>
      <c r="F62" t="s">
        <v>35</v>
      </c>
      <c r="G62">
        <f>VLOOKUP(F62,Mar.salary!C$3:G$69,5,FALSE)</f>
        <v>103820.87041666667</v>
      </c>
      <c r="H62">
        <f t="shared" si="0"/>
        <v>228.49274519613601</v>
      </c>
      <c r="I62">
        <f>VLOOKUP(A62,'OT Dec to May'!H:N,5,FALSE)</f>
        <v>71152.559999998775</v>
      </c>
      <c r="J62">
        <f t="shared" si="1"/>
        <v>156.59514023417952</v>
      </c>
    </row>
    <row r="63" spans="1:10" x14ac:dyDescent="0.25">
      <c r="A63" s="95" t="s">
        <v>178</v>
      </c>
      <c r="B63" s="95" t="s">
        <v>34</v>
      </c>
      <c r="C63" s="96" t="s">
        <v>236</v>
      </c>
      <c r="D63">
        <v>1.25</v>
      </c>
      <c r="E63" s="97">
        <v>8.4215676545563642E-4</v>
      </c>
      <c r="F63" t="s">
        <v>35</v>
      </c>
      <c r="G63">
        <f>VLOOKUP(F63,Mar.salary!C$3:G$69,5,FALSE)</f>
        <v>103820.87041666667</v>
      </c>
      <c r="H63">
        <f t="shared" si="0"/>
        <v>87.43344841688878</v>
      </c>
      <c r="I63">
        <f>VLOOKUP(A63,'OT Dec to May'!H:N,5,FALSE)</f>
        <v>71152.559999998775</v>
      </c>
      <c r="J63">
        <f t="shared" si="1"/>
        <v>59.921609783487064</v>
      </c>
    </row>
    <row r="64" spans="1:10" x14ac:dyDescent="0.25">
      <c r="A64" s="95" t="s">
        <v>178</v>
      </c>
      <c r="B64" s="95" t="s">
        <v>34</v>
      </c>
      <c r="C64" s="96" t="s">
        <v>237</v>
      </c>
      <c r="D64">
        <v>10.16390374331551</v>
      </c>
      <c r="E64" s="97">
        <v>6.8476802406984196E-3</v>
      </c>
      <c r="F64" t="s">
        <v>35</v>
      </c>
      <c r="G64">
        <f>VLOOKUP(F64,Mar.salary!C$3:G$69,5,FALSE)</f>
        <v>103820.87041666667</v>
      </c>
      <c r="H64">
        <f t="shared" si="0"/>
        <v>710.93212292431951</v>
      </c>
      <c r="I64">
        <f>VLOOKUP(A64,'OT Dec to May'!H:N,5,FALSE)</f>
        <v>71152.559999998775</v>
      </c>
      <c r="J64">
        <f t="shared" si="1"/>
        <v>487.22997918710035</v>
      </c>
    </row>
    <row r="65" spans="1:10" x14ac:dyDescent="0.25">
      <c r="A65" s="95" t="s">
        <v>178</v>
      </c>
      <c r="B65" s="95" t="s">
        <v>232</v>
      </c>
      <c r="C65" s="96" t="s">
        <v>233</v>
      </c>
      <c r="D65">
        <v>2.5714285714285712</v>
      </c>
      <c r="E65" s="97">
        <v>1.7324367746515948E-3</v>
      </c>
      <c r="F65" t="s">
        <v>35</v>
      </c>
      <c r="G65">
        <f>VLOOKUP(F65,Mar.salary!C$3:G$69,5,FALSE)</f>
        <v>103820.87041666667</v>
      </c>
      <c r="H65">
        <f t="shared" si="0"/>
        <v>179.86309388617119</v>
      </c>
      <c r="I65">
        <f>VLOOKUP(A65,'OT Dec to May'!H:N,5,FALSE)</f>
        <v>71152.559999998775</v>
      </c>
      <c r="J65">
        <f t="shared" si="1"/>
        <v>123.26731155460196</v>
      </c>
    </row>
    <row r="66" spans="1:10" x14ac:dyDescent="0.25">
      <c r="A66" s="95" t="s">
        <v>178</v>
      </c>
      <c r="B66" s="95" t="s">
        <v>232</v>
      </c>
      <c r="C66" s="96" t="s">
        <v>237</v>
      </c>
      <c r="D66">
        <v>81.112566844919783</v>
      </c>
      <c r="E66" s="97">
        <v>5.4647597545537392E-2</v>
      </c>
      <c r="F66" t="s">
        <v>35</v>
      </c>
      <c r="G66">
        <f>VLOOKUP(F66,Mar.salary!C$3:G$69,5,FALSE)</f>
        <v>103820.87041666667</v>
      </c>
      <c r="H66">
        <f t="shared" si="0"/>
        <v>5673.5611433573895</v>
      </c>
      <c r="I66">
        <f>VLOOKUP(A66,'OT Dec to May'!H:N,5,FALSE)</f>
        <v>71152.559999998775</v>
      </c>
      <c r="J66">
        <f t="shared" si="1"/>
        <v>3888.316463214635</v>
      </c>
    </row>
    <row r="67" spans="1:10" x14ac:dyDescent="0.25">
      <c r="A67" s="95" t="s">
        <v>178</v>
      </c>
      <c r="B67" s="95" t="s">
        <v>238</v>
      </c>
      <c r="C67" s="96" t="s">
        <v>235</v>
      </c>
      <c r="D67">
        <v>40.226666666666667</v>
      </c>
      <c r="E67" s="97">
        <v>2.7101727588049653E-2</v>
      </c>
      <c r="F67" t="s">
        <v>35</v>
      </c>
      <c r="G67">
        <f>VLOOKUP(F67,Mar.salary!C$3:G$69,5,FALSE)</f>
        <v>103820.87041666667</v>
      </c>
      <c r="H67">
        <f t="shared" ref="H67:H130" si="2">E67*G67</f>
        <v>2813.7249479867032</v>
      </c>
      <c r="I67">
        <f>VLOOKUP(A67,'OT Dec to May'!H:N,5,FALSE)</f>
        <v>71152.559999998775</v>
      </c>
      <c r="J67">
        <f t="shared" ref="J67:J130" si="3">I67*E67</f>
        <v>1928.3572983123249</v>
      </c>
    </row>
    <row r="68" spans="1:10" x14ac:dyDescent="0.25">
      <c r="A68" s="95" t="s">
        <v>178</v>
      </c>
      <c r="B68" s="95" t="s">
        <v>80</v>
      </c>
      <c r="C68" s="96" t="s">
        <v>233</v>
      </c>
      <c r="D68">
        <v>9.3214285714285712</v>
      </c>
      <c r="E68" s="97">
        <v>6.2800833081120312E-3</v>
      </c>
      <c r="F68" t="s">
        <v>35</v>
      </c>
      <c r="G68">
        <f>VLOOKUP(F68,Mar.salary!C$3:G$69,5,FALSE)</f>
        <v>103820.87041666667</v>
      </c>
      <c r="H68">
        <f t="shared" si="2"/>
        <v>652.00371533737052</v>
      </c>
      <c r="I68">
        <f>VLOOKUP(A68,'OT Dec to May'!H:N,5,FALSE)</f>
        <v>71152.559999998775</v>
      </c>
      <c r="J68">
        <f t="shared" si="3"/>
        <v>446.84400438543207</v>
      </c>
    </row>
    <row r="69" spans="1:10" x14ac:dyDescent="0.25">
      <c r="A69" s="95" t="s">
        <v>178</v>
      </c>
      <c r="B69" s="95" t="s">
        <v>80</v>
      </c>
      <c r="C69" s="96" t="s">
        <v>237</v>
      </c>
      <c r="D69">
        <v>1.763903743315508</v>
      </c>
      <c r="E69" s="97">
        <v>1.188386776836542E-3</v>
      </c>
      <c r="F69" t="s">
        <v>35</v>
      </c>
      <c r="G69">
        <f>VLOOKUP(F69,Mar.salary!C$3:G$69,5,FALSE)</f>
        <v>103820.87041666667</v>
      </c>
      <c r="H69">
        <f t="shared" si="2"/>
        <v>123.3793495628268</v>
      </c>
      <c r="I69">
        <f>VLOOKUP(A69,'OT Dec to May'!H:N,5,FALSE)</f>
        <v>71152.559999998775</v>
      </c>
      <c r="J69">
        <f t="shared" si="3"/>
        <v>84.556761442067213</v>
      </c>
    </row>
    <row r="70" spans="1:10" x14ac:dyDescent="0.25">
      <c r="A70" s="95" t="s">
        <v>178</v>
      </c>
      <c r="B70" s="95" t="s">
        <v>8</v>
      </c>
      <c r="C70" s="96" t="s">
        <v>233</v>
      </c>
      <c r="D70">
        <v>115.34523809523813</v>
      </c>
      <c r="E70" s="97">
        <v>7.7711018099996795E-2</v>
      </c>
      <c r="F70" t="s">
        <v>35</v>
      </c>
      <c r="G70">
        <f>VLOOKUP(F70,Mar.salary!C$3:G$69,5,FALSE)</f>
        <v>103820.87041666667</v>
      </c>
      <c r="H70">
        <f t="shared" si="2"/>
        <v>8068.0255401070053</v>
      </c>
      <c r="I70">
        <f>VLOOKUP(A70,'OT Dec to May'!H:N,5,FALSE)</f>
        <v>71152.559999998775</v>
      </c>
      <c r="J70">
        <f t="shared" si="3"/>
        <v>5529.3378780210132</v>
      </c>
    </row>
    <row r="71" spans="1:10" x14ac:dyDescent="0.25">
      <c r="A71" s="95" t="s">
        <v>178</v>
      </c>
      <c r="B71" s="95" t="s">
        <v>8</v>
      </c>
      <c r="C71" s="96" t="s">
        <v>235</v>
      </c>
      <c r="D71">
        <v>63.126666666666672</v>
      </c>
      <c r="E71" s="97">
        <v>4.2530039531196918E-2</v>
      </c>
      <c r="F71" t="s">
        <v>35</v>
      </c>
      <c r="G71">
        <f>VLOOKUP(F71,Mar.salary!C$3:G$69,5,FALSE)</f>
        <v>103820.87041666667</v>
      </c>
      <c r="H71">
        <f t="shared" si="2"/>
        <v>4415.5057229841059</v>
      </c>
      <c r="I71">
        <f>VLOOKUP(A71,'OT Dec to May'!H:N,5,FALSE)</f>
        <v>71152.559999998775</v>
      </c>
      <c r="J71">
        <f t="shared" si="3"/>
        <v>3026.1211895458086</v>
      </c>
    </row>
    <row r="72" spans="1:10" x14ac:dyDescent="0.25">
      <c r="A72" s="95" t="s">
        <v>178</v>
      </c>
      <c r="B72" s="95" t="s">
        <v>8</v>
      </c>
      <c r="C72" s="96" t="s">
        <v>239</v>
      </c>
      <c r="D72">
        <v>3.8461538461538458</v>
      </c>
      <c r="E72" s="97">
        <v>2.5912515860173424E-3</v>
      </c>
      <c r="F72" t="s">
        <v>35</v>
      </c>
      <c r="G72">
        <f>VLOOKUP(F72,Mar.salary!C$3:G$69,5,FALSE)</f>
        <v>103820.87041666667</v>
      </c>
      <c r="H72">
        <f t="shared" si="2"/>
        <v>269.0259951288885</v>
      </c>
      <c r="I72">
        <f>VLOOKUP(A72,'OT Dec to May'!H:N,5,FALSE)</f>
        <v>71152.559999998775</v>
      </c>
      <c r="J72">
        <f t="shared" si="3"/>
        <v>184.37418394919095</v>
      </c>
    </row>
    <row r="73" spans="1:10" x14ac:dyDescent="0.25">
      <c r="A73" s="95" t="s">
        <v>178</v>
      </c>
      <c r="B73" s="95" t="s">
        <v>8</v>
      </c>
      <c r="C73" s="96" t="s">
        <v>236</v>
      </c>
      <c r="D73">
        <v>507.5333333333333</v>
      </c>
      <c r="E73" s="97">
        <v>0.34193810428873384</v>
      </c>
      <c r="F73" t="s">
        <v>35</v>
      </c>
      <c r="G73">
        <f>VLOOKUP(F73,Mar.salary!C$3:G$69,5,FALSE)</f>
        <v>103820.87041666667</v>
      </c>
      <c r="H73">
        <f t="shared" si="2"/>
        <v>35500.311615881292</v>
      </c>
      <c r="I73">
        <f>VLOOKUP(A73,'OT Dec to May'!H:N,5,FALSE)</f>
        <v>71152.559999998775</v>
      </c>
      <c r="J73">
        <f t="shared" si="3"/>
        <v>24329.771481689972</v>
      </c>
    </row>
    <row r="74" spans="1:10" x14ac:dyDescent="0.25">
      <c r="A74" s="95" t="s">
        <v>178</v>
      </c>
      <c r="B74" s="95" t="s">
        <v>8</v>
      </c>
      <c r="C74" s="96" t="s">
        <v>237</v>
      </c>
      <c r="D74">
        <v>446.05169451533027</v>
      </c>
      <c r="E74" s="97">
        <v>0.30051636182322894</v>
      </c>
      <c r="F74" t="s">
        <v>35</v>
      </c>
      <c r="G74">
        <f>VLOOKUP(F74,Mar.salary!C$3:G$69,5,FALSE)</f>
        <v>103820.87041666667</v>
      </c>
      <c r="H74">
        <f t="shared" si="2"/>
        <v>31199.870258937568</v>
      </c>
      <c r="I74">
        <f>VLOOKUP(A74,'OT Dec to May'!H:N,5,FALSE)</f>
        <v>71152.559999998775</v>
      </c>
      <c r="J74">
        <f t="shared" si="3"/>
        <v>21382.50846560864</v>
      </c>
    </row>
    <row r="75" spans="1:10" x14ac:dyDescent="0.25">
      <c r="A75" s="95" t="s">
        <v>178</v>
      </c>
      <c r="B75" s="95" t="s">
        <v>8</v>
      </c>
      <c r="C75" s="96" t="s">
        <v>242</v>
      </c>
      <c r="D75">
        <v>37.26</v>
      </c>
      <c r="E75" s="97">
        <v>2.5103008864701608E-2</v>
      </c>
      <c r="F75" t="s">
        <v>35</v>
      </c>
      <c r="G75">
        <f>VLOOKUP(F75,Mar.salary!C$3:G$69,5,FALSE)</f>
        <v>103820.87041666667</v>
      </c>
      <c r="H75">
        <f t="shared" si="2"/>
        <v>2606.2162304106205</v>
      </c>
      <c r="I75">
        <f>VLOOKUP(A75,'OT Dec to May'!H:N,5,FALSE)</f>
        <v>71152.559999998775</v>
      </c>
      <c r="J75">
        <f t="shared" si="3"/>
        <v>1786.1433444261822</v>
      </c>
    </row>
    <row r="76" spans="1:10" x14ac:dyDescent="0.25">
      <c r="A76" s="95" t="s">
        <v>178</v>
      </c>
      <c r="B76" s="95" t="s">
        <v>12</v>
      </c>
      <c r="C76" s="96" t="s">
        <v>233</v>
      </c>
      <c r="D76">
        <v>120.37790476190476</v>
      </c>
      <c r="E76" s="97">
        <v>8.1101653525289891E-2</v>
      </c>
      <c r="F76" t="s">
        <v>35</v>
      </c>
      <c r="G76">
        <f>VLOOKUP(F76,Mar.salary!C$3:G$69,5,FALSE)</f>
        <v>103820.87041666667</v>
      </c>
      <c r="H76">
        <f t="shared" si="2"/>
        <v>8420.0442612265197</v>
      </c>
      <c r="I76">
        <f>VLOOKUP(A76,'OT Dec to May'!H:N,5,FALSE)</f>
        <v>71152.559999998775</v>
      </c>
      <c r="J76">
        <f t="shared" si="3"/>
        <v>5770.590268557301</v>
      </c>
    </row>
    <row r="77" spans="1:10" x14ac:dyDescent="0.25">
      <c r="A77" s="98" t="s">
        <v>178</v>
      </c>
      <c r="B77" s="95" t="s">
        <v>12</v>
      </c>
      <c r="C77" s="96" t="s">
        <v>236</v>
      </c>
      <c r="D77">
        <v>38.4</v>
      </c>
      <c r="E77" s="97">
        <v>2.5871055834797149E-2</v>
      </c>
      <c r="F77" t="s">
        <v>35</v>
      </c>
      <c r="G77">
        <f>VLOOKUP(F77,Mar.salary!C$3:G$69,5,FALSE)</f>
        <v>103820.87041666667</v>
      </c>
      <c r="H77">
        <f t="shared" si="2"/>
        <v>2685.9555353668229</v>
      </c>
      <c r="I77">
        <f>VLOOKUP(A77,'OT Dec to May'!H:N,5,FALSE)</f>
        <v>71152.559999998775</v>
      </c>
      <c r="J77">
        <f t="shared" si="3"/>
        <v>1840.7918525487225</v>
      </c>
    </row>
    <row r="78" spans="1:10" x14ac:dyDescent="0.25">
      <c r="A78" s="95" t="s">
        <v>162</v>
      </c>
      <c r="B78" s="95" t="s">
        <v>34</v>
      </c>
      <c r="C78" s="96" t="s">
        <v>233</v>
      </c>
      <c r="D78">
        <v>16.476190476190471</v>
      </c>
      <c r="E78" s="97">
        <v>1.2072705601491153E-2</v>
      </c>
      <c r="F78" t="s">
        <v>161</v>
      </c>
      <c r="G78" t="e">
        <f>VLOOKUP(F78,Mar.salary!C$3:G$69,5,FALSE)</f>
        <v>#N/A</v>
      </c>
      <c r="H78" t="e">
        <f t="shared" si="2"/>
        <v>#N/A</v>
      </c>
      <c r="I78">
        <f>VLOOKUP(A78,'OT Dec to May'!H:N,5,FALSE)</f>
        <v>58971.600000000122</v>
      </c>
      <c r="J78">
        <f t="shared" si="3"/>
        <v>711.94676564889721</v>
      </c>
    </row>
    <row r="79" spans="1:10" x14ac:dyDescent="0.25">
      <c r="A79" s="95" t="s">
        <v>162</v>
      </c>
      <c r="B79" s="95" t="s">
        <v>34</v>
      </c>
      <c r="C79" s="96" t="s">
        <v>235</v>
      </c>
      <c r="D79">
        <v>36.799999999999997</v>
      </c>
      <c r="E79" s="97">
        <v>2.6964701990844987E-2</v>
      </c>
      <c r="F79" t="s">
        <v>161</v>
      </c>
      <c r="G79" t="e">
        <f>VLOOKUP(F79,Mar.salary!C$3:G$69,5,FALSE)</f>
        <v>#N/A</v>
      </c>
      <c r="H79" t="e">
        <f t="shared" si="2"/>
        <v>#N/A</v>
      </c>
      <c r="I79">
        <f>VLOOKUP(A79,'OT Dec to May'!H:N,5,FALSE)</f>
        <v>58971.600000000122</v>
      </c>
      <c r="J79">
        <f t="shared" si="3"/>
        <v>1590.1516199233174</v>
      </c>
    </row>
    <row r="80" spans="1:10" x14ac:dyDescent="0.25">
      <c r="A80" s="95" t="s">
        <v>162</v>
      </c>
      <c r="B80" s="95" t="s">
        <v>232</v>
      </c>
      <c r="C80" s="96" t="s">
        <v>235</v>
      </c>
      <c r="D80">
        <v>4.5333333333333332</v>
      </c>
      <c r="E80" s="97">
        <v>3.3217386510461214E-3</v>
      </c>
      <c r="F80" t="s">
        <v>161</v>
      </c>
      <c r="G80" t="e">
        <f>VLOOKUP(F80,Mar.salary!C$3:G$69,5,FALSE)</f>
        <v>#N/A</v>
      </c>
      <c r="H80" t="e">
        <f t="shared" si="2"/>
        <v>#N/A</v>
      </c>
      <c r="I80">
        <f>VLOOKUP(A80,'OT Dec to May'!H:N,5,FALSE)</f>
        <v>58971.600000000122</v>
      </c>
      <c r="J80">
        <f t="shared" si="3"/>
        <v>195.88824303403186</v>
      </c>
    </row>
    <row r="81" spans="1:10" x14ac:dyDescent="0.25">
      <c r="A81" s="95" t="s">
        <v>162</v>
      </c>
      <c r="B81" s="95" t="s">
        <v>80</v>
      </c>
      <c r="C81" s="96" t="s">
        <v>233</v>
      </c>
      <c r="D81">
        <v>6.2857142857142856</v>
      </c>
      <c r="E81" s="97">
        <v>4.6057720791815972E-3</v>
      </c>
      <c r="F81" t="s">
        <v>161</v>
      </c>
      <c r="G81" t="e">
        <f>VLOOKUP(F81,Mar.salary!C$3:G$69,5,FALSE)</f>
        <v>#N/A</v>
      </c>
      <c r="H81" t="e">
        <f t="shared" si="2"/>
        <v>#N/A</v>
      </c>
      <c r="I81">
        <f>VLOOKUP(A81,'OT Dec to May'!H:N,5,FALSE)</f>
        <v>58971.600000000122</v>
      </c>
      <c r="J81">
        <f t="shared" si="3"/>
        <v>271.60974874466604</v>
      </c>
    </row>
    <row r="82" spans="1:10" x14ac:dyDescent="0.25">
      <c r="A82" s="95" t="s">
        <v>162</v>
      </c>
      <c r="B82" s="95" t="s">
        <v>80</v>
      </c>
      <c r="C82" s="96" t="s">
        <v>235</v>
      </c>
      <c r="D82">
        <v>30</v>
      </c>
      <c r="E82" s="97">
        <v>2.1982094014275803E-2</v>
      </c>
      <c r="F82" t="s">
        <v>161</v>
      </c>
      <c r="G82" t="e">
        <f>VLOOKUP(F82,Mar.salary!C$3:G$69,5,FALSE)</f>
        <v>#N/A</v>
      </c>
      <c r="H82" t="e">
        <f t="shared" si="2"/>
        <v>#N/A</v>
      </c>
      <c r="I82">
        <f>VLOOKUP(A82,'OT Dec to May'!H:N,5,FALSE)</f>
        <v>58971.600000000122</v>
      </c>
      <c r="J82">
        <f t="shared" si="3"/>
        <v>1296.3192553722697</v>
      </c>
    </row>
    <row r="83" spans="1:10" x14ac:dyDescent="0.25">
      <c r="A83" s="95" t="s">
        <v>162</v>
      </c>
      <c r="B83" s="95" t="s">
        <v>8</v>
      </c>
      <c r="C83" s="96" t="s">
        <v>233</v>
      </c>
      <c r="D83">
        <v>1037.278571428571</v>
      </c>
      <c r="E83" s="97">
        <v>0.76005183587121827</v>
      </c>
      <c r="F83" t="s">
        <v>161</v>
      </c>
      <c r="G83" t="e">
        <f>VLOOKUP(F83,Mar.salary!C$3:G$69,5,FALSE)</f>
        <v>#N/A</v>
      </c>
      <c r="H83" t="e">
        <f t="shared" si="2"/>
        <v>#N/A</v>
      </c>
      <c r="I83">
        <f>VLOOKUP(A83,'OT Dec to May'!H:N,5,FALSE)</f>
        <v>58971.600000000122</v>
      </c>
      <c r="J83">
        <f t="shared" si="3"/>
        <v>44821.472844263226</v>
      </c>
    </row>
    <row r="84" spans="1:10" x14ac:dyDescent="0.25">
      <c r="A84" s="98" t="s">
        <v>162</v>
      </c>
      <c r="B84" s="95" t="s">
        <v>8</v>
      </c>
      <c r="C84" s="96" t="s">
        <v>235</v>
      </c>
      <c r="D84">
        <v>233.37333333333339</v>
      </c>
      <c r="E84" s="97">
        <v>0.171001151791942</v>
      </c>
      <c r="F84" t="s">
        <v>161</v>
      </c>
      <c r="G84" t="e">
        <f>VLOOKUP(F84,Mar.salary!C$3:G$69,5,FALSE)</f>
        <v>#N/A</v>
      </c>
      <c r="H84" t="e">
        <f t="shared" si="2"/>
        <v>#N/A</v>
      </c>
      <c r="I84">
        <f>VLOOKUP(A84,'OT Dec to May'!H:N,5,FALSE)</f>
        <v>58971.600000000122</v>
      </c>
      <c r="J84">
        <f t="shared" si="3"/>
        <v>10084.211523013708</v>
      </c>
    </row>
    <row r="85" spans="1:10" x14ac:dyDescent="0.25">
      <c r="A85" s="95" t="s">
        <v>179</v>
      </c>
      <c r="B85" s="95" t="s">
        <v>8</v>
      </c>
      <c r="C85" s="96" t="s">
        <v>233</v>
      </c>
      <c r="D85">
        <v>151.0724069264069</v>
      </c>
      <c r="E85" s="97">
        <v>0.11244745433287323</v>
      </c>
      <c r="F85" t="s">
        <v>39</v>
      </c>
      <c r="G85">
        <f>VLOOKUP(F85,Mar.salary!C$3:G$69,5,FALSE)</f>
        <v>80922.666249999995</v>
      </c>
      <c r="H85">
        <f t="shared" si="2"/>
        <v>9099.5478176412162</v>
      </c>
      <c r="I85">
        <f>VLOOKUP(A85,'OT Dec to May'!H:N,5,FALSE)</f>
        <v>56084.219999999768</v>
      </c>
      <c r="J85">
        <f t="shared" si="3"/>
        <v>6306.5277672447892</v>
      </c>
    </row>
    <row r="86" spans="1:10" x14ac:dyDescent="0.25">
      <c r="A86" s="95" t="s">
        <v>179</v>
      </c>
      <c r="B86" s="95" t="s">
        <v>8</v>
      </c>
      <c r="C86" s="96" t="s">
        <v>235</v>
      </c>
      <c r="D86">
        <v>53.242222222222232</v>
      </c>
      <c r="E86" s="97">
        <v>3.9629688000075977E-2</v>
      </c>
      <c r="F86" t="s">
        <v>39</v>
      </c>
      <c r="G86">
        <f>VLOOKUP(F86,Mar.salary!C$3:G$69,5,FALSE)</f>
        <v>80922.666249999995</v>
      </c>
      <c r="H86">
        <f t="shared" si="2"/>
        <v>3206.940015621778</v>
      </c>
      <c r="I86">
        <f>VLOOKUP(A86,'OT Dec to May'!H:N,5,FALSE)</f>
        <v>56084.219999999768</v>
      </c>
      <c r="J86">
        <f t="shared" si="3"/>
        <v>2222.6001403276118</v>
      </c>
    </row>
    <row r="87" spans="1:10" x14ac:dyDescent="0.25">
      <c r="A87" s="95" t="s">
        <v>179</v>
      </c>
      <c r="B87" s="95" t="s">
        <v>8</v>
      </c>
      <c r="C87" s="96" t="s">
        <v>236</v>
      </c>
      <c r="D87">
        <v>408.47666666666669</v>
      </c>
      <c r="E87" s="97">
        <v>0.30404070641053321</v>
      </c>
      <c r="F87" t="s">
        <v>39</v>
      </c>
      <c r="G87">
        <f>VLOOKUP(F87,Mar.salary!C$3:G$69,5,FALSE)</f>
        <v>80922.666249999995</v>
      </c>
      <c r="H87">
        <f t="shared" si="2"/>
        <v>24603.784611273812</v>
      </c>
      <c r="I87">
        <f>VLOOKUP(A87,'OT Dec to May'!H:N,5,FALSE)</f>
        <v>56084.219999999768</v>
      </c>
      <c r="J87">
        <f t="shared" si="3"/>
        <v>17051.885867283683</v>
      </c>
    </row>
    <row r="88" spans="1:10" x14ac:dyDescent="0.25">
      <c r="A88" s="95" t="s">
        <v>179</v>
      </c>
      <c r="B88" s="95" t="s">
        <v>8</v>
      </c>
      <c r="C88" s="96" t="s">
        <v>237</v>
      </c>
      <c r="D88">
        <v>525.46681436210849</v>
      </c>
      <c r="E88" s="97">
        <v>0.39111977371358941</v>
      </c>
      <c r="F88" t="s">
        <v>39</v>
      </c>
      <c r="G88">
        <f>VLOOKUP(F88,Mar.salary!C$3:G$69,5,FALSE)</f>
        <v>80922.666249999995</v>
      </c>
      <c r="H88">
        <f t="shared" si="2"/>
        <v>31650.454912000318</v>
      </c>
      <c r="I88">
        <f>VLOOKUP(A88,'OT Dec to May'!H:N,5,FALSE)</f>
        <v>56084.219999999768</v>
      </c>
      <c r="J88">
        <f t="shared" si="3"/>
        <v>21935.647435303075</v>
      </c>
    </row>
    <row r="89" spans="1:10" x14ac:dyDescent="0.25">
      <c r="A89" s="95" t="s">
        <v>179</v>
      </c>
      <c r="B89" s="95" t="s">
        <v>8</v>
      </c>
      <c r="C89" s="96" t="s">
        <v>242</v>
      </c>
      <c r="D89">
        <v>86.5</v>
      </c>
      <c r="E89" s="97">
        <v>6.4384390225091084E-2</v>
      </c>
      <c r="F89" t="s">
        <v>39</v>
      </c>
      <c r="G89">
        <f>VLOOKUP(F89,Mar.salary!C$3:G$69,5,FALSE)</f>
        <v>80922.666249999995</v>
      </c>
      <c r="H89">
        <f t="shared" si="2"/>
        <v>5210.1565218948081</v>
      </c>
      <c r="I89">
        <f>VLOOKUP(A89,'OT Dec to May'!H:N,5,FALSE)</f>
        <v>56084.219999999768</v>
      </c>
      <c r="J89">
        <f t="shared" si="3"/>
        <v>3610.948305949843</v>
      </c>
    </row>
    <row r="90" spans="1:10" x14ac:dyDescent="0.25">
      <c r="A90" s="95" t="s">
        <v>179</v>
      </c>
      <c r="B90" s="95" t="s">
        <v>12</v>
      </c>
      <c r="C90" s="96" t="s">
        <v>233</v>
      </c>
      <c r="D90">
        <v>78.201904761904757</v>
      </c>
      <c r="E90" s="97">
        <v>5.8207883844345484E-2</v>
      </c>
      <c r="F90" t="s">
        <v>39</v>
      </c>
      <c r="G90">
        <f>VLOOKUP(F90,Mar.salary!C$3:G$69,5,FALSE)</f>
        <v>80922.666249999995</v>
      </c>
      <c r="H90">
        <f t="shared" si="2"/>
        <v>4710.3371574547364</v>
      </c>
      <c r="I90">
        <f>VLOOKUP(A90,'OT Dec to May'!H:N,5,FALSE)</f>
        <v>56084.219999999768</v>
      </c>
      <c r="J90">
        <f t="shared" si="3"/>
        <v>3264.5437632607045</v>
      </c>
    </row>
    <row r="91" spans="1:10" x14ac:dyDescent="0.25">
      <c r="A91" s="98" t="s">
        <v>179</v>
      </c>
      <c r="B91" s="95" t="s">
        <v>12</v>
      </c>
      <c r="C91" s="96" t="s">
        <v>236</v>
      </c>
      <c r="D91">
        <v>40.533333333333339</v>
      </c>
      <c r="E91" s="97">
        <v>3.0170103473491625E-2</v>
      </c>
      <c r="F91" t="s">
        <v>39</v>
      </c>
      <c r="G91">
        <f>VLOOKUP(F91,Mar.salary!C$3:G$69,5,FALSE)</f>
        <v>80922.666249999995</v>
      </c>
      <c r="H91">
        <f t="shared" si="2"/>
        <v>2441.4452141133283</v>
      </c>
      <c r="I91">
        <f>VLOOKUP(A91,'OT Dec to May'!H:N,5,FALSE)</f>
        <v>56084.219999999768</v>
      </c>
      <c r="J91">
        <f t="shared" si="3"/>
        <v>1692.0667206300614</v>
      </c>
    </row>
    <row r="92" spans="1:10" x14ac:dyDescent="0.25">
      <c r="A92" s="95" t="s">
        <v>171</v>
      </c>
      <c r="B92" s="95" t="s">
        <v>8</v>
      </c>
      <c r="C92" s="96" t="s">
        <v>233</v>
      </c>
      <c r="D92">
        <v>4.0228571428571431</v>
      </c>
      <c r="E92" s="97">
        <v>1.9851041991721208E-2</v>
      </c>
      <c r="F92" t="s">
        <v>41</v>
      </c>
      <c r="G92">
        <f>VLOOKUP(F92,Mar.salary!C$3:G$69,5,FALSE)</f>
        <v>43647.86791666667</v>
      </c>
      <c r="H92">
        <f t="shared" si="2"/>
        <v>866.45565886285101</v>
      </c>
      <c r="I92">
        <f>VLOOKUP(A92,'OT Dec to May'!H:N,5,FALSE)</f>
        <v>0</v>
      </c>
      <c r="J92">
        <f t="shared" si="3"/>
        <v>0</v>
      </c>
    </row>
    <row r="93" spans="1:10" x14ac:dyDescent="0.25">
      <c r="A93" s="95" t="s">
        <v>171</v>
      </c>
      <c r="B93" s="95" t="s">
        <v>8</v>
      </c>
      <c r="C93" s="96" t="s">
        <v>234</v>
      </c>
      <c r="D93">
        <v>101.0026666666667</v>
      </c>
      <c r="E93" s="97">
        <v>0.49840402133987016</v>
      </c>
      <c r="F93" t="s">
        <v>41</v>
      </c>
      <c r="G93">
        <f>VLOOKUP(F93,Mar.salary!C$3:G$69,5,FALSE)</f>
        <v>43647.86791666667</v>
      </c>
      <c r="H93">
        <f t="shared" si="2"/>
        <v>21754.27289257817</v>
      </c>
      <c r="I93">
        <f>VLOOKUP(A93,'OT Dec to May'!H:N,5,FALSE)</f>
        <v>0</v>
      </c>
      <c r="J93">
        <f t="shared" si="3"/>
        <v>0</v>
      </c>
    </row>
    <row r="94" spans="1:10" x14ac:dyDescent="0.25">
      <c r="A94" s="95" t="s">
        <v>171</v>
      </c>
      <c r="B94" s="95" t="s">
        <v>8</v>
      </c>
      <c r="C94" s="96" t="s">
        <v>235</v>
      </c>
      <c r="D94">
        <v>16</v>
      </c>
      <c r="E94" s="97">
        <v>7.895300792161844E-2</v>
      </c>
      <c r="F94" t="s">
        <v>41</v>
      </c>
      <c r="G94">
        <f>VLOOKUP(F94,Mar.salary!C$3:G$69,5,FALSE)</f>
        <v>43647.86791666667</v>
      </c>
      <c r="H94">
        <f t="shared" si="2"/>
        <v>3446.130461386339</v>
      </c>
      <c r="I94">
        <f>VLOOKUP(A94,'OT Dec to May'!H:N,5,FALSE)</f>
        <v>0</v>
      </c>
      <c r="J94">
        <f t="shared" si="3"/>
        <v>0</v>
      </c>
    </row>
    <row r="95" spans="1:10" x14ac:dyDescent="0.25">
      <c r="A95" s="98" t="s">
        <v>171</v>
      </c>
      <c r="B95" s="95" t="s">
        <v>8</v>
      </c>
      <c r="C95" s="96" t="s">
        <v>236</v>
      </c>
      <c r="D95">
        <v>81.626666666666665</v>
      </c>
      <c r="E95" s="97">
        <v>0.4027919287467901</v>
      </c>
      <c r="F95" t="s">
        <v>41</v>
      </c>
      <c r="G95">
        <f>VLOOKUP(F95,Mar.salary!C$3:G$69,5,FALSE)</f>
        <v>43647.86791666667</v>
      </c>
      <c r="H95">
        <f t="shared" si="2"/>
        <v>17581.008903839305</v>
      </c>
      <c r="I95">
        <f>VLOOKUP(A95,'OT Dec to May'!H:N,5,FALSE)</f>
        <v>0</v>
      </c>
      <c r="J95">
        <f t="shared" si="3"/>
        <v>0</v>
      </c>
    </row>
    <row r="96" spans="1:10" x14ac:dyDescent="0.25">
      <c r="A96" s="95" t="s">
        <v>186</v>
      </c>
      <c r="B96" s="95" t="s">
        <v>238</v>
      </c>
      <c r="C96" s="96" t="s">
        <v>233</v>
      </c>
      <c r="D96">
        <v>7.7166666666666668</v>
      </c>
      <c r="E96" s="97">
        <v>1.0085744932386492E-2</v>
      </c>
      <c r="F96" t="s">
        <v>43</v>
      </c>
      <c r="G96">
        <f>VLOOKUP(F96,Mar.salary!C$3:G$69,5,FALSE)</f>
        <v>32992.547083333338</v>
      </c>
      <c r="H96">
        <f t="shared" si="2"/>
        <v>332.75441455225194</v>
      </c>
      <c r="I96">
        <f>VLOOKUP(A96,'OT Dec to May'!H:N,5,FALSE)</f>
        <v>5048.9999999999964</v>
      </c>
      <c r="J96">
        <f t="shared" si="3"/>
        <v>50.922926163619358</v>
      </c>
    </row>
    <row r="97" spans="1:10" x14ac:dyDescent="0.25">
      <c r="A97" s="95" t="s">
        <v>186</v>
      </c>
      <c r="B97" s="95" t="s">
        <v>238</v>
      </c>
      <c r="C97" s="96" t="s">
        <v>236</v>
      </c>
      <c r="D97">
        <v>720.53333333333342</v>
      </c>
      <c r="E97" s="97">
        <v>0.94174281839510332</v>
      </c>
      <c r="F97" t="s">
        <v>43</v>
      </c>
      <c r="G97">
        <f>VLOOKUP(F97,Mar.salary!C$3:G$69,5,FALSE)</f>
        <v>32992.547083333338</v>
      </c>
      <c r="H97">
        <f t="shared" si="2"/>
        <v>31070.494276291483</v>
      </c>
      <c r="I97">
        <f>VLOOKUP(A97,'OT Dec to May'!H:N,5,FALSE)</f>
        <v>5048.9999999999964</v>
      </c>
      <c r="J97">
        <f t="shared" si="3"/>
        <v>4754.859490076873</v>
      </c>
    </row>
    <row r="98" spans="1:10" x14ac:dyDescent="0.25">
      <c r="A98" s="98" t="s">
        <v>186</v>
      </c>
      <c r="B98" s="95" t="s">
        <v>238</v>
      </c>
      <c r="C98" s="96" t="s">
        <v>237</v>
      </c>
      <c r="D98">
        <v>36.856268143621087</v>
      </c>
      <c r="E98" s="97">
        <v>4.817143667251024E-2</v>
      </c>
      <c r="F98" t="s">
        <v>43</v>
      </c>
      <c r="G98">
        <f>VLOOKUP(F98,Mar.salary!C$3:G$69,5,FALSE)</f>
        <v>32992.547083333338</v>
      </c>
      <c r="H98">
        <f t="shared" si="2"/>
        <v>1589.2983924896043</v>
      </c>
      <c r="I98">
        <f>VLOOKUP(A98,'OT Dec to May'!H:N,5,FALSE)</f>
        <v>5048.9999999999964</v>
      </c>
      <c r="J98">
        <f t="shared" si="3"/>
        <v>243.21758375950404</v>
      </c>
    </row>
    <row r="99" spans="1:10" x14ac:dyDescent="0.25">
      <c r="A99" s="95" t="s">
        <v>180</v>
      </c>
      <c r="B99" s="95" t="s">
        <v>8</v>
      </c>
      <c r="C99" s="96" t="s">
        <v>233</v>
      </c>
      <c r="D99">
        <v>164.17820779220773</v>
      </c>
      <c r="E99" s="97">
        <v>0.16938640092805576</v>
      </c>
      <c r="F99">
        <v>20136</v>
      </c>
      <c r="G99">
        <f>VLOOKUP(F99,Mar.salary!C$3:G$69,5,FALSE)</f>
        <v>74987.760000000009</v>
      </c>
      <c r="H99">
        <f t="shared" si="2"/>
        <v>12701.906780056825</v>
      </c>
      <c r="I99">
        <f>VLOOKUP(A99,'OT Dec to May'!H:N,5,FALSE)</f>
        <v>29111.220000000052</v>
      </c>
      <c r="J99">
        <f t="shared" si="3"/>
        <v>4931.044782424844</v>
      </c>
    </row>
    <row r="100" spans="1:10" x14ac:dyDescent="0.25">
      <c r="A100" s="95" t="s">
        <v>180</v>
      </c>
      <c r="B100" s="95" t="s">
        <v>8</v>
      </c>
      <c r="C100" s="96" t="s">
        <v>235</v>
      </c>
      <c r="D100">
        <v>36.433333333333337</v>
      </c>
      <c r="E100" s="97">
        <v>3.7589100832165392E-2</v>
      </c>
      <c r="F100">
        <v>20136</v>
      </c>
      <c r="G100">
        <f>VLOOKUP(F100,Mar.salary!C$3:G$69,5,FALSE)</f>
        <v>74987.760000000009</v>
      </c>
      <c r="H100">
        <f t="shared" si="2"/>
        <v>2818.7224718182192</v>
      </c>
      <c r="I100">
        <f>VLOOKUP(A100,'OT Dec to May'!H:N,5,FALSE)</f>
        <v>29111.220000000052</v>
      </c>
      <c r="J100">
        <f t="shared" si="3"/>
        <v>1094.2645839273519</v>
      </c>
    </row>
    <row r="101" spans="1:10" x14ac:dyDescent="0.25">
      <c r="A101" s="95" t="s">
        <v>180</v>
      </c>
      <c r="B101" s="95" t="s">
        <v>8</v>
      </c>
      <c r="C101" s="96" t="s">
        <v>236</v>
      </c>
      <c r="D101">
        <v>429.50333333333327</v>
      </c>
      <c r="E101" s="97">
        <v>0.44312838346983918</v>
      </c>
      <c r="F101">
        <v>20136</v>
      </c>
      <c r="G101">
        <f>VLOOKUP(F101,Mar.salary!C$3:G$69,5,FALSE)</f>
        <v>74987.760000000009</v>
      </c>
      <c r="H101">
        <f t="shared" si="2"/>
        <v>33229.204868824272</v>
      </c>
      <c r="I101">
        <f>VLOOKUP(A101,'OT Dec to May'!H:N,5,FALSE)</f>
        <v>29111.220000000052</v>
      </c>
      <c r="J101">
        <f t="shared" si="3"/>
        <v>12900.007859434874</v>
      </c>
    </row>
    <row r="102" spans="1:10" x14ac:dyDescent="0.25">
      <c r="A102" s="95" t="s">
        <v>180</v>
      </c>
      <c r="B102" s="95" t="s">
        <v>8</v>
      </c>
      <c r="C102" s="96" t="s">
        <v>237</v>
      </c>
      <c r="D102">
        <v>297.33771543433619</v>
      </c>
      <c r="E102" s="97">
        <v>0.30677010155536033</v>
      </c>
      <c r="F102">
        <v>20136</v>
      </c>
      <c r="G102">
        <f>VLOOKUP(F102,Mar.salary!C$3:G$69,5,FALSE)</f>
        <v>74987.760000000009</v>
      </c>
      <c r="H102">
        <f t="shared" si="2"/>
        <v>23004.00275060899</v>
      </c>
      <c r="I102">
        <f>VLOOKUP(A102,'OT Dec to May'!H:N,5,FALSE)</f>
        <v>29111.220000000052</v>
      </c>
      <c r="J102">
        <f t="shared" si="3"/>
        <v>8930.4519158004532</v>
      </c>
    </row>
    <row r="103" spans="1:10" x14ac:dyDescent="0.25">
      <c r="A103" s="98" t="s">
        <v>180</v>
      </c>
      <c r="B103" s="95" t="s">
        <v>8</v>
      </c>
      <c r="C103" s="96" t="s">
        <v>242</v>
      </c>
      <c r="D103">
        <v>41.8</v>
      </c>
      <c r="E103" s="97">
        <v>4.3126013214579505E-2</v>
      </c>
      <c r="F103">
        <v>20136</v>
      </c>
      <c r="G103">
        <f>VLOOKUP(F103,Mar.salary!C$3:G$69,5,FALSE)</f>
        <v>74987.760000000009</v>
      </c>
      <c r="H103">
        <f t="shared" si="2"/>
        <v>3233.923128691717</v>
      </c>
      <c r="I103">
        <f>VLOOKUP(A103,'OT Dec to May'!H:N,5,FALSE)</f>
        <v>29111.220000000052</v>
      </c>
      <c r="J103">
        <f t="shared" si="3"/>
        <v>1255.4508584125333</v>
      </c>
    </row>
    <row r="104" spans="1:10" x14ac:dyDescent="0.25">
      <c r="A104" s="95" t="s">
        <v>205</v>
      </c>
      <c r="B104" s="95" t="s">
        <v>232</v>
      </c>
      <c r="C104" s="96" t="s">
        <v>233</v>
      </c>
      <c r="D104">
        <v>60.990476190476187</v>
      </c>
      <c r="E104" s="97">
        <v>0.19358207848040643</v>
      </c>
      <c r="F104" t="s">
        <v>46</v>
      </c>
      <c r="G104">
        <f>VLOOKUP(F104,Mar.salary!C$3:G$69,5,FALSE)</f>
        <v>42770.876666666671</v>
      </c>
      <c r="H104">
        <f t="shared" si="2"/>
        <v>8279.6752035624522</v>
      </c>
      <c r="I104">
        <f>VLOOKUP(A104,'OT Dec to May'!H:N,5,FALSE)</f>
        <v>0</v>
      </c>
      <c r="J104">
        <f t="shared" si="3"/>
        <v>0</v>
      </c>
    </row>
    <row r="105" spans="1:10" x14ac:dyDescent="0.25">
      <c r="A105" s="95" t="s">
        <v>205</v>
      </c>
      <c r="B105" s="95" t="s">
        <v>232</v>
      </c>
      <c r="C105" s="96" t="s">
        <v>234</v>
      </c>
      <c r="D105">
        <v>4.5333333333333332</v>
      </c>
      <c r="E105" s="97">
        <v>1.4388674165626713E-2</v>
      </c>
      <c r="F105" t="s">
        <v>46</v>
      </c>
      <c r="G105">
        <f>VLOOKUP(F105,Mar.salary!C$3:G$69,5,FALSE)</f>
        <v>42770.876666666671</v>
      </c>
      <c r="H105">
        <f t="shared" si="2"/>
        <v>615.41620813487305</v>
      </c>
      <c r="I105">
        <f>VLOOKUP(A105,'OT Dec to May'!H:N,5,FALSE)</f>
        <v>0</v>
      </c>
      <c r="J105">
        <f t="shared" si="3"/>
        <v>0</v>
      </c>
    </row>
    <row r="106" spans="1:10" x14ac:dyDescent="0.25">
      <c r="A106" s="95" t="s">
        <v>205</v>
      </c>
      <c r="B106" s="95" t="s">
        <v>232</v>
      </c>
      <c r="C106" s="96" t="s">
        <v>235</v>
      </c>
      <c r="D106">
        <v>58.819047619047623</v>
      </c>
      <c r="E106" s="97">
        <v>0.18669002446829955</v>
      </c>
      <c r="F106" t="s">
        <v>46</v>
      </c>
      <c r="G106">
        <f>VLOOKUP(F106,Mar.salary!C$3:G$69,5,FALSE)</f>
        <v>42770.876666666671</v>
      </c>
      <c r="H106">
        <f t="shared" si="2"/>
        <v>7984.8960114306228</v>
      </c>
      <c r="I106">
        <f>VLOOKUP(A106,'OT Dec to May'!H:N,5,FALSE)</f>
        <v>0</v>
      </c>
      <c r="J106">
        <f t="shared" si="3"/>
        <v>0</v>
      </c>
    </row>
    <row r="107" spans="1:10" x14ac:dyDescent="0.25">
      <c r="A107" s="95" t="s">
        <v>205</v>
      </c>
      <c r="B107" s="95" t="s">
        <v>232</v>
      </c>
      <c r="C107" s="96" t="s">
        <v>236</v>
      </c>
      <c r="D107">
        <v>112.1666666666667</v>
      </c>
      <c r="E107" s="97">
        <v>0.35601388652451399</v>
      </c>
      <c r="F107" t="s">
        <v>46</v>
      </c>
      <c r="G107">
        <f>VLOOKUP(F107,Mar.salary!C$3:G$69,5,FALSE)</f>
        <v>42770.876666666671</v>
      </c>
      <c r="H107">
        <f t="shared" si="2"/>
        <v>15227.026032160651</v>
      </c>
      <c r="I107">
        <f>VLOOKUP(A107,'OT Dec to May'!H:N,5,FALSE)</f>
        <v>0</v>
      </c>
      <c r="J107">
        <f t="shared" si="3"/>
        <v>0</v>
      </c>
    </row>
    <row r="108" spans="1:10" x14ac:dyDescent="0.25">
      <c r="A108" s="98" t="s">
        <v>205</v>
      </c>
      <c r="B108" s="95" t="s">
        <v>232</v>
      </c>
      <c r="C108" s="96" t="s">
        <v>237</v>
      </c>
      <c r="D108">
        <v>78.553092881253079</v>
      </c>
      <c r="E108" s="97">
        <v>0.24932533636115334</v>
      </c>
      <c r="F108" t="s">
        <v>46</v>
      </c>
      <c r="G108">
        <f>VLOOKUP(F108,Mar.salary!C$3:G$69,5,FALSE)</f>
        <v>42770.876666666671</v>
      </c>
      <c r="H108">
        <f t="shared" si="2"/>
        <v>10663.863211378073</v>
      </c>
      <c r="I108">
        <f>VLOOKUP(A108,'OT Dec to May'!H:N,5,FALSE)</f>
        <v>0</v>
      </c>
      <c r="J108">
        <f t="shared" si="3"/>
        <v>0</v>
      </c>
    </row>
    <row r="109" spans="1:10" x14ac:dyDescent="0.25">
      <c r="A109" s="95" t="s">
        <v>155</v>
      </c>
      <c r="B109" s="95" t="s">
        <v>8</v>
      </c>
      <c r="C109" s="96" t="s">
        <v>236</v>
      </c>
      <c r="D109">
        <v>289.36</v>
      </c>
      <c r="E109" s="97">
        <v>0.2064323996005055</v>
      </c>
      <c r="F109" t="s">
        <v>48</v>
      </c>
      <c r="G109">
        <f>VLOOKUP(F109,Mar.salary!C$3:G$69,5,FALSE)</f>
        <v>38238.948181818181</v>
      </c>
      <c r="H109">
        <f t="shared" si="2"/>
        <v>7893.7578313721142</v>
      </c>
      <c r="I109">
        <f>VLOOKUP(A109,'OT Dec to May'!H:N,5,FALSE)</f>
        <v>82527.479999998613</v>
      </c>
      <c r="J109">
        <f t="shared" si="3"/>
        <v>17036.345729382439</v>
      </c>
    </row>
    <row r="110" spans="1:10" x14ac:dyDescent="0.25">
      <c r="A110" s="95" t="s">
        <v>155</v>
      </c>
      <c r="B110" s="95" t="s">
        <v>8</v>
      </c>
      <c r="C110" s="96" t="s">
        <v>237</v>
      </c>
      <c r="D110">
        <v>944.85128342245991</v>
      </c>
      <c r="E110" s="97">
        <v>0.6740666218638226</v>
      </c>
      <c r="F110" t="s">
        <v>48</v>
      </c>
      <c r="G110">
        <f>VLOOKUP(F110,Mar.salary!C$3:G$69,5,FALSE)</f>
        <v>38238.948181818181</v>
      </c>
      <c r="H110">
        <f t="shared" si="2"/>
        <v>25775.598624543942</v>
      </c>
      <c r="I110">
        <f>VLOOKUP(A110,'OT Dec to May'!H:N,5,FALSE)</f>
        <v>82527.479999998613</v>
      </c>
      <c r="J110">
        <f t="shared" si="3"/>
        <v>55629.019654533251</v>
      </c>
    </row>
    <row r="111" spans="1:10" x14ac:dyDescent="0.25">
      <c r="A111" s="98" t="s">
        <v>155</v>
      </c>
      <c r="B111" s="95" t="s">
        <v>8</v>
      </c>
      <c r="C111" s="96" t="s">
        <v>242</v>
      </c>
      <c r="D111">
        <v>167.50666666666669</v>
      </c>
      <c r="E111" s="97">
        <v>0.11950097853567188</v>
      </c>
      <c r="F111" t="s">
        <v>48</v>
      </c>
      <c r="G111">
        <f>VLOOKUP(F111,Mar.salary!C$3:G$69,5,FALSE)</f>
        <v>38238.948181818181</v>
      </c>
      <c r="H111">
        <f t="shared" si="2"/>
        <v>4569.5917259021235</v>
      </c>
      <c r="I111">
        <f>VLOOKUP(A111,'OT Dec to May'!H:N,5,FALSE)</f>
        <v>82527.479999998613</v>
      </c>
      <c r="J111">
        <f t="shared" si="3"/>
        <v>9862.1146160829248</v>
      </c>
    </row>
    <row r="112" spans="1:10" x14ac:dyDescent="0.25">
      <c r="A112" s="95" t="s">
        <v>172</v>
      </c>
      <c r="B112" s="95" t="s">
        <v>34</v>
      </c>
      <c r="C112" s="96" t="s">
        <v>237</v>
      </c>
      <c r="D112">
        <v>0.41276595744680861</v>
      </c>
      <c r="E112" s="97">
        <v>1.0232936529647192E-3</v>
      </c>
      <c r="F112" t="s">
        <v>50</v>
      </c>
      <c r="G112">
        <f>VLOOKUP(F112,Mar.salary!C$3:G$69,5,FALSE)</f>
        <v>92002.916666666672</v>
      </c>
      <c r="H112">
        <f t="shared" si="2"/>
        <v>94.146000679241979</v>
      </c>
      <c r="I112">
        <f>VLOOKUP(A112,'OT Dec to May'!H:N,5,FALSE)</f>
        <v>8632.0800000000036</v>
      </c>
      <c r="J112">
        <f t="shared" si="3"/>
        <v>8.8331526758836976</v>
      </c>
    </row>
    <row r="113" spans="1:10" x14ac:dyDescent="0.25">
      <c r="A113" s="95" t="s">
        <v>172</v>
      </c>
      <c r="B113" s="95" t="s">
        <v>34</v>
      </c>
      <c r="C113" s="96" t="s">
        <v>241</v>
      </c>
      <c r="D113">
        <v>5.8000000000000007</v>
      </c>
      <c r="E113" s="97">
        <v>1.4378858237019712E-2</v>
      </c>
      <c r="F113" t="s">
        <v>50</v>
      </c>
      <c r="G113">
        <f>VLOOKUP(F113,Mar.salary!C$3:G$69,5,FALSE)</f>
        <v>92002.916666666672</v>
      </c>
      <c r="H113">
        <f t="shared" si="2"/>
        <v>1322.8968961423382</v>
      </c>
      <c r="I113">
        <f>VLOOKUP(A113,'OT Dec to May'!H:N,5,FALSE)</f>
        <v>8632.0800000000036</v>
      </c>
      <c r="J113">
        <f t="shared" si="3"/>
        <v>124.11945461061318</v>
      </c>
    </row>
    <row r="114" spans="1:10" x14ac:dyDescent="0.25">
      <c r="A114" s="95" t="s">
        <v>172</v>
      </c>
      <c r="B114" s="95" t="s">
        <v>232</v>
      </c>
      <c r="C114" s="96" t="s">
        <v>241</v>
      </c>
      <c r="D114">
        <v>13</v>
      </c>
      <c r="E114" s="97">
        <v>3.2228475358837279E-2</v>
      </c>
      <c r="F114" t="s">
        <v>50</v>
      </c>
      <c r="G114">
        <f>VLOOKUP(F114,Mar.salary!C$3:G$69,5,FALSE)</f>
        <v>92002.916666666672</v>
      </c>
      <c r="H114">
        <f t="shared" si="2"/>
        <v>2965.1137327328265</v>
      </c>
      <c r="I114">
        <f>VLOOKUP(A114,'OT Dec to May'!H:N,5,FALSE)</f>
        <v>8632.0800000000036</v>
      </c>
      <c r="J114">
        <f t="shared" si="3"/>
        <v>278.19877757551222</v>
      </c>
    </row>
    <row r="115" spans="1:10" x14ac:dyDescent="0.25">
      <c r="A115" s="95" t="s">
        <v>172</v>
      </c>
      <c r="B115" s="95" t="s">
        <v>8</v>
      </c>
      <c r="C115" s="96" t="s">
        <v>239</v>
      </c>
      <c r="D115">
        <v>228.78153846153839</v>
      </c>
      <c r="E115" s="97">
        <v>0.56717539806650563</v>
      </c>
      <c r="F115" t="s">
        <v>50</v>
      </c>
      <c r="G115">
        <f>VLOOKUP(F115,Mar.salary!C$3:G$69,5,FALSE)</f>
        <v>92002.916666666672</v>
      </c>
      <c r="H115">
        <f t="shared" si="2"/>
        <v>52181.790883696216</v>
      </c>
      <c r="I115">
        <f>VLOOKUP(A115,'OT Dec to May'!H:N,5,FALSE)</f>
        <v>8632.0800000000036</v>
      </c>
      <c r="J115">
        <f t="shared" si="3"/>
        <v>4895.9034101419238</v>
      </c>
    </row>
    <row r="116" spans="1:10" x14ac:dyDescent="0.25">
      <c r="A116" s="95" t="s">
        <v>172</v>
      </c>
      <c r="B116" s="95" t="s">
        <v>8</v>
      </c>
      <c r="C116" s="96" t="s">
        <v>240</v>
      </c>
      <c r="D116">
        <v>148.3876923076923</v>
      </c>
      <c r="E116" s="97">
        <v>0.36786992962255305</v>
      </c>
      <c r="F116" t="s">
        <v>50</v>
      </c>
      <c r="G116">
        <f>VLOOKUP(F116,Mar.salary!C$3:G$69,5,FALSE)</f>
        <v>92002.916666666672</v>
      </c>
      <c r="H116">
        <f t="shared" si="2"/>
        <v>33845.106479236281</v>
      </c>
      <c r="I116">
        <f>VLOOKUP(A116,'OT Dec to May'!H:N,5,FALSE)</f>
        <v>8632.0800000000036</v>
      </c>
      <c r="J116">
        <f t="shared" si="3"/>
        <v>3175.482662096249</v>
      </c>
    </row>
    <row r="117" spans="1:10" x14ac:dyDescent="0.25">
      <c r="A117" s="98" t="s">
        <v>172</v>
      </c>
      <c r="B117" s="95" t="s">
        <v>8</v>
      </c>
      <c r="C117" s="96" t="s">
        <v>241</v>
      </c>
      <c r="D117">
        <v>6.9880000000000004</v>
      </c>
      <c r="E117" s="97">
        <v>1.7324045062119611E-2</v>
      </c>
      <c r="F117" t="s">
        <v>50</v>
      </c>
      <c r="G117">
        <f>VLOOKUP(F117,Mar.salary!C$3:G$69,5,FALSE)</f>
        <v>92002.916666666672</v>
      </c>
      <c r="H117">
        <f t="shared" si="2"/>
        <v>1593.8626741797689</v>
      </c>
      <c r="I117">
        <f>VLOOKUP(A117,'OT Dec to May'!H:N,5,FALSE)</f>
        <v>8632.0800000000036</v>
      </c>
      <c r="J117">
        <f t="shared" si="3"/>
        <v>149.54254289982151</v>
      </c>
    </row>
    <row r="118" spans="1:10" x14ac:dyDescent="0.25">
      <c r="A118" s="95" t="s">
        <v>211</v>
      </c>
      <c r="B118" s="95" t="s">
        <v>34</v>
      </c>
      <c r="C118" s="96" t="s">
        <v>233</v>
      </c>
      <c r="D118">
        <v>830.23571428571427</v>
      </c>
      <c r="E118" s="97">
        <v>0.63407032334482438</v>
      </c>
      <c r="F118" t="s">
        <v>52</v>
      </c>
      <c r="G118">
        <f>VLOOKUP(F118,Mar.salary!C$3:G$69,5,FALSE)</f>
        <v>45251.772537878787</v>
      </c>
      <c r="H118">
        <f t="shared" si="2"/>
        <v>28692.806045019246</v>
      </c>
      <c r="I118">
        <f>VLOOKUP(A118,'OT Dec to May'!H:N,5,FALSE)</f>
        <v>79425.900000000169</v>
      </c>
      <c r="J118">
        <f t="shared" si="3"/>
        <v>50361.606094953793</v>
      </c>
    </row>
    <row r="119" spans="1:10" x14ac:dyDescent="0.25">
      <c r="A119" s="95" t="s">
        <v>211</v>
      </c>
      <c r="B119" s="95" t="s">
        <v>34</v>
      </c>
      <c r="C119" s="96" t="s">
        <v>234</v>
      </c>
      <c r="D119">
        <v>21.6</v>
      </c>
      <c r="E119" s="97">
        <v>1.6496422339565778E-2</v>
      </c>
      <c r="F119" t="s">
        <v>52</v>
      </c>
      <c r="G119">
        <f>VLOOKUP(F119,Mar.salary!C$3:G$69,5,FALSE)</f>
        <v>45251.772537878787</v>
      </c>
      <c r="H119">
        <f t="shared" si="2"/>
        <v>746.49235139881284</v>
      </c>
      <c r="I119">
        <f>VLOOKUP(A119,'OT Dec to May'!H:N,5,FALSE)</f>
        <v>79425.900000000169</v>
      </c>
      <c r="J119">
        <f t="shared" si="3"/>
        <v>1310.2431911001204</v>
      </c>
    </row>
    <row r="120" spans="1:10" x14ac:dyDescent="0.25">
      <c r="A120" s="95" t="s">
        <v>211</v>
      </c>
      <c r="B120" s="95" t="s">
        <v>34</v>
      </c>
      <c r="C120" s="96" t="s">
        <v>235</v>
      </c>
      <c r="D120">
        <v>42.533333333333331</v>
      </c>
      <c r="E120" s="97">
        <v>3.2483695841490634E-2</v>
      </c>
      <c r="F120" t="s">
        <v>52</v>
      </c>
      <c r="G120">
        <f>VLOOKUP(F120,Mar.salary!C$3:G$69,5,FALSE)</f>
        <v>45251.772537878787</v>
      </c>
      <c r="H120">
        <f t="shared" si="2"/>
        <v>1469.9448154087731</v>
      </c>
      <c r="I120">
        <f>VLOOKUP(A120,'OT Dec to May'!H:N,5,FALSE)</f>
        <v>79425.900000000169</v>
      </c>
      <c r="J120">
        <f t="shared" si="3"/>
        <v>2580.0467775366565</v>
      </c>
    </row>
    <row r="121" spans="1:10" x14ac:dyDescent="0.25">
      <c r="A121" s="95" t="s">
        <v>211</v>
      </c>
      <c r="B121" s="95" t="s">
        <v>34</v>
      </c>
      <c r="C121" s="96" t="s">
        <v>236</v>
      </c>
      <c r="D121">
        <v>261.33333333333331</v>
      </c>
      <c r="E121" s="97">
        <v>0.19958634435524025</v>
      </c>
      <c r="F121" t="s">
        <v>52</v>
      </c>
      <c r="G121">
        <f>VLOOKUP(F121,Mar.salary!C$3:G$69,5,FALSE)</f>
        <v>45251.772537878787</v>
      </c>
      <c r="H121">
        <f t="shared" si="2"/>
        <v>9031.635856430079</v>
      </c>
      <c r="I121">
        <f>VLOOKUP(A121,'OT Dec to May'!H:N,5,FALSE)</f>
        <v>79425.900000000169</v>
      </c>
      <c r="J121">
        <f t="shared" si="3"/>
        <v>15852.325028124911</v>
      </c>
    </row>
    <row r="122" spans="1:10" x14ac:dyDescent="0.25">
      <c r="A122" s="95" t="s">
        <v>211</v>
      </c>
      <c r="B122" s="95" t="s">
        <v>34</v>
      </c>
      <c r="C122" s="96" t="s">
        <v>237</v>
      </c>
      <c r="D122">
        <v>149.47243713733079</v>
      </c>
      <c r="E122" s="97">
        <v>0.11415557644174097</v>
      </c>
      <c r="F122" t="s">
        <v>52</v>
      </c>
      <c r="G122">
        <f>VLOOKUP(F122,Mar.salary!C$3:G$69,5,FALSE)</f>
        <v>45251.772537878787</v>
      </c>
      <c r="H122">
        <f t="shared" si="2"/>
        <v>5165.7421790720964</v>
      </c>
      <c r="I122">
        <f>VLOOKUP(A122,'OT Dec to May'!H:N,5,FALSE)</f>
        <v>79425.900000000169</v>
      </c>
      <c r="J122">
        <f t="shared" si="3"/>
        <v>9066.9093989040939</v>
      </c>
    </row>
    <row r="123" spans="1:10" x14ac:dyDescent="0.25">
      <c r="A123" s="95" t="s">
        <v>211</v>
      </c>
      <c r="B123" s="95" t="s">
        <v>34</v>
      </c>
      <c r="C123" s="96" t="s">
        <v>241</v>
      </c>
      <c r="D123">
        <v>0.2</v>
      </c>
      <c r="E123" s="97">
        <v>1.5274465129227574E-4</v>
      </c>
      <c r="F123" t="s">
        <v>52</v>
      </c>
      <c r="G123">
        <f>VLOOKUP(F123,Mar.salary!C$3:G$69,5,FALSE)</f>
        <v>45251.772537878787</v>
      </c>
      <c r="H123">
        <f t="shared" si="2"/>
        <v>6.9119662166556752</v>
      </c>
      <c r="I123">
        <f>VLOOKUP(A123,'OT Dec to May'!H:N,5,FALSE)</f>
        <v>79425.900000000169</v>
      </c>
      <c r="J123">
        <f t="shared" si="3"/>
        <v>12.131881399075189</v>
      </c>
    </row>
    <row r="124" spans="1:10" x14ac:dyDescent="0.25">
      <c r="A124" s="98" t="s">
        <v>211</v>
      </c>
      <c r="B124" s="95" t="s">
        <v>34</v>
      </c>
      <c r="C124" s="96" t="s">
        <v>242</v>
      </c>
      <c r="D124">
        <v>4</v>
      </c>
      <c r="E124" s="97">
        <v>3.0548930258455145E-3</v>
      </c>
      <c r="F124" t="s">
        <v>52</v>
      </c>
      <c r="G124">
        <f>VLOOKUP(F124,Mar.salary!C$3:G$69,5,FALSE)</f>
        <v>45251.772537878787</v>
      </c>
      <c r="H124">
        <f t="shared" si="2"/>
        <v>138.23932433311347</v>
      </c>
      <c r="I124">
        <f>VLOOKUP(A124,'OT Dec to May'!H:N,5,FALSE)</f>
        <v>79425.900000000169</v>
      </c>
      <c r="J124">
        <f t="shared" si="3"/>
        <v>242.63762798150375</v>
      </c>
    </row>
    <row r="125" spans="1:10" x14ac:dyDescent="0.25">
      <c r="A125" s="95" t="s">
        <v>223</v>
      </c>
      <c r="B125" s="95" t="s">
        <v>34</v>
      </c>
      <c r="C125" s="96" t="s">
        <v>233</v>
      </c>
      <c r="D125">
        <v>4</v>
      </c>
      <c r="E125" s="97">
        <v>3.592464036868945E-3</v>
      </c>
      <c r="F125" t="s">
        <v>137</v>
      </c>
      <c r="G125">
        <f>VLOOKUP(F125,Mar.salary!C$3:G$69,5,FALSE)</f>
        <v>36821.274183333328</v>
      </c>
      <c r="H125">
        <f t="shared" si="2"/>
        <v>132.27910329531591</v>
      </c>
      <c r="I125">
        <f>VLOOKUP(A125,'OT Dec to May'!H:N,5,FALSE)</f>
        <v>42883.199999999997</v>
      </c>
      <c r="J125">
        <f t="shared" si="3"/>
        <v>154.05635378585833</v>
      </c>
    </row>
    <row r="126" spans="1:10" x14ac:dyDescent="0.25">
      <c r="A126" s="95" t="s">
        <v>223</v>
      </c>
      <c r="B126" s="95" t="s">
        <v>34</v>
      </c>
      <c r="C126" s="96" t="s">
        <v>235</v>
      </c>
      <c r="D126">
        <v>2.933333333333334</v>
      </c>
      <c r="E126" s="97">
        <v>2.6344736270372269E-3</v>
      </c>
      <c r="F126" t="s">
        <v>137</v>
      </c>
      <c r="G126">
        <f>VLOOKUP(F126,Mar.salary!C$3:G$69,5,FALSE)</f>
        <v>36821.274183333328</v>
      </c>
      <c r="H126">
        <f t="shared" si="2"/>
        <v>97.004675749898354</v>
      </c>
      <c r="I126">
        <f>VLOOKUP(A126,'OT Dec to May'!H:N,5,FALSE)</f>
        <v>42883.199999999997</v>
      </c>
      <c r="J126">
        <f t="shared" si="3"/>
        <v>112.9746594429628</v>
      </c>
    </row>
    <row r="127" spans="1:10" x14ac:dyDescent="0.25">
      <c r="A127" s="95" t="s">
        <v>223</v>
      </c>
      <c r="B127" s="95" t="s">
        <v>80</v>
      </c>
      <c r="C127" s="96" t="s">
        <v>235</v>
      </c>
      <c r="D127">
        <v>6.6666666666666661</v>
      </c>
      <c r="E127" s="97">
        <v>5.9874400614482407E-3</v>
      </c>
      <c r="F127" t="s">
        <v>137</v>
      </c>
      <c r="G127">
        <f>VLOOKUP(F127,Mar.salary!C$3:G$69,5,FALSE)</f>
        <v>36821.274183333328</v>
      </c>
      <c r="H127">
        <f t="shared" si="2"/>
        <v>220.46517215885981</v>
      </c>
      <c r="I127">
        <f>VLOOKUP(A127,'OT Dec to May'!H:N,5,FALSE)</f>
        <v>42883.199999999997</v>
      </c>
      <c r="J127">
        <f t="shared" si="3"/>
        <v>256.76058964309721</v>
      </c>
    </row>
    <row r="128" spans="1:10" x14ac:dyDescent="0.25">
      <c r="A128" s="95" t="s">
        <v>223</v>
      </c>
      <c r="B128" s="95" t="s">
        <v>8</v>
      </c>
      <c r="C128" s="96" t="s">
        <v>233</v>
      </c>
      <c r="D128">
        <v>960.62285714285713</v>
      </c>
      <c r="E128" s="97">
        <v>0.86275076682000207</v>
      </c>
      <c r="F128" t="s">
        <v>137</v>
      </c>
      <c r="G128">
        <f>VLOOKUP(F128,Mar.salary!C$3:G$69,5,FALSE)</f>
        <v>36821.274183333328</v>
      </c>
      <c r="H128">
        <f t="shared" si="2"/>
        <v>31767.582536960374</v>
      </c>
      <c r="I128">
        <f>VLOOKUP(A128,'OT Dec to May'!H:N,5,FALSE)</f>
        <v>42883.199999999997</v>
      </c>
      <c r="J128">
        <f t="shared" si="3"/>
        <v>36997.513683695513</v>
      </c>
    </row>
    <row r="129" spans="1:10" x14ac:dyDescent="0.25">
      <c r="A129" s="95" t="s">
        <v>223</v>
      </c>
      <c r="B129" s="95" t="s">
        <v>8</v>
      </c>
      <c r="C129" s="96" t="s">
        <v>235</v>
      </c>
      <c r="D129">
        <v>21.866666666666671</v>
      </c>
      <c r="E129" s="97">
        <v>1.9638803401550234E-2</v>
      </c>
      <c r="F129" t="s">
        <v>137</v>
      </c>
      <c r="G129">
        <f>VLOOKUP(F129,Mar.salary!C$3:G$69,5,FALSE)</f>
        <v>36821.274183333328</v>
      </c>
      <c r="H129">
        <f t="shared" si="2"/>
        <v>723.12576468106033</v>
      </c>
      <c r="I129">
        <f>VLOOKUP(A129,'OT Dec to May'!H:N,5,FALSE)</f>
        <v>42883.199999999997</v>
      </c>
      <c r="J129">
        <f t="shared" si="3"/>
        <v>842.17473402935889</v>
      </c>
    </row>
    <row r="130" spans="1:10" x14ac:dyDescent="0.25">
      <c r="A130" s="95" t="s">
        <v>223</v>
      </c>
      <c r="B130" s="95" t="s">
        <v>12</v>
      </c>
      <c r="C130" s="96" t="s">
        <v>233</v>
      </c>
      <c r="D130">
        <v>55.80952380952381</v>
      </c>
      <c r="E130" s="97">
        <v>5.0123426800123848E-2</v>
      </c>
      <c r="F130" t="s">
        <v>137</v>
      </c>
      <c r="G130">
        <f>VLOOKUP(F130,Mar.salary!C$3:G$69,5,FALSE)</f>
        <v>36821.274183333328</v>
      </c>
      <c r="H130">
        <f t="shared" si="2"/>
        <v>1845.6084412155981</v>
      </c>
      <c r="I130">
        <f>VLOOKUP(A130,'OT Dec to May'!H:N,5,FALSE)</f>
        <v>42883.199999999997</v>
      </c>
      <c r="J130">
        <f t="shared" si="3"/>
        <v>2149.4529361550708</v>
      </c>
    </row>
    <row r="131" spans="1:10" x14ac:dyDescent="0.25">
      <c r="A131" s="98" t="s">
        <v>223</v>
      </c>
      <c r="B131" s="95" t="s">
        <v>12</v>
      </c>
      <c r="C131" s="96" t="s">
        <v>235</v>
      </c>
      <c r="D131">
        <v>61.542857142857137</v>
      </c>
      <c r="E131" s="97">
        <v>5.5272625252969332E-2</v>
      </c>
      <c r="F131" t="s">
        <v>137</v>
      </c>
      <c r="G131">
        <f>VLOOKUP(F131,Mar.salary!C$3:G$69,5,FALSE)</f>
        <v>36821.274183333328</v>
      </c>
      <c r="H131">
        <f t="shared" ref="H131:H194" si="4">E131*G131</f>
        <v>2035.2084892722173</v>
      </c>
      <c r="I131">
        <f>VLOOKUP(A131,'OT Dec to May'!H:N,5,FALSE)</f>
        <v>42883.199999999997</v>
      </c>
      <c r="J131">
        <f t="shared" ref="J131:J194" si="5">I131*E131</f>
        <v>2370.2670432481341</v>
      </c>
    </row>
    <row r="132" spans="1:10" x14ac:dyDescent="0.25">
      <c r="A132" s="95" t="s">
        <v>195</v>
      </c>
      <c r="B132" s="95" t="s">
        <v>12</v>
      </c>
      <c r="C132" s="96" t="s">
        <v>233</v>
      </c>
      <c r="D132">
        <v>366.58285714285722</v>
      </c>
      <c r="E132" s="97">
        <v>0.76448483789216126</v>
      </c>
      <c r="F132" t="s">
        <v>56</v>
      </c>
      <c r="G132">
        <f>VLOOKUP(F132,Mar.salary!C$3:G$69,5,FALSE)</f>
        <v>42533.575416666674</v>
      </c>
      <c r="H132">
        <f t="shared" si="4"/>
        <v>32516.273507384438</v>
      </c>
      <c r="I132">
        <f>VLOOKUP(A132,'OT Dec to May'!H:N,5,FALSE)</f>
        <v>2824.559999999999</v>
      </c>
      <c r="J132">
        <f t="shared" si="5"/>
        <v>2159.3332937166824</v>
      </c>
    </row>
    <row r="133" spans="1:10" x14ac:dyDescent="0.25">
      <c r="A133" s="98" t="s">
        <v>195</v>
      </c>
      <c r="B133" s="95" t="s">
        <v>12</v>
      </c>
      <c r="C133" s="96" t="s">
        <v>236</v>
      </c>
      <c r="D133">
        <v>112.93333333333329</v>
      </c>
      <c r="E133" s="97">
        <v>0.23551516210783877</v>
      </c>
      <c r="F133" t="s">
        <v>56</v>
      </c>
      <c r="G133">
        <f>VLOOKUP(F133,Mar.salary!C$3:G$69,5,FALSE)</f>
        <v>42533.575416666674</v>
      </c>
      <c r="H133">
        <f t="shared" si="4"/>
        <v>10017.301909282238</v>
      </c>
      <c r="I133">
        <f>VLOOKUP(A133,'OT Dec to May'!H:N,5,FALSE)</f>
        <v>2824.559999999999</v>
      </c>
      <c r="J133">
        <f t="shared" si="5"/>
        <v>665.22670628331684</v>
      </c>
    </row>
    <row r="134" spans="1:10" x14ac:dyDescent="0.25">
      <c r="A134" s="95" t="s">
        <v>196</v>
      </c>
      <c r="B134" s="95" t="s">
        <v>12</v>
      </c>
      <c r="C134" s="96" t="s">
        <v>233</v>
      </c>
      <c r="D134">
        <v>341.2845714285715</v>
      </c>
      <c r="E134" s="97">
        <v>0.54793913948419704</v>
      </c>
      <c r="F134" t="s">
        <v>58</v>
      </c>
      <c r="G134">
        <f>VLOOKUP(F134,Mar.salary!C$3:G$69,5,FALSE)</f>
        <v>42611.658750000002</v>
      </c>
      <c r="H134">
        <f t="shared" si="4"/>
        <v>23348.595627469258</v>
      </c>
      <c r="I134">
        <f>VLOOKUP(A134,'OT Dec to May'!H:N,5,FALSE)</f>
        <v>8092.4400000000041</v>
      </c>
      <c r="J134">
        <f t="shared" si="5"/>
        <v>4434.1646099274976</v>
      </c>
    </row>
    <row r="135" spans="1:10" x14ac:dyDescent="0.25">
      <c r="A135" s="98" t="s">
        <v>196</v>
      </c>
      <c r="B135" s="95" t="s">
        <v>12</v>
      </c>
      <c r="C135" s="96" t="s">
        <v>236</v>
      </c>
      <c r="D135">
        <v>281.56666666666672</v>
      </c>
      <c r="E135" s="97">
        <v>0.45206086051580308</v>
      </c>
      <c r="F135" t="s">
        <v>58</v>
      </c>
      <c r="G135">
        <f>VLOOKUP(F135,Mar.salary!C$3:G$69,5,FALSE)</f>
        <v>42611.658750000002</v>
      </c>
      <c r="H135">
        <f t="shared" si="4"/>
        <v>19263.063122530752</v>
      </c>
      <c r="I135">
        <f>VLOOKUP(A135,'OT Dec to May'!H:N,5,FALSE)</f>
        <v>8092.4400000000041</v>
      </c>
      <c r="J135">
        <f t="shared" si="5"/>
        <v>3658.2753900725074</v>
      </c>
    </row>
    <row r="136" spans="1:10" x14ac:dyDescent="0.25">
      <c r="A136" s="95" t="s">
        <v>174</v>
      </c>
      <c r="B136" s="95" t="s">
        <v>8</v>
      </c>
      <c r="C136" s="96" t="s">
        <v>239</v>
      </c>
      <c r="D136">
        <v>149.05435897435899</v>
      </c>
      <c r="E136" s="97">
        <v>0.57310038839492217</v>
      </c>
      <c r="F136" t="s">
        <v>62</v>
      </c>
      <c r="G136">
        <f>VLOOKUP(F136,Mar.salary!C$3:G$69,5,FALSE)</f>
        <v>62353.22791666667</v>
      </c>
      <c r="H136">
        <f t="shared" si="4"/>
        <v>35734.659136718772</v>
      </c>
      <c r="I136">
        <f>VLOOKUP(A136,'OT Dec to May'!H:N,5,FALSE)</f>
        <v>0</v>
      </c>
      <c r="J136">
        <f t="shared" si="5"/>
        <v>0</v>
      </c>
    </row>
    <row r="137" spans="1:10" x14ac:dyDescent="0.25">
      <c r="A137" s="95" t="s">
        <v>174</v>
      </c>
      <c r="B137" s="95" t="s">
        <v>8</v>
      </c>
      <c r="C137" s="96" t="s">
        <v>240</v>
      </c>
      <c r="D137">
        <v>107.2098461538462</v>
      </c>
      <c r="E137" s="97">
        <v>0.41221206070933253</v>
      </c>
      <c r="F137" t="s">
        <v>62</v>
      </c>
      <c r="G137">
        <f>VLOOKUP(F137,Mar.salary!C$3:G$69,5,FALSE)</f>
        <v>62353.22791666667</v>
      </c>
      <c r="H137">
        <f t="shared" si="4"/>
        <v>25702.752571407851</v>
      </c>
      <c r="I137">
        <f>VLOOKUP(A137,'OT Dec to May'!H:N,5,FALSE)</f>
        <v>0</v>
      </c>
      <c r="J137">
        <f t="shared" si="5"/>
        <v>0</v>
      </c>
    </row>
    <row r="138" spans="1:10" x14ac:dyDescent="0.25">
      <c r="A138" s="98" t="s">
        <v>174</v>
      </c>
      <c r="B138" s="95" t="s">
        <v>8</v>
      </c>
      <c r="C138" s="96" t="s">
        <v>241</v>
      </c>
      <c r="D138">
        <v>3.8200000000000012</v>
      </c>
      <c r="E138" s="97">
        <v>1.4687550895745404E-2</v>
      </c>
      <c r="F138" t="s">
        <v>62</v>
      </c>
      <c r="G138">
        <f>VLOOKUP(F138,Mar.salary!C$3:G$69,5,FALSE)</f>
        <v>62353.22791666667</v>
      </c>
      <c r="H138">
        <f t="shared" si="4"/>
        <v>915.81620854005484</v>
      </c>
      <c r="I138">
        <f>VLOOKUP(A138,'OT Dec to May'!H:N,5,FALSE)</f>
        <v>0</v>
      </c>
      <c r="J138">
        <f t="shared" si="5"/>
        <v>0</v>
      </c>
    </row>
    <row r="139" spans="1:10" x14ac:dyDescent="0.25">
      <c r="A139" s="95" t="s">
        <v>204</v>
      </c>
      <c r="B139" s="95" t="s">
        <v>232</v>
      </c>
      <c r="C139" s="96" t="s">
        <v>233</v>
      </c>
      <c r="D139">
        <v>124.29761904761899</v>
      </c>
      <c r="E139" s="97">
        <v>0.35054560394982376</v>
      </c>
      <c r="F139" t="s">
        <v>64</v>
      </c>
      <c r="G139">
        <f>VLOOKUP(F139,Mar.salary!C$3:G$69,5,FALSE)</f>
        <v>27815.743333333332</v>
      </c>
      <c r="H139">
        <f t="shared" si="4"/>
        <v>9750.6865460966164</v>
      </c>
      <c r="I139">
        <f>VLOOKUP(A139,'OT Dec to May'!H:N,5,FALSE)</f>
        <v>0</v>
      </c>
      <c r="J139">
        <f t="shared" si="5"/>
        <v>0</v>
      </c>
    </row>
    <row r="140" spans="1:10" x14ac:dyDescent="0.25">
      <c r="A140" s="95" t="s">
        <v>204</v>
      </c>
      <c r="B140" s="95" t="s">
        <v>232</v>
      </c>
      <c r="C140" s="96" t="s">
        <v>234</v>
      </c>
      <c r="D140">
        <v>3.2</v>
      </c>
      <c r="E140" s="97">
        <v>9.0246775540381834E-3</v>
      </c>
      <c r="F140" t="s">
        <v>64</v>
      </c>
      <c r="G140">
        <f>VLOOKUP(F140,Mar.salary!C$3:G$69,5,FALSE)</f>
        <v>27815.743333333332</v>
      </c>
      <c r="H140">
        <f t="shared" si="4"/>
        <v>251.02811450922056</v>
      </c>
      <c r="I140">
        <f>VLOOKUP(A140,'OT Dec to May'!H:N,5,FALSE)</f>
        <v>0</v>
      </c>
      <c r="J140">
        <f t="shared" si="5"/>
        <v>0</v>
      </c>
    </row>
    <row r="141" spans="1:10" x14ac:dyDescent="0.25">
      <c r="A141" s="95" t="s">
        <v>204</v>
      </c>
      <c r="B141" s="95" t="s">
        <v>232</v>
      </c>
      <c r="C141" s="96" t="s">
        <v>235</v>
      </c>
      <c r="D141">
        <v>15.733333333333331</v>
      </c>
      <c r="E141" s="97">
        <v>4.4371331307354392E-2</v>
      </c>
      <c r="F141" t="s">
        <v>64</v>
      </c>
      <c r="G141">
        <f>VLOOKUP(F141,Mar.salary!C$3:G$69,5,FALSE)</f>
        <v>27815.743333333332</v>
      </c>
      <c r="H141">
        <f t="shared" si="4"/>
        <v>1234.2215630036676</v>
      </c>
      <c r="I141">
        <f>VLOOKUP(A141,'OT Dec to May'!H:N,5,FALSE)</f>
        <v>0</v>
      </c>
      <c r="J141">
        <f t="shared" si="5"/>
        <v>0</v>
      </c>
    </row>
    <row r="142" spans="1:10" x14ac:dyDescent="0.25">
      <c r="A142" s="95" t="s">
        <v>204</v>
      </c>
      <c r="B142" s="95" t="s">
        <v>232</v>
      </c>
      <c r="C142" s="96" t="s">
        <v>236</v>
      </c>
      <c r="D142">
        <v>68.083333333333329</v>
      </c>
      <c r="E142" s="97">
        <v>0.19200941566794777</v>
      </c>
      <c r="F142" t="s">
        <v>64</v>
      </c>
      <c r="G142">
        <f>VLOOKUP(F142,Mar.salary!C$3:G$69,5,FALSE)</f>
        <v>27815.743333333332</v>
      </c>
      <c r="H142">
        <f t="shared" si="4"/>
        <v>5340.8846238029464</v>
      </c>
      <c r="I142">
        <f>VLOOKUP(A142,'OT Dec to May'!H:N,5,FALSE)</f>
        <v>0</v>
      </c>
      <c r="J142">
        <f t="shared" si="5"/>
        <v>0</v>
      </c>
    </row>
    <row r="143" spans="1:10" x14ac:dyDescent="0.25">
      <c r="A143" s="98" t="s">
        <v>204</v>
      </c>
      <c r="B143" s="95" t="s">
        <v>232</v>
      </c>
      <c r="C143" s="96" t="s">
        <v>237</v>
      </c>
      <c r="D143">
        <v>143.26901998710511</v>
      </c>
      <c r="E143" s="97">
        <v>0.40404897152083602</v>
      </c>
      <c r="F143" t="s">
        <v>64</v>
      </c>
      <c r="G143">
        <f>VLOOKUP(F143,Mar.salary!C$3:G$69,5,FALSE)</f>
        <v>27815.743333333332</v>
      </c>
      <c r="H143">
        <f t="shared" si="4"/>
        <v>11238.922485920884</v>
      </c>
      <c r="I143">
        <f>VLOOKUP(A143,'OT Dec to May'!H:N,5,FALSE)</f>
        <v>0</v>
      </c>
      <c r="J143">
        <f t="shared" si="5"/>
        <v>0</v>
      </c>
    </row>
    <row r="144" spans="1:10" x14ac:dyDescent="0.25">
      <c r="A144" s="95" t="s">
        <v>184</v>
      </c>
      <c r="B144" s="95" t="s">
        <v>238</v>
      </c>
      <c r="C144" s="96" t="s">
        <v>233</v>
      </c>
      <c r="D144">
        <v>6.5333333333333323</v>
      </c>
      <c r="E144" s="97">
        <v>7.2214046780300451E-3</v>
      </c>
      <c r="F144" t="s">
        <v>66</v>
      </c>
      <c r="G144">
        <f>VLOOKUP(F144,Mar.salary!C$3:G$69,5,FALSE)</f>
        <v>34320.698749999996</v>
      </c>
      <c r="H144">
        <f t="shared" si="4"/>
        <v>247.84365450650989</v>
      </c>
      <c r="I144">
        <f>VLOOKUP(A144,'OT Dec to May'!H:N,5,FALSE)</f>
        <v>9439.2000000000007</v>
      </c>
      <c r="J144">
        <f t="shared" si="5"/>
        <v>68.164283036861207</v>
      </c>
    </row>
    <row r="145" spans="1:10" x14ac:dyDescent="0.25">
      <c r="A145" s="95" t="s">
        <v>184</v>
      </c>
      <c r="B145" s="95" t="s">
        <v>238</v>
      </c>
      <c r="C145" s="96" t="s">
        <v>236</v>
      </c>
      <c r="D145">
        <v>813.2833333333333</v>
      </c>
      <c r="E145" s="97">
        <v>0.8989359287597759</v>
      </c>
      <c r="F145" t="s">
        <v>66</v>
      </c>
      <c r="G145">
        <f>VLOOKUP(F145,Mar.salary!C$3:G$69,5,FALSE)</f>
        <v>34320.698749999996</v>
      </c>
      <c r="H145">
        <f t="shared" si="4"/>
        <v>30852.109206515725</v>
      </c>
      <c r="I145">
        <f>VLOOKUP(A145,'OT Dec to May'!H:N,5,FALSE)</f>
        <v>9439.2000000000007</v>
      </c>
      <c r="J145">
        <f t="shared" si="5"/>
        <v>8485.2360187492777</v>
      </c>
    </row>
    <row r="146" spans="1:10" x14ac:dyDescent="0.25">
      <c r="A146" s="95" t="s">
        <v>184</v>
      </c>
      <c r="B146" s="95" t="s">
        <v>238</v>
      </c>
      <c r="C146" s="96" t="s">
        <v>237</v>
      </c>
      <c r="D146">
        <v>71.701130579891526</v>
      </c>
      <c r="E146" s="97">
        <v>7.9252481600459973E-2</v>
      </c>
      <c r="F146" t="s">
        <v>66</v>
      </c>
      <c r="G146">
        <f>VLOOKUP(F146,Mar.salary!C$3:G$69,5,FALSE)</f>
        <v>34320.698749999996</v>
      </c>
      <c r="H146">
        <f t="shared" si="4"/>
        <v>2720.0005461993042</v>
      </c>
      <c r="I146">
        <f>VLOOKUP(A146,'OT Dec to May'!H:N,5,FALSE)</f>
        <v>9439.2000000000007</v>
      </c>
      <c r="J146">
        <f t="shared" si="5"/>
        <v>748.08002432306182</v>
      </c>
    </row>
    <row r="147" spans="1:10" x14ac:dyDescent="0.25">
      <c r="A147" s="98" t="s">
        <v>184</v>
      </c>
      <c r="B147" s="95" t="s">
        <v>238</v>
      </c>
      <c r="C147" s="96" t="s">
        <v>242</v>
      </c>
      <c r="D147">
        <v>13.2</v>
      </c>
      <c r="E147" s="97">
        <v>1.4590184961734174E-2</v>
      </c>
      <c r="F147" t="s">
        <v>66</v>
      </c>
      <c r="G147">
        <f>VLOOKUP(F147,Mar.salary!C$3:G$69,5,FALSE)</f>
        <v>34320.698749999996</v>
      </c>
      <c r="H147">
        <f t="shared" si="4"/>
        <v>500.74534277845879</v>
      </c>
      <c r="I147">
        <f>VLOOKUP(A147,'OT Dec to May'!H:N,5,FALSE)</f>
        <v>9439.2000000000007</v>
      </c>
      <c r="J147">
        <f t="shared" si="5"/>
        <v>137.71967389080123</v>
      </c>
    </row>
    <row r="148" spans="1:10" x14ac:dyDescent="0.25">
      <c r="A148" s="95" t="s">
        <v>212</v>
      </c>
      <c r="B148" s="95" t="s">
        <v>34</v>
      </c>
      <c r="C148" s="96" t="s">
        <v>233</v>
      </c>
      <c r="D148">
        <v>379.02142857142849</v>
      </c>
      <c r="E148" s="97">
        <v>0.34067003685571551</v>
      </c>
      <c r="F148" t="s">
        <v>54</v>
      </c>
      <c r="G148">
        <f>VLOOKUP(F148,Mar.salary!C$3:G$69,5,FALSE)</f>
        <v>43284.148333333338</v>
      </c>
      <c r="H148">
        <f t="shared" si="4"/>
        <v>14745.612407984925</v>
      </c>
      <c r="I148">
        <f>VLOOKUP(A148,'OT Dec to May'!H:N,5,FALSE)</f>
        <v>50382.89999999947</v>
      </c>
      <c r="J148">
        <f t="shared" si="5"/>
        <v>17163.944399897649</v>
      </c>
    </row>
    <row r="149" spans="1:10" x14ac:dyDescent="0.25">
      <c r="A149" s="95" t="s">
        <v>212</v>
      </c>
      <c r="B149" s="95" t="s">
        <v>34</v>
      </c>
      <c r="C149" s="96" t="s">
        <v>234</v>
      </c>
      <c r="D149">
        <v>12.8</v>
      </c>
      <c r="E149" s="97">
        <v>1.1504828336985138E-2</v>
      </c>
      <c r="F149" t="s">
        <v>54</v>
      </c>
      <c r="G149">
        <f>VLOOKUP(F149,Mar.salary!C$3:G$69,5,FALSE)</f>
        <v>43284.148333333338</v>
      </c>
      <c r="H149">
        <f t="shared" si="4"/>
        <v>497.97669628760138</v>
      </c>
      <c r="I149">
        <f>VLOOKUP(A149,'OT Dec to May'!H:N,5,FALSE)</f>
        <v>50382.89999999947</v>
      </c>
      <c r="J149">
        <f t="shared" si="5"/>
        <v>579.64661561948242</v>
      </c>
    </row>
    <row r="150" spans="1:10" x14ac:dyDescent="0.25">
      <c r="A150" s="95" t="s">
        <v>212</v>
      </c>
      <c r="B150" s="95" t="s">
        <v>34</v>
      </c>
      <c r="C150" s="96" t="s">
        <v>235</v>
      </c>
      <c r="D150">
        <v>21.2</v>
      </c>
      <c r="E150" s="97">
        <v>1.9054871933131632E-2</v>
      </c>
      <c r="F150" t="s">
        <v>54</v>
      </c>
      <c r="G150">
        <f>VLOOKUP(F150,Mar.salary!C$3:G$69,5,FALSE)</f>
        <v>43284.148333333338</v>
      </c>
      <c r="H150">
        <f t="shared" si="4"/>
        <v>824.77390322633971</v>
      </c>
      <c r="I150">
        <f>VLOOKUP(A150,'OT Dec to May'!H:N,5,FALSE)</f>
        <v>50382.89999999947</v>
      </c>
      <c r="J150">
        <f t="shared" si="5"/>
        <v>960.03970711976763</v>
      </c>
    </row>
    <row r="151" spans="1:10" x14ac:dyDescent="0.25">
      <c r="A151" s="95" t="s">
        <v>212</v>
      </c>
      <c r="B151" s="95" t="s">
        <v>34</v>
      </c>
      <c r="C151" s="96" t="s">
        <v>243</v>
      </c>
      <c r="D151">
        <v>1</v>
      </c>
      <c r="E151" s="97">
        <v>8.9881471382696374E-4</v>
      </c>
      <c r="F151" t="s">
        <v>54</v>
      </c>
      <c r="G151">
        <f>VLOOKUP(F151,Mar.salary!C$3:G$69,5,FALSE)</f>
        <v>43284.148333333338</v>
      </c>
      <c r="H151">
        <f t="shared" si="4"/>
        <v>38.904429397468853</v>
      </c>
      <c r="I151">
        <f>VLOOKUP(A151,'OT Dec to May'!H:N,5,FALSE)</f>
        <v>50382.89999999947</v>
      </c>
      <c r="J151">
        <f t="shared" si="5"/>
        <v>45.284891845272057</v>
      </c>
    </row>
    <row r="152" spans="1:10" x14ac:dyDescent="0.25">
      <c r="A152" s="95" t="s">
        <v>212</v>
      </c>
      <c r="B152" s="95" t="s">
        <v>34</v>
      </c>
      <c r="C152" s="96" t="s">
        <v>236</v>
      </c>
      <c r="D152">
        <v>459.58333333333331</v>
      </c>
      <c r="E152" s="97">
        <v>0.41308026222964206</v>
      </c>
      <c r="F152" t="s">
        <v>54</v>
      </c>
      <c r="G152">
        <f>VLOOKUP(F152,Mar.salary!C$3:G$69,5,FALSE)</f>
        <v>43284.148333333338</v>
      </c>
      <c r="H152">
        <f t="shared" si="4"/>
        <v>17879.82734392006</v>
      </c>
      <c r="I152">
        <f>VLOOKUP(A152,'OT Dec to May'!H:N,5,FALSE)</f>
        <v>50382.89999999947</v>
      </c>
      <c r="J152">
        <f t="shared" si="5"/>
        <v>20812.181543889616</v>
      </c>
    </row>
    <row r="153" spans="1:10" x14ac:dyDescent="0.25">
      <c r="A153" s="95" t="s">
        <v>212</v>
      </c>
      <c r="B153" s="95" t="s">
        <v>34</v>
      </c>
      <c r="C153" s="96" t="s">
        <v>237</v>
      </c>
      <c r="D153">
        <v>236.1715951757879</v>
      </c>
      <c r="E153" s="97">
        <v>0.21227450473198334</v>
      </c>
      <c r="F153" t="s">
        <v>54</v>
      </c>
      <c r="G153">
        <f>VLOOKUP(F153,Mar.salary!C$3:G$69,5,FALSE)</f>
        <v>43284.148333333338</v>
      </c>
      <c r="H153">
        <f t="shared" si="4"/>
        <v>9188.1211502040369</v>
      </c>
      <c r="I153">
        <f>VLOOKUP(A153,'OT Dec to May'!H:N,5,FALSE)</f>
        <v>50382.89999999947</v>
      </c>
      <c r="J153">
        <f t="shared" si="5"/>
        <v>10695.005144460931</v>
      </c>
    </row>
    <row r="154" spans="1:10" x14ac:dyDescent="0.25">
      <c r="A154" s="95" t="s">
        <v>212</v>
      </c>
      <c r="B154" s="95" t="s">
        <v>34</v>
      </c>
      <c r="C154" s="96" t="s">
        <v>241</v>
      </c>
      <c r="D154">
        <v>0.8</v>
      </c>
      <c r="E154" s="97">
        <v>7.190517710615711E-4</v>
      </c>
      <c r="F154" t="s">
        <v>54</v>
      </c>
      <c r="G154">
        <f>VLOOKUP(F154,Mar.salary!C$3:G$69,5,FALSE)</f>
        <v>43284.148333333338</v>
      </c>
      <c r="H154">
        <f t="shared" si="4"/>
        <v>31.123543517975087</v>
      </c>
      <c r="I154">
        <f>VLOOKUP(A154,'OT Dec to May'!H:N,5,FALSE)</f>
        <v>50382.89999999947</v>
      </c>
      <c r="J154">
        <f t="shared" si="5"/>
        <v>36.227913476217651</v>
      </c>
    </row>
    <row r="155" spans="1:10" x14ac:dyDescent="0.25">
      <c r="A155" s="98" t="s">
        <v>212</v>
      </c>
      <c r="B155" s="95" t="s">
        <v>34</v>
      </c>
      <c r="C155" s="96" t="s">
        <v>242</v>
      </c>
      <c r="D155">
        <v>2</v>
      </c>
      <c r="E155" s="97">
        <v>1.7976294276539275E-3</v>
      </c>
      <c r="F155" t="s">
        <v>54</v>
      </c>
      <c r="G155">
        <f>VLOOKUP(F155,Mar.salary!C$3:G$69,5,FALSE)</f>
        <v>43284.148333333338</v>
      </c>
      <c r="H155">
        <f t="shared" si="4"/>
        <v>77.808858794937706</v>
      </c>
      <c r="I155">
        <f>VLOOKUP(A155,'OT Dec to May'!H:N,5,FALSE)</f>
        <v>50382.89999999947</v>
      </c>
      <c r="J155">
        <f t="shared" si="5"/>
        <v>90.569783690544114</v>
      </c>
    </row>
    <row r="156" spans="1:10" x14ac:dyDescent="0.25">
      <c r="A156" s="95" t="s">
        <v>202</v>
      </c>
      <c r="B156" s="95" t="s">
        <v>232</v>
      </c>
      <c r="C156" s="96" t="s">
        <v>233</v>
      </c>
      <c r="D156">
        <v>203.27857142857141</v>
      </c>
      <c r="E156" s="97">
        <v>0.38565360879048194</v>
      </c>
      <c r="F156" t="s">
        <v>68</v>
      </c>
      <c r="G156">
        <f>VLOOKUP(F156,Mar.salary!C$3:G$69,5,FALSE)</f>
        <v>33314.75</v>
      </c>
      <c r="H156">
        <f t="shared" si="4"/>
        <v>12847.953563452707</v>
      </c>
      <c r="I156">
        <f>VLOOKUP(A156,'OT Dec to May'!H:N,5,FALSE)</f>
        <v>0</v>
      </c>
      <c r="J156">
        <f t="shared" si="5"/>
        <v>0</v>
      </c>
    </row>
    <row r="157" spans="1:10" x14ac:dyDescent="0.25">
      <c r="A157" s="95" t="s">
        <v>202</v>
      </c>
      <c r="B157" s="95" t="s">
        <v>232</v>
      </c>
      <c r="C157" s="96" t="s">
        <v>234</v>
      </c>
      <c r="D157">
        <v>3.0666666666666669</v>
      </c>
      <c r="E157" s="97">
        <v>5.8179819872113186E-3</v>
      </c>
      <c r="F157" t="s">
        <v>68</v>
      </c>
      <c r="G157">
        <f>VLOOKUP(F157,Mar.salary!C$3:G$69,5,FALSE)</f>
        <v>33314.75</v>
      </c>
      <c r="H157">
        <f t="shared" si="4"/>
        <v>193.82461540844827</v>
      </c>
      <c r="I157">
        <f>VLOOKUP(A157,'OT Dec to May'!H:N,5,FALSE)</f>
        <v>0</v>
      </c>
      <c r="J157">
        <f t="shared" si="5"/>
        <v>0</v>
      </c>
    </row>
    <row r="158" spans="1:10" x14ac:dyDescent="0.25">
      <c r="A158" s="95" t="s">
        <v>202</v>
      </c>
      <c r="B158" s="95" t="s">
        <v>232</v>
      </c>
      <c r="C158" s="96" t="s">
        <v>235</v>
      </c>
      <c r="D158">
        <v>28.666666666666661</v>
      </c>
      <c r="E158" s="97">
        <v>5.43854837934971E-2</v>
      </c>
      <c r="F158" t="s">
        <v>68</v>
      </c>
      <c r="G158">
        <f>VLOOKUP(F158,Mar.salary!C$3:G$69,5,FALSE)</f>
        <v>33314.75</v>
      </c>
      <c r="H158">
        <f t="shared" si="4"/>
        <v>1811.8387962094075</v>
      </c>
      <c r="I158">
        <f>VLOOKUP(A158,'OT Dec to May'!H:N,5,FALSE)</f>
        <v>0</v>
      </c>
      <c r="J158">
        <f t="shared" si="5"/>
        <v>0</v>
      </c>
    </row>
    <row r="159" spans="1:10" x14ac:dyDescent="0.25">
      <c r="A159" s="95" t="s">
        <v>202</v>
      </c>
      <c r="B159" s="95" t="s">
        <v>232</v>
      </c>
      <c r="C159" s="96" t="s">
        <v>236</v>
      </c>
      <c r="D159">
        <v>106.8333333333333</v>
      </c>
      <c r="E159" s="97">
        <v>0.20268078553274207</v>
      </c>
      <c r="F159" t="s">
        <v>68</v>
      </c>
      <c r="G159">
        <f>VLOOKUP(F159,Mar.salary!C$3:G$69,5,FALSE)</f>
        <v>33314.75</v>
      </c>
      <c r="H159">
        <f t="shared" si="4"/>
        <v>6752.2596998269191</v>
      </c>
      <c r="I159">
        <f>VLOOKUP(A159,'OT Dec to May'!H:N,5,FALSE)</f>
        <v>0</v>
      </c>
      <c r="J159">
        <f t="shared" si="5"/>
        <v>0</v>
      </c>
    </row>
    <row r="160" spans="1:10" x14ac:dyDescent="0.25">
      <c r="A160" s="98" t="s">
        <v>202</v>
      </c>
      <c r="B160" s="95" t="s">
        <v>232</v>
      </c>
      <c r="C160" s="96" t="s">
        <v>237</v>
      </c>
      <c r="D160">
        <v>185.25619903667459</v>
      </c>
      <c r="E160" s="97">
        <v>0.35146213989606767</v>
      </c>
      <c r="F160" t="s">
        <v>68</v>
      </c>
      <c r="G160">
        <f>VLOOKUP(F160,Mar.salary!C$3:G$69,5,FALSE)</f>
        <v>33314.75</v>
      </c>
      <c r="H160">
        <f t="shared" si="4"/>
        <v>11708.873325102521</v>
      </c>
      <c r="I160">
        <f>VLOOKUP(A160,'OT Dec to May'!H:N,5,FALSE)</f>
        <v>0</v>
      </c>
      <c r="J160">
        <f t="shared" si="5"/>
        <v>0</v>
      </c>
    </row>
    <row r="161" spans="1:10" x14ac:dyDescent="0.25">
      <c r="A161" s="95" t="s">
        <v>175</v>
      </c>
      <c r="B161" s="95" t="s">
        <v>8</v>
      </c>
      <c r="C161" s="96" t="s">
        <v>239</v>
      </c>
      <c r="D161">
        <v>121.2820512820513</v>
      </c>
      <c r="E161" s="97">
        <v>0.67810975686682895</v>
      </c>
      <c r="F161" t="s">
        <v>72</v>
      </c>
      <c r="G161">
        <f>VLOOKUP(F161,Mar.salary!C$3:G$69,5,FALSE)</f>
        <v>37764.650416666664</v>
      </c>
      <c r="H161">
        <f t="shared" si="4"/>
        <v>25608.577912206623</v>
      </c>
      <c r="I161">
        <f>VLOOKUP(A161,'OT Dec to May'!H:N,5,FALSE)</f>
        <v>0</v>
      </c>
      <c r="J161">
        <f t="shared" si="5"/>
        <v>0</v>
      </c>
    </row>
    <row r="162" spans="1:10" x14ac:dyDescent="0.25">
      <c r="A162" s="95" t="s">
        <v>175</v>
      </c>
      <c r="B162" s="95" t="s">
        <v>8</v>
      </c>
      <c r="C162" s="96" t="s">
        <v>240</v>
      </c>
      <c r="D162">
        <v>54.523076923076928</v>
      </c>
      <c r="E162" s="97">
        <v>0.30484832706165438</v>
      </c>
      <c r="F162" t="s">
        <v>72</v>
      </c>
      <c r="G162">
        <f>VLOOKUP(F162,Mar.salary!C$3:G$69,5,FALSE)</f>
        <v>37764.650416666664</v>
      </c>
      <c r="H162">
        <f t="shared" si="4"/>
        <v>11512.490501589042</v>
      </c>
      <c r="I162">
        <f>VLOOKUP(A162,'OT Dec to May'!H:N,5,FALSE)</f>
        <v>0</v>
      </c>
      <c r="J162">
        <f t="shared" si="5"/>
        <v>0</v>
      </c>
    </row>
    <row r="163" spans="1:10" x14ac:dyDescent="0.25">
      <c r="A163" s="98" t="s">
        <v>175</v>
      </c>
      <c r="B163" s="95" t="s">
        <v>8</v>
      </c>
      <c r="C163" s="96" t="s">
        <v>241</v>
      </c>
      <c r="D163">
        <v>3.048</v>
      </c>
      <c r="E163" s="97">
        <v>1.7041916071516637E-2</v>
      </c>
      <c r="F163" t="s">
        <v>72</v>
      </c>
      <c r="G163">
        <f>VLOOKUP(F163,Mar.salary!C$3:G$69,5,FALSE)</f>
        <v>37764.650416666664</v>
      </c>
      <c r="H163">
        <f t="shared" si="4"/>
        <v>643.58200287099908</v>
      </c>
      <c r="I163">
        <f>VLOOKUP(A163,'OT Dec to May'!H:N,5,FALSE)</f>
        <v>0</v>
      </c>
      <c r="J163">
        <f t="shared" si="5"/>
        <v>0</v>
      </c>
    </row>
    <row r="164" spans="1:10" x14ac:dyDescent="0.25">
      <c r="A164" s="95" t="s">
        <v>189</v>
      </c>
      <c r="B164" s="95" t="s">
        <v>12</v>
      </c>
      <c r="C164" s="96" t="s">
        <v>233</v>
      </c>
      <c r="D164">
        <v>691.11200000000008</v>
      </c>
      <c r="E164" s="97">
        <v>0.42614332476083305</v>
      </c>
      <c r="F164" t="s">
        <v>81</v>
      </c>
      <c r="G164">
        <f>VLOOKUP(F164,Mar.salary!C$3:G$69,5,FALSE)</f>
        <v>75142.907916666663</v>
      </c>
      <c r="H164">
        <f t="shared" si="4"/>
        <v>32021.648611805456</v>
      </c>
      <c r="I164">
        <f>VLOOKUP(A164,'OT Dec to May'!H:N,5,FALSE)</f>
        <v>80482.499999998719</v>
      </c>
      <c r="J164">
        <f t="shared" si="5"/>
        <v>34297.080135063203</v>
      </c>
    </row>
    <row r="165" spans="1:10" x14ac:dyDescent="0.25">
      <c r="A165" s="95" t="s">
        <v>189</v>
      </c>
      <c r="B165" s="95" t="s">
        <v>12</v>
      </c>
      <c r="C165" s="96" t="s">
        <v>235</v>
      </c>
      <c r="D165">
        <v>2</v>
      </c>
      <c r="E165" s="97">
        <v>1.2332106077186707E-3</v>
      </c>
      <c r="F165" t="s">
        <v>81</v>
      </c>
      <c r="G165">
        <f>VLOOKUP(F165,Mar.salary!C$3:G$69,5,FALSE)</f>
        <v>75142.907916666663</v>
      </c>
      <c r="H165">
        <f t="shared" si="4"/>
        <v>92.667031137660615</v>
      </c>
      <c r="I165">
        <f>VLOOKUP(A165,'OT Dec to May'!H:N,5,FALSE)</f>
        <v>80482.499999998719</v>
      </c>
      <c r="J165">
        <f t="shared" si="5"/>
        <v>99.251872735716333</v>
      </c>
    </row>
    <row r="166" spans="1:10" x14ac:dyDescent="0.25">
      <c r="A166" s="95" t="s">
        <v>189</v>
      </c>
      <c r="B166" s="95" t="s">
        <v>12</v>
      </c>
      <c r="C166" s="96" t="s">
        <v>236</v>
      </c>
      <c r="D166">
        <v>23.466666666666669</v>
      </c>
      <c r="E166" s="97">
        <v>1.4469671130565739E-2</v>
      </c>
      <c r="F166" t="s">
        <v>81</v>
      </c>
      <c r="G166">
        <f>VLOOKUP(F166,Mar.salary!C$3:G$69,5,FALSE)</f>
        <v>75142.907916666663</v>
      </c>
      <c r="H166">
        <f t="shared" si="4"/>
        <v>1087.2931653485514</v>
      </c>
      <c r="I166">
        <f>VLOOKUP(A166,'OT Dec to May'!H:N,5,FALSE)</f>
        <v>80482.499999998719</v>
      </c>
      <c r="J166">
        <f t="shared" si="5"/>
        <v>1164.5553067657386</v>
      </c>
    </row>
    <row r="167" spans="1:10" x14ac:dyDescent="0.25">
      <c r="A167" s="98" t="s">
        <v>189</v>
      </c>
      <c r="B167" s="95" t="s">
        <v>12</v>
      </c>
      <c r="C167" s="96" t="s">
        <v>237</v>
      </c>
      <c r="D167">
        <v>905.20433412978355</v>
      </c>
      <c r="E167" s="97">
        <v>0.55815379350088257</v>
      </c>
      <c r="F167" t="s">
        <v>81</v>
      </c>
      <c r="G167">
        <f>VLOOKUP(F167,Mar.salary!C$3:G$69,5,FALSE)</f>
        <v>75142.907916666663</v>
      </c>
      <c r="H167">
        <f t="shared" si="4"/>
        <v>41941.299108375002</v>
      </c>
      <c r="I167">
        <f>VLOOKUP(A167,'OT Dec to May'!H:N,5,FALSE)</f>
        <v>80482.499999998719</v>
      </c>
      <c r="J167">
        <f t="shared" si="5"/>
        <v>44921.612685434069</v>
      </c>
    </row>
    <row r="168" spans="1:10" x14ac:dyDescent="0.25">
      <c r="A168" s="95" t="s">
        <v>208</v>
      </c>
      <c r="B168" s="95" t="s">
        <v>80</v>
      </c>
      <c r="C168" s="96" t="s">
        <v>233</v>
      </c>
      <c r="D168">
        <v>148.00238095238089</v>
      </c>
      <c r="E168" s="97">
        <v>0.20804635692918905</v>
      </c>
      <c r="F168" t="s">
        <v>78</v>
      </c>
      <c r="G168">
        <f>VLOOKUP(F168,Mar.salary!C$3:G$69,5,FALSE)</f>
        <v>38799.386249999996</v>
      </c>
      <c r="H168">
        <f t="shared" si="4"/>
        <v>8072.0709604009689</v>
      </c>
      <c r="I168">
        <f>VLOOKUP(A168,'OT Dec to May'!H:N,5,FALSE)</f>
        <v>11956.500000000029</v>
      </c>
      <c r="J168">
        <f t="shared" si="5"/>
        <v>2487.506266623855</v>
      </c>
    </row>
    <row r="169" spans="1:10" x14ac:dyDescent="0.25">
      <c r="A169" s="95" t="s">
        <v>208</v>
      </c>
      <c r="B169" s="95" t="s">
        <v>80</v>
      </c>
      <c r="C169" s="96" t="s">
        <v>235</v>
      </c>
      <c r="D169">
        <v>14</v>
      </c>
      <c r="E169" s="97">
        <v>1.967974419239768E-2</v>
      </c>
      <c r="F169" t="s">
        <v>78</v>
      </c>
      <c r="G169">
        <f>VLOOKUP(F169,Mar.salary!C$3:G$69,5,FALSE)</f>
        <v>38799.386249999996</v>
      </c>
      <c r="H169">
        <f t="shared" si="4"/>
        <v>763.56199622203178</v>
      </c>
      <c r="I169">
        <f>VLOOKUP(A169,'OT Dec to May'!H:N,5,FALSE)</f>
        <v>11956.500000000029</v>
      </c>
      <c r="J169">
        <f t="shared" si="5"/>
        <v>235.30086143640344</v>
      </c>
    </row>
    <row r="170" spans="1:10" x14ac:dyDescent="0.25">
      <c r="A170" s="95" t="s">
        <v>208</v>
      </c>
      <c r="B170" s="95" t="s">
        <v>80</v>
      </c>
      <c r="C170" s="96" t="s">
        <v>243</v>
      </c>
      <c r="D170">
        <v>0.4</v>
      </c>
      <c r="E170" s="97">
        <v>5.622784054970766E-4</v>
      </c>
      <c r="F170" t="s">
        <v>78</v>
      </c>
      <c r="G170">
        <f>VLOOKUP(F170,Mar.salary!C$3:G$69,5,FALSE)</f>
        <v>38799.386249999996</v>
      </c>
      <c r="H170">
        <f t="shared" si="4"/>
        <v>21.816057034915197</v>
      </c>
      <c r="I170">
        <f>VLOOKUP(A170,'OT Dec to May'!H:N,5,FALSE)</f>
        <v>11956.500000000029</v>
      </c>
      <c r="J170">
        <f t="shared" si="5"/>
        <v>6.7228817553258127</v>
      </c>
    </row>
    <row r="171" spans="1:10" x14ac:dyDescent="0.25">
      <c r="A171" s="95" t="s">
        <v>208</v>
      </c>
      <c r="B171" s="95" t="s">
        <v>80</v>
      </c>
      <c r="C171" s="96" t="s">
        <v>236</v>
      </c>
      <c r="D171">
        <v>291.83333333333331</v>
      </c>
      <c r="E171" s="97">
        <v>0.41022895334390874</v>
      </c>
      <c r="F171" t="s">
        <v>78</v>
      </c>
      <c r="G171">
        <f>VLOOKUP(F171,Mar.salary!C$3:G$69,5,FALSE)</f>
        <v>38799.386249999996</v>
      </c>
      <c r="H171">
        <f t="shared" si="4"/>
        <v>15916.631611723542</v>
      </c>
      <c r="I171">
        <f>VLOOKUP(A171,'OT Dec to May'!H:N,5,FALSE)</f>
        <v>11956.500000000029</v>
      </c>
      <c r="J171">
        <f t="shared" si="5"/>
        <v>4904.9024806564566</v>
      </c>
    </row>
    <row r="172" spans="1:10" x14ac:dyDescent="0.25">
      <c r="A172" s="98" t="s">
        <v>208</v>
      </c>
      <c r="B172" s="95" t="s">
        <v>80</v>
      </c>
      <c r="C172" s="96" t="s">
        <v>237</v>
      </c>
      <c r="D172">
        <v>257.15564645200442</v>
      </c>
      <c r="E172" s="97">
        <v>0.36148266712900745</v>
      </c>
      <c r="F172" t="s">
        <v>78</v>
      </c>
      <c r="G172">
        <f>VLOOKUP(F172,Mar.salary!C$3:G$69,5,FALSE)</f>
        <v>38799.386249999996</v>
      </c>
      <c r="H172">
        <f t="shared" si="4"/>
        <v>14025.305624618537</v>
      </c>
      <c r="I172">
        <f>VLOOKUP(A172,'OT Dec to May'!H:N,5,FALSE)</f>
        <v>11956.500000000029</v>
      </c>
      <c r="J172">
        <f t="shared" si="5"/>
        <v>4322.0675095279885</v>
      </c>
    </row>
    <row r="173" spans="1:10" x14ac:dyDescent="0.25">
      <c r="A173" s="95" t="s">
        <v>165</v>
      </c>
      <c r="B173" s="95" t="s">
        <v>8</v>
      </c>
      <c r="C173" s="96" t="s">
        <v>233</v>
      </c>
      <c r="D173">
        <v>176.81571428571431</v>
      </c>
      <c r="E173" s="97">
        <v>0.31474360695016806</v>
      </c>
      <c r="F173" t="s">
        <v>76</v>
      </c>
      <c r="G173">
        <f>VLOOKUP(F173,Mar.salary!C$3:G$69,5,FALSE)</f>
        <v>63425.669583333336</v>
      </c>
      <c r="H173">
        <f t="shared" si="4"/>
        <v>19962.824017887899</v>
      </c>
      <c r="I173">
        <f>VLOOKUP(A173,'OT Dec to May'!H:N,5,FALSE)</f>
        <v>7402.4999999999927</v>
      </c>
      <c r="J173">
        <f t="shared" si="5"/>
        <v>2329.8895504486168</v>
      </c>
    </row>
    <row r="174" spans="1:10" x14ac:dyDescent="0.25">
      <c r="A174" s="98" t="s">
        <v>165</v>
      </c>
      <c r="B174" s="95" t="s">
        <v>8</v>
      </c>
      <c r="C174" s="96" t="s">
        <v>235</v>
      </c>
      <c r="D174">
        <v>384.96126984126983</v>
      </c>
      <c r="E174" s="97">
        <v>0.68525639304983188</v>
      </c>
      <c r="F174" t="s">
        <v>76</v>
      </c>
      <c r="G174">
        <f>VLOOKUP(F174,Mar.salary!C$3:G$69,5,FALSE)</f>
        <v>63425.669583333336</v>
      </c>
      <c r="H174">
        <f t="shared" si="4"/>
        <v>43462.845565445437</v>
      </c>
      <c r="I174">
        <f>VLOOKUP(A174,'OT Dec to May'!H:N,5,FALSE)</f>
        <v>7402.4999999999927</v>
      </c>
      <c r="J174">
        <f t="shared" si="5"/>
        <v>5072.6104495513755</v>
      </c>
    </row>
    <row r="175" spans="1:10" x14ac:dyDescent="0.25">
      <c r="A175" s="95" t="s">
        <v>198</v>
      </c>
      <c r="B175" s="95" t="s">
        <v>8</v>
      </c>
      <c r="C175" s="96" t="s">
        <v>236</v>
      </c>
      <c r="D175">
        <v>79.466666666666669</v>
      </c>
      <c r="E175" s="97">
        <v>0.15880000182703741</v>
      </c>
      <c r="F175" t="s">
        <v>83</v>
      </c>
      <c r="G175">
        <f>VLOOKUP(F175,Mar.salary!C$3:G$69,5,FALSE)</f>
        <v>53926.902083333334</v>
      </c>
      <c r="H175">
        <f t="shared" si="4"/>
        <v>8563.5921493598016</v>
      </c>
      <c r="I175">
        <f>VLOOKUP(A175,'OT Dec to May'!H:N,5,FALSE)</f>
        <v>0</v>
      </c>
      <c r="J175">
        <f t="shared" si="5"/>
        <v>0</v>
      </c>
    </row>
    <row r="176" spans="1:10" x14ac:dyDescent="0.25">
      <c r="A176" s="95" t="s">
        <v>198</v>
      </c>
      <c r="B176" s="95" t="s">
        <v>12</v>
      </c>
      <c r="C176" s="96" t="s">
        <v>233</v>
      </c>
      <c r="D176">
        <v>157.2998095238095</v>
      </c>
      <c r="E176" s="97">
        <v>0.31433569680923135</v>
      </c>
      <c r="F176" t="s">
        <v>83</v>
      </c>
      <c r="G176">
        <f>VLOOKUP(F176,Mar.salary!C$3:G$69,5,FALSE)</f>
        <v>53926.902083333334</v>
      </c>
      <c r="H176">
        <f t="shared" si="4"/>
        <v>16951.150343127774</v>
      </c>
      <c r="I176">
        <f>VLOOKUP(A176,'OT Dec to May'!H:N,5,FALSE)</f>
        <v>0</v>
      </c>
      <c r="J176">
        <f t="shared" si="5"/>
        <v>0</v>
      </c>
    </row>
    <row r="177" spans="1:10" x14ac:dyDescent="0.25">
      <c r="A177" s="98" t="s">
        <v>198</v>
      </c>
      <c r="B177" s="95" t="s">
        <v>12</v>
      </c>
      <c r="C177" s="96" t="s">
        <v>236</v>
      </c>
      <c r="D177">
        <v>263.65333333333342</v>
      </c>
      <c r="E177" s="97">
        <v>0.5268643013637313</v>
      </c>
      <c r="F177" t="s">
        <v>83</v>
      </c>
      <c r="G177">
        <f>VLOOKUP(F177,Mar.salary!C$3:G$69,5,FALSE)</f>
        <v>53926.902083333334</v>
      </c>
      <c r="H177">
        <f t="shared" si="4"/>
        <v>28412.159590845764</v>
      </c>
      <c r="I177">
        <f>VLOOKUP(A177,'OT Dec to May'!H:N,5,FALSE)</f>
        <v>0</v>
      </c>
      <c r="J177">
        <f t="shared" si="5"/>
        <v>0</v>
      </c>
    </row>
    <row r="178" spans="1:10" x14ac:dyDescent="0.25">
      <c r="A178" s="95" t="s">
        <v>192</v>
      </c>
      <c r="B178" s="95" t="s">
        <v>8</v>
      </c>
      <c r="C178" s="96" t="s">
        <v>239</v>
      </c>
      <c r="D178">
        <v>34.153846153846153</v>
      </c>
      <c r="E178" s="97">
        <v>0.38171876611988032</v>
      </c>
      <c r="F178" t="s">
        <v>88</v>
      </c>
      <c r="G178">
        <f>VLOOKUP(F178,Mar.salary!C$3:G$69,5,FALSE)</f>
        <v>57105.046249999999</v>
      </c>
      <c r="H178">
        <f t="shared" si="4"/>
        <v>21798.0677937687</v>
      </c>
      <c r="I178">
        <f>VLOOKUP(A178,'OT Dec to May'!H:N,5,FALSE)</f>
        <v>0</v>
      </c>
      <c r="J178">
        <f t="shared" si="5"/>
        <v>0</v>
      </c>
    </row>
    <row r="179" spans="1:10" x14ac:dyDescent="0.25">
      <c r="A179" s="95" t="s">
        <v>192</v>
      </c>
      <c r="B179" s="95" t="s">
        <v>12</v>
      </c>
      <c r="C179" s="96" t="s">
        <v>239</v>
      </c>
      <c r="D179">
        <v>51.6</v>
      </c>
      <c r="E179" s="97">
        <v>0.5767048385432787</v>
      </c>
      <c r="F179" t="s">
        <v>88</v>
      </c>
      <c r="G179">
        <f>VLOOKUP(F179,Mar.salary!C$3:G$69,5,FALSE)</f>
        <v>57105.046249999999</v>
      </c>
      <c r="H179">
        <f t="shared" si="4"/>
        <v>32932.756477612711</v>
      </c>
      <c r="I179">
        <f>VLOOKUP(A179,'OT Dec to May'!H:N,5,FALSE)</f>
        <v>0</v>
      </c>
      <c r="J179">
        <f t="shared" si="5"/>
        <v>0</v>
      </c>
    </row>
    <row r="180" spans="1:10" x14ac:dyDescent="0.25">
      <c r="A180" s="98" t="s">
        <v>192</v>
      </c>
      <c r="B180" s="95" t="s">
        <v>12</v>
      </c>
      <c r="C180" s="96" t="s">
        <v>241</v>
      </c>
      <c r="D180">
        <v>3.72</v>
      </c>
      <c r="E180" s="97">
        <v>4.1576395336841022E-2</v>
      </c>
      <c r="F180" t="s">
        <v>88</v>
      </c>
      <c r="G180">
        <f>VLOOKUP(F180,Mar.salary!C$3:G$69,5,FALSE)</f>
        <v>57105.046249999999</v>
      </c>
      <c r="H180">
        <f t="shared" si="4"/>
        <v>2374.221978618591</v>
      </c>
      <c r="I180">
        <f>VLOOKUP(A180,'OT Dec to May'!H:N,5,FALSE)</f>
        <v>0</v>
      </c>
      <c r="J180">
        <f t="shared" si="5"/>
        <v>0</v>
      </c>
    </row>
    <row r="181" spans="1:10" x14ac:dyDescent="0.25">
      <c r="A181" s="95" t="s">
        <v>215</v>
      </c>
      <c r="B181" s="95" t="s">
        <v>92</v>
      </c>
      <c r="C181" s="96" t="s">
        <v>233</v>
      </c>
      <c r="D181">
        <v>79.904761904761898</v>
      </c>
      <c r="E181" s="97">
        <v>0.25093036162081933</v>
      </c>
      <c r="F181" t="s">
        <v>90</v>
      </c>
      <c r="G181">
        <f>VLOOKUP(F181,Mar.salary!C$3:G$69,5,FALSE)</f>
        <v>28611.953333333331</v>
      </c>
      <c r="H181">
        <f t="shared" si="4"/>
        <v>7179.6077966113398</v>
      </c>
      <c r="I181">
        <f>VLOOKUP(A181,'OT Dec to May'!H:N,5,FALSE)</f>
        <v>0</v>
      </c>
      <c r="J181">
        <f t="shared" si="5"/>
        <v>0</v>
      </c>
    </row>
    <row r="182" spans="1:10" x14ac:dyDescent="0.25">
      <c r="A182" s="95" t="s">
        <v>215</v>
      </c>
      <c r="B182" s="95" t="s">
        <v>92</v>
      </c>
      <c r="C182" s="96" t="s">
        <v>236</v>
      </c>
      <c r="D182">
        <v>73</v>
      </c>
      <c r="E182" s="97">
        <v>0.22924686791699406</v>
      </c>
      <c r="F182" t="s">
        <v>90</v>
      </c>
      <c r="G182">
        <f>VLOOKUP(F182,Mar.salary!C$3:G$69,5,FALSE)</f>
        <v>28611.953333333331</v>
      </c>
      <c r="H182">
        <f t="shared" si="4"/>
        <v>6559.2006866538641</v>
      </c>
      <c r="I182">
        <f>VLOOKUP(A182,'OT Dec to May'!H:N,5,FALSE)</f>
        <v>0</v>
      </c>
      <c r="J182">
        <f t="shared" si="5"/>
        <v>0</v>
      </c>
    </row>
    <row r="183" spans="1:10" x14ac:dyDescent="0.25">
      <c r="A183" s="98" t="s">
        <v>215</v>
      </c>
      <c r="B183" s="95" t="s">
        <v>92</v>
      </c>
      <c r="C183" s="96" t="s">
        <v>237</v>
      </c>
      <c r="D183">
        <v>165.5292505783745</v>
      </c>
      <c r="E183" s="97">
        <v>0.51982277046218672</v>
      </c>
      <c r="F183" t="s">
        <v>90</v>
      </c>
      <c r="G183">
        <f>VLOOKUP(F183,Mar.salary!C$3:G$69,5,FALSE)</f>
        <v>28611.953333333331</v>
      </c>
      <c r="H183">
        <f t="shared" si="4"/>
        <v>14873.144850068131</v>
      </c>
      <c r="I183">
        <f>VLOOKUP(A183,'OT Dec to May'!H:N,5,FALSE)</f>
        <v>0</v>
      </c>
      <c r="J183">
        <f t="shared" si="5"/>
        <v>0</v>
      </c>
    </row>
    <row r="184" spans="1:10" x14ac:dyDescent="0.25">
      <c r="A184" s="95" t="s">
        <v>157</v>
      </c>
      <c r="B184" s="95" t="s">
        <v>8</v>
      </c>
      <c r="C184" s="96" t="s">
        <v>233</v>
      </c>
      <c r="D184">
        <v>74.020571428571429</v>
      </c>
      <c r="E184" s="97">
        <v>0.10093284338017811</v>
      </c>
      <c r="F184" t="s">
        <v>95</v>
      </c>
      <c r="G184">
        <f>VLOOKUP(F184,Mar.salary!C$3:G$69,5,FALSE)</f>
        <v>33080.153333333335</v>
      </c>
      <c r="H184">
        <f t="shared" si="4"/>
        <v>3338.8739353856104</v>
      </c>
      <c r="I184">
        <f>VLOOKUP(A184,'OT Dec to May'!H:N,5,FALSE)</f>
        <v>11999.52000000001</v>
      </c>
      <c r="J184">
        <f t="shared" si="5"/>
        <v>1211.1456727973157</v>
      </c>
    </row>
    <row r="185" spans="1:10" x14ac:dyDescent="0.25">
      <c r="A185" s="95" t="s">
        <v>157</v>
      </c>
      <c r="B185" s="95" t="s">
        <v>8</v>
      </c>
      <c r="C185" s="96" t="s">
        <v>236</v>
      </c>
      <c r="D185">
        <v>455.6</v>
      </c>
      <c r="E185" s="97">
        <v>0.62124626379551628</v>
      </c>
      <c r="F185" t="s">
        <v>95</v>
      </c>
      <c r="G185">
        <f>VLOOKUP(F185,Mar.salary!C$3:G$69,5,FALSE)</f>
        <v>33080.153333333335</v>
      </c>
      <c r="H185">
        <f t="shared" si="4"/>
        <v>20550.921664116129</v>
      </c>
      <c r="I185">
        <f>VLOOKUP(A185,'OT Dec to May'!H:N,5,FALSE)</f>
        <v>11999.52000000001</v>
      </c>
      <c r="J185">
        <f t="shared" si="5"/>
        <v>7454.6569673395798</v>
      </c>
    </row>
    <row r="186" spans="1:10" x14ac:dyDescent="0.25">
      <c r="A186" s="95" t="s">
        <v>157</v>
      </c>
      <c r="B186" s="95" t="s">
        <v>8</v>
      </c>
      <c r="C186" s="96" t="s">
        <v>237</v>
      </c>
      <c r="D186">
        <v>183.34399999999999</v>
      </c>
      <c r="E186" s="97">
        <v>0.25000389593793926</v>
      </c>
      <c r="F186" t="s">
        <v>95</v>
      </c>
      <c r="G186">
        <f>VLOOKUP(F186,Mar.salary!C$3:G$69,5,FALSE)</f>
        <v>33080.153333333335</v>
      </c>
      <c r="H186">
        <f t="shared" si="4"/>
        <v>8270.1672115577421</v>
      </c>
      <c r="I186">
        <f>VLOOKUP(A186,'OT Dec to May'!H:N,5,FALSE)</f>
        <v>11999.52000000001</v>
      </c>
      <c r="J186">
        <f t="shared" si="5"/>
        <v>2999.926749385223</v>
      </c>
    </row>
    <row r="187" spans="1:10" x14ac:dyDescent="0.25">
      <c r="A187" s="98" t="s">
        <v>157</v>
      </c>
      <c r="B187" s="95" t="s">
        <v>8</v>
      </c>
      <c r="C187" s="96" t="s">
        <v>242</v>
      </c>
      <c r="D187">
        <v>20.399999999999999</v>
      </c>
      <c r="E187" s="97">
        <v>2.78169968863664E-2</v>
      </c>
      <c r="F187" t="s">
        <v>95</v>
      </c>
      <c r="G187">
        <f>VLOOKUP(F187,Mar.salary!C$3:G$69,5,FALSE)</f>
        <v>33080.153333333335</v>
      </c>
      <c r="H187">
        <f t="shared" si="4"/>
        <v>920.19052227385646</v>
      </c>
      <c r="I187">
        <f>VLOOKUP(A187,'OT Dec to May'!H:N,5,FALSE)</f>
        <v>11999.52000000001</v>
      </c>
      <c r="J187">
        <f t="shared" si="5"/>
        <v>333.79061047789162</v>
      </c>
    </row>
    <row r="188" spans="1:10" x14ac:dyDescent="0.25">
      <c r="A188" s="95" t="s">
        <v>194</v>
      </c>
      <c r="B188" s="95" t="s">
        <v>12</v>
      </c>
      <c r="C188" s="96" t="s">
        <v>233</v>
      </c>
      <c r="D188">
        <v>270.89066666666668</v>
      </c>
      <c r="E188" s="97">
        <v>0.39583219682505044</v>
      </c>
      <c r="F188" t="s">
        <v>97</v>
      </c>
      <c r="G188">
        <f>VLOOKUP(F188,Mar.salary!C$3:G$69,5,FALSE)</f>
        <v>37985.86041666667</v>
      </c>
      <c r="H188">
        <f t="shared" si="4"/>
        <v>15036.026577018894</v>
      </c>
      <c r="I188">
        <f>VLOOKUP(A188,'OT Dec to May'!H:N,5,FALSE)</f>
        <v>11552.04000000001</v>
      </c>
      <c r="J188">
        <f t="shared" si="5"/>
        <v>4572.6693710108593</v>
      </c>
    </row>
    <row r="189" spans="1:10" x14ac:dyDescent="0.25">
      <c r="A189" s="98" t="s">
        <v>194</v>
      </c>
      <c r="B189" s="95" t="s">
        <v>12</v>
      </c>
      <c r="C189" s="96" t="s">
        <v>236</v>
      </c>
      <c r="D189">
        <v>413.4666666666667</v>
      </c>
      <c r="E189" s="97">
        <v>0.60416780317494956</v>
      </c>
      <c r="F189" t="s">
        <v>97</v>
      </c>
      <c r="G189">
        <f>VLOOKUP(F189,Mar.salary!C$3:G$69,5,FALSE)</f>
        <v>37985.86041666667</v>
      </c>
      <c r="H189">
        <f t="shared" si="4"/>
        <v>22949.833839647777</v>
      </c>
      <c r="I189">
        <f>VLOOKUP(A189,'OT Dec to May'!H:N,5,FALSE)</f>
        <v>11552.04000000001</v>
      </c>
      <c r="J189">
        <f t="shared" si="5"/>
        <v>6979.3706289891506</v>
      </c>
    </row>
    <row r="190" spans="1:10" x14ac:dyDescent="0.25">
      <c r="A190" s="95" t="s">
        <v>220</v>
      </c>
      <c r="B190" s="95" t="s">
        <v>34</v>
      </c>
      <c r="C190" s="96" t="s">
        <v>233</v>
      </c>
      <c r="D190">
        <v>9.0476190476190474</v>
      </c>
      <c r="E190" s="97">
        <v>8.2946287040428449E-3</v>
      </c>
      <c r="F190" t="s">
        <v>139</v>
      </c>
      <c r="G190">
        <f>VLOOKUP(F190,Mar.salary!C$3:G$69,5,FALSE)</f>
        <v>36822.96418333333</v>
      </c>
      <c r="H190">
        <f t="shared" si="4"/>
        <v>305.43281568301825</v>
      </c>
      <c r="I190">
        <f>VLOOKUP(A190,'OT Dec to May'!H:N,5,FALSE)</f>
        <v>41860.800000000047</v>
      </c>
      <c r="J190">
        <f t="shared" si="5"/>
        <v>347.2197932541971</v>
      </c>
    </row>
    <row r="191" spans="1:10" x14ac:dyDescent="0.25">
      <c r="A191" s="95" t="s">
        <v>220</v>
      </c>
      <c r="B191" s="95" t="s">
        <v>34</v>
      </c>
      <c r="C191" s="96" t="s">
        <v>235</v>
      </c>
      <c r="D191">
        <v>4.2666666666666666</v>
      </c>
      <c r="E191" s="97">
        <v>3.9115722730644151E-3</v>
      </c>
      <c r="F191" t="s">
        <v>139</v>
      </c>
      <c r="G191">
        <f>VLOOKUP(F191,Mar.salary!C$3:G$69,5,FALSE)</f>
        <v>36822.96418333333</v>
      </c>
      <c r="H191">
        <f t="shared" si="4"/>
        <v>144.03568571157069</v>
      </c>
      <c r="I191">
        <f>VLOOKUP(A191,'OT Dec to May'!H:N,5,FALSE)</f>
        <v>41860.800000000047</v>
      </c>
      <c r="J191">
        <f t="shared" si="5"/>
        <v>163.74154460829504</v>
      </c>
    </row>
    <row r="192" spans="1:10" x14ac:dyDescent="0.25">
      <c r="A192" s="95" t="s">
        <v>220</v>
      </c>
      <c r="B192" s="95" t="s">
        <v>232</v>
      </c>
      <c r="C192" s="96" t="s">
        <v>235</v>
      </c>
      <c r="D192">
        <v>1.333333333333333</v>
      </c>
      <c r="E192" s="97">
        <v>1.2223663353326294E-3</v>
      </c>
      <c r="F192" t="s">
        <v>139</v>
      </c>
      <c r="G192">
        <f>VLOOKUP(F192,Mar.salary!C$3:G$69,5,FALSE)</f>
        <v>36822.96418333333</v>
      </c>
      <c r="H192">
        <f t="shared" si="4"/>
        <v>45.011151784865831</v>
      </c>
      <c r="I192">
        <f>VLOOKUP(A192,'OT Dec to May'!H:N,5,FALSE)</f>
        <v>41860.800000000047</v>
      </c>
      <c r="J192">
        <f t="shared" si="5"/>
        <v>51.169232690092187</v>
      </c>
    </row>
    <row r="193" spans="1:10" x14ac:dyDescent="0.25">
      <c r="A193" s="95" t="s">
        <v>220</v>
      </c>
      <c r="B193" s="95" t="s">
        <v>80</v>
      </c>
      <c r="C193" s="96" t="s">
        <v>233</v>
      </c>
      <c r="D193">
        <v>1.333333333333333</v>
      </c>
      <c r="E193" s="97">
        <v>1.2223663353326294E-3</v>
      </c>
      <c r="F193" t="s">
        <v>139</v>
      </c>
      <c r="G193">
        <f>VLOOKUP(F193,Mar.salary!C$3:G$69,5,FALSE)</f>
        <v>36822.96418333333</v>
      </c>
      <c r="H193">
        <f t="shared" si="4"/>
        <v>45.011151784865831</v>
      </c>
      <c r="I193">
        <f>VLOOKUP(A193,'OT Dec to May'!H:N,5,FALSE)</f>
        <v>41860.800000000047</v>
      </c>
      <c r="J193">
        <f t="shared" si="5"/>
        <v>51.169232690092187</v>
      </c>
    </row>
    <row r="194" spans="1:10" x14ac:dyDescent="0.25">
      <c r="A194" s="95" t="s">
        <v>220</v>
      </c>
      <c r="B194" s="95" t="s">
        <v>80</v>
      </c>
      <c r="C194" s="96" t="s">
        <v>235</v>
      </c>
      <c r="D194">
        <v>1.666666666666667</v>
      </c>
      <c r="E194" s="97">
        <v>1.5279579191657875E-3</v>
      </c>
      <c r="F194" t="s">
        <v>139</v>
      </c>
      <c r="G194">
        <f>VLOOKUP(F194,Mar.salary!C$3:G$69,5,FALSE)</f>
        <v>36822.96418333333</v>
      </c>
      <c r="H194">
        <f t="shared" si="4"/>
        <v>56.263939731082317</v>
      </c>
      <c r="I194">
        <f>VLOOKUP(A194,'OT Dec to May'!H:N,5,FALSE)</f>
        <v>41860.800000000047</v>
      </c>
      <c r="J194">
        <f t="shared" si="5"/>
        <v>63.961540862615266</v>
      </c>
    </row>
    <row r="195" spans="1:10" x14ac:dyDescent="0.25">
      <c r="A195" s="95" t="s">
        <v>220</v>
      </c>
      <c r="B195" s="95" t="s">
        <v>8</v>
      </c>
      <c r="C195" s="96" t="s">
        <v>233</v>
      </c>
      <c r="D195">
        <v>980.88666666666666</v>
      </c>
      <c r="E195" s="97">
        <v>0.89925213008247906</v>
      </c>
      <c r="F195" t="s">
        <v>139</v>
      </c>
      <c r="G195">
        <f>VLOOKUP(F195,Mar.salary!C$3:G$69,5,FALSE)</f>
        <v>36822.96418333333</v>
      </c>
      <c r="H195">
        <f t="shared" ref="H195:H258" si="6">E195*G195</f>
        <v>33113.128977813329</v>
      </c>
      <c r="I195">
        <f>VLOOKUP(A195,'OT Dec to May'!H:N,5,FALSE)</f>
        <v>41860.800000000047</v>
      </c>
      <c r="J195">
        <f t="shared" ref="J195:J258" si="7">I195*E195</f>
        <v>37643.413566956682</v>
      </c>
    </row>
    <row r="196" spans="1:10" x14ac:dyDescent="0.25">
      <c r="A196" s="95" t="s">
        <v>220</v>
      </c>
      <c r="B196" s="95" t="s">
        <v>8</v>
      </c>
      <c r="C196" s="96" t="s">
        <v>235</v>
      </c>
      <c r="D196">
        <v>48.72</v>
      </c>
      <c r="E196" s="97">
        <v>4.4665265893054293E-2</v>
      </c>
      <c r="F196" t="s">
        <v>139</v>
      </c>
      <c r="G196">
        <f>VLOOKUP(F196,Mar.salary!C$3:G$69,5,FALSE)</f>
        <v>36822.96418333333</v>
      </c>
      <c r="H196">
        <f t="shared" si="6"/>
        <v>1644.7074862189979</v>
      </c>
      <c r="I196">
        <f>VLOOKUP(A196,'OT Dec to May'!H:N,5,FALSE)</f>
        <v>41860.800000000047</v>
      </c>
      <c r="J196">
        <f t="shared" si="7"/>
        <v>1869.7237624959691</v>
      </c>
    </row>
    <row r="197" spans="1:10" x14ac:dyDescent="0.25">
      <c r="A197" s="95" t="s">
        <v>220</v>
      </c>
      <c r="B197" s="95" t="s">
        <v>12</v>
      </c>
      <c r="C197" s="96" t="s">
        <v>233</v>
      </c>
      <c r="D197">
        <v>24.859523809523811</v>
      </c>
      <c r="E197" s="97">
        <v>2.2790583762871408E-2</v>
      </c>
      <c r="F197" t="s">
        <v>139</v>
      </c>
      <c r="G197">
        <f>VLOOKUP(F197,Mar.salary!C$3:G$69,5,FALSE)</f>
        <v>36822.96418333333</v>
      </c>
      <c r="H197">
        <f t="shared" si="6"/>
        <v>839.21684961747201</v>
      </c>
      <c r="I197">
        <f>VLOOKUP(A197,'OT Dec to May'!H:N,5,FALSE)</f>
        <v>41860.800000000047</v>
      </c>
      <c r="J197">
        <f t="shared" si="7"/>
        <v>954.03206878080846</v>
      </c>
    </row>
    <row r="198" spans="1:10" x14ac:dyDescent="0.25">
      <c r="A198" s="98" t="s">
        <v>220</v>
      </c>
      <c r="B198" s="95" t="s">
        <v>12</v>
      </c>
      <c r="C198" s="96" t="s">
        <v>235</v>
      </c>
      <c r="D198">
        <v>18.666666666666661</v>
      </c>
      <c r="E198" s="97">
        <v>1.7113128694656813E-2</v>
      </c>
      <c r="F198" t="s">
        <v>139</v>
      </c>
      <c r="G198">
        <f>VLOOKUP(F198,Mar.salary!C$3:G$69,5,FALSE)</f>
        <v>36822.96418333333</v>
      </c>
      <c r="H198">
        <f t="shared" si="6"/>
        <v>630.15612498812163</v>
      </c>
      <c r="I198">
        <f>VLOOKUP(A198,'OT Dec to May'!H:N,5,FALSE)</f>
        <v>41860.800000000047</v>
      </c>
      <c r="J198">
        <f t="shared" si="7"/>
        <v>716.3692576612907</v>
      </c>
    </row>
    <row r="199" spans="1:10" x14ac:dyDescent="0.25">
      <c r="A199" s="95" t="s">
        <v>177</v>
      </c>
      <c r="B199" s="95" t="s">
        <v>8</v>
      </c>
      <c r="C199" s="96" t="s">
        <v>239</v>
      </c>
      <c r="D199">
        <v>87.92</v>
      </c>
      <c r="E199" s="97">
        <v>0.5418402544036135</v>
      </c>
      <c r="F199" t="s">
        <v>99</v>
      </c>
      <c r="G199">
        <f>VLOOKUP(F199,Mar.salary!C$3:G$69,5,FALSE)</f>
        <v>45458.936666666661</v>
      </c>
      <c r="H199">
        <f t="shared" si="6"/>
        <v>24631.481808384418</v>
      </c>
      <c r="I199">
        <f>VLOOKUP(A199,'OT Dec to May'!H:N,5,FALSE)</f>
        <v>0</v>
      </c>
      <c r="J199">
        <f t="shared" si="7"/>
        <v>0</v>
      </c>
    </row>
    <row r="200" spans="1:10" x14ac:dyDescent="0.25">
      <c r="A200" s="95" t="s">
        <v>177</v>
      </c>
      <c r="B200" s="95" t="s">
        <v>8</v>
      </c>
      <c r="C200" s="96" t="s">
        <v>240</v>
      </c>
      <c r="D200">
        <v>71.753846153846155</v>
      </c>
      <c r="E200" s="97">
        <v>0.4422102167247241</v>
      </c>
      <c r="F200" t="s">
        <v>99</v>
      </c>
      <c r="G200">
        <f>VLOOKUP(F200,Mar.salary!C$3:G$69,5,FALSE)</f>
        <v>45458.936666666661</v>
      </c>
      <c r="H200">
        <f t="shared" si="6"/>
        <v>20102.406235442173</v>
      </c>
      <c r="I200">
        <f>VLOOKUP(A200,'OT Dec to May'!H:N,5,FALSE)</f>
        <v>0</v>
      </c>
      <c r="J200">
        <f t="shared" si="7"/>
        <v>0</v>
      </c>
    </row>
    <row r="201" spans="1:10" x14ac:dyDescent="0.25">
      <c r="A201" s="98" t="s">
        <v>177</v>
      </c>
      <c r="B201" s="95" t="s">
        <v>8</v>
      </c>
      <c r="C201" s="96" t="s">
        <v>241</v>
      </c>
      <c r="D201">
        <v>2.588000000000001</v>
      </c>
      <c r="E201" s="97">
        <v>1.5949528871662334E-2</v>
      </c>
      <c r="F201" t="s">
        <v>99</v>
      </c>
      <c r="G201">
        <f>VLOOKUP(F201,Mar.salary!C$3:G$69,5,FALSE)</f>
        <v>45458.936666666661</v>
      </c>
      <c r="H201">
        <f t="shared" si="6"/>
        <v>725.04862284006936</v>
      </c>
      <c r="I201">
        <f>VLOOKUP(A201,'OT Dec to May'!H:N,5,FALSE)</f>
        <v>0</v>
      </c>
      <c r="J201">
        <f t="shared" si="7"/>
        <v>0</v>
      </c>
    </row>
    <row r="202" spans="1:10" x14ac:dyDescent="0.25">
      <c r="A202" s="95" t="s">
        <v>182</v>
      </c>
      <c r="B202" s="95" t="s">
        <v>238</v>
      </c>
      <c r="C202" s="96" t="s">
        <v>235</v>
      </c>
      <c r="D202">
        <v>78.666666666666671</v>
      </c>
      <c r="E202" s="97">
        <v>7.9779861669833085E-2</v>
      </c>
      <c r="F202" t="s">
        <v>101</v>
      </c>
      <c r="G202">
        <f>VLOOKUP(F202,Mar.salary!C$3:G$69,5,FALSE)</f>
        <v>70312.208749999991</v>
      </c>
      <c r="H202">
        <f t="shared" si="6"/>
        <v>5609.4982877754264</v>
      </c>
      <c r="I202">
        <f>VLOOKUP(A202,'OT Dec to May'!H:N,5,FALSE)</f>
        <v>12192.299999999979</v>
      </c>
      <c r="J202">
        <f t="shared" si="7"/>
        <v>972.70000743710432</v>
      </c>
    </row>
    <row r="203" spans="1:10" x14ac:dyDescent="0.25">
      <c r="A203" s="95" t="s">
        <v>182</v>
      </c>
      <c r="B203" s="95" t="s">
        <v>238</v>
      </c>
      <c r="C203" s="96" t="s">
        <v>236</v>
      </c>
      <c r="D203">
        <v>561.5</v>
      </c>
      <c r="E203" s="97">
        <v>0.56944566518149919</v>
      </c>
      <c r="F203" t="s">
        <v>101</v>
      </c>
      <c r="G203">
        <f>VLOOKUP(F203,Mar.salary!C$3:G$69,5,FALSE)</f>
        <v>70312.208749999991</v>
      </c>
      <c r="H203">
        <f t="shared" si="6"/>
        <v>40038.98248202417</v>
      </c>
      <c r="I203">
        <f>VLOOKUP(A203,'OT Dec to May'!H:N,5,FALSE)</f>
        <v>12192.299999999979</v>
      </c>
      <c r="J203">
        <f t="shared" si="7"/>
        <v>6942.8523835923806</v>
      </c>
    </row>
    <row r="204" spans="1:10" x14ac:dyDescent="0.25">
      <c r="A204" s="95" t="s">
        <v>182</v>
      </c>
      <c r="B204" s="95" t="s">
        <v>12</v>
      </c>
      <c r="C204" s="96" t="s">
        <v>234</v>
      </c>
      <c r="D204">
        <v>91.946666666666673</v>
      </c>
      <c r="E204" s="97">
        <v>9.3247784080537105E-2</v>
      </c>
      <c r="F204" t="s">
        <v>101</v>
      </c>
      <c r="G204">
        <f>VLOOKUP(F204,Mar.salary!C$3:G$69,5,FALSE)</f>
        <v>70312.208749999991</v>
      </c>
      <c r="H204">
        <f t="shared" si="6"/>
        <v>6556.4576597456507</v>
      </c>
      <c r="I204">
        <f>VLOOKUP(A204,'OT Dec to May'!H:N,5,FALSE)</f>
        <v>12192.299999999979</v>
      </c>
      <c r="J204">
        <f t="shared" si="7"/>
        <v>1136.9049578451306</v>
      </c>
    </row>
    <row r="205" spans="1:10" x14ac:dyDescent="0.25">
      <c r="A205" s="98" t="s">
        <v>182</v>
      </c>
      <c r="B205" s="95" t="s">
        <v>12</v>
      </c>
      <c r="C205" s="96" t="s">
        <v>236</v>
      </c>
      <c r="D205">
        <v>253.93333333333331</v>
      </c>
      <c r="E205" s="97">
        <v>0.25752668906813064</v>
      </c>
      <c r="F205" t="s">
        <v>101</v>
      </c>
      <c r="G205">
        <f>VLOOKUP(F205,Mar.salary!C$3:G$69,5,FALSE)</f>
        <v>70312.208749999991</v>
      </c>
      <c r="H205">
        <f t="shared" si="6"/>
        <v>18107.270320454743</v>
      </c>
      <c r="I205">
        <f>VLOOKUP(A205,'OT Dec to May'!H:N,5,FALSE)</f>
        <v>12192.299999999979</v>
      </c>
      <c r="J205">
        <f t="shared" si="7"/>
        <v>3139.8426511253638</v>
      </c>
    </row>
    <row r="206" spans="1:10" x14ac:dyDescent="0.25">
      <c r="A206" s="95" t="s">
        <v>173</v>
      </c>
      <c r="B206" s="95" t="s">
        <v>34</v>
      </c>
      <c r="C206" s="96" t="s">
        <v>243</v>
      </c>
      <c r="D206">
        <v>0.60000000000000009</v>
      </c>
      <c r="E206" s="97">
        <v>2.8976655960163793E-3</v>
      </c>
      <c r="F206" t="s">
        <v>103</v>
      </c>
      <c r="G206">
        <f>VLOOKUP(F206,Mar.salary!C$3:G$69,5,FALSE)</f>
        <v>72857.612083333326</v>
      </c>
      <c r="H206">
        <f t="shared" si="6"/>
        <v>211.11699594178222</v>
      </c>
      <c r="I206">
        <f>VLOOKUP(A206,'OT Dec to May'!H:N,5,FALSE)</f>
        <v>0</v>
      </c>
      <c r="J206">
        <f t="shared" si="7"/>
        <v>0</v>
      </c>
    </row>
    <row r="207" spans="1:10" x14ac:dyDescent="0.25">
      <c r="A207" s="95" t="s">
        <v>173</v>
      </c>
      <c r="B207" s="95" t="s">
        <v>34</v>
      </c>
      <c r="C207" s="96" t="s">
        <v>241</v>
      </c>
      <c r="D207">
        <v>4</v>
      </c>
      <c r="E207" s="97">
        <v>1.9317770640109193E-2</v>
      </c>
      <c r="F207" t="s">
        <v>103</v>
      </c>
      <c r="G207">
        <f>VLOOKUP(F207,Mar.salary!C$3:G$69,5,FALSE)</f>
        <v>72857.612083333326</v>
      </c>
      <c r="H207">
        <f t="shared" si="6"/>
        <v>1407.4466396118812</v>
      </c>
      <c r="I207">
        <f>VLOOKUP(A207,'OT Dec to May'!H:N,5,FALSE)</f>
        <v>0</v>
      </c>
      <c r="J207">
        <f t="shared" si="7"/>
        <v>0</v>
      </c>
    </row>
    <row r="208" spans="1:10" x14ac:dyDescent="0.25">
      <c r="A208" s="95" t="s">
        <v>173</v>
      </c>
      <c r="B208" s="95" t="s">
        <v>232</v>
      </c>
      <c r="C208" s="96" t="s">
        <v>241</v>
      </c>
      <c r="D208">
        <v>1</v>
      </c>
      <c r="E208" s="97">
        <v>4.8294426600272982E-3</v>
      </c>
      <c r="F208" t="s">
        <v>103</v>
      </c>
      <c r="G208">
        <f>VLOOKUP(F208,Mar.salary!C$3:G$69,5,FALSE)</f>
        <v>72857.612083333326</v>
      </c>
      <c r="H208">
        <f t="shared" si="6"/>
        <v>351.8616599029703</v>
      </c>
      <c r="I208">
        <f>VLOOKUP(A208,'OT Dec to May'!H:N,5,FALSE)</f>
        <v>0</v>
      </c>
      <c r="J208">
        <f t="shared" si="7"/>
        <v>0</v>
      </c>
    </row>
    <row r="209" spans="1:10" x14ac:dyDescent="0.25">
      <c r="A209" s="95" t="s">
        <v>173</v>
      </c>
      <c r="B209" s="95" t="s">
        <v>8</v>
      </c>
      <c r="C209" s="96" t="s">
        <v>239</v>
      </c>
      <c r="D209">
        <v>89.098461538461535</v>
      </c>
      <c r="E209" s="97">
        <v>0.43029591109664755</v>
      </c>
      <c r="F209" t="s">
        <v>103</v>
      </c>
      <c r="G209">
        <f>VLOOKUP(F209,Mar.salary!C$3:G$69,5,FALSE)</f>
        <v>72857.612083333326</v>
      </c>
      <c r="H209">
        <f t="shared" si="6"/>
        <v>31350.332571724033</v>
      </c>
      <c r="I209">
        <f>VLOOKUP(A209,'OT Dec to May'!H:N,5,FALSE)</f>
        <v>0</v>
      </c>
      <c r="J209">
        <f t="shared" si="7"/>
        <v>0</v>
      </c>
    </row>
    <row r="210" spans="1:10" x14ac:dyDescent="0.25">
      <c r="A210" s="95" t="s">
        <v>173</v>
      </c>
      <c r="B210" s="95" t="s">
        <v>8</v>
      </c>
      <c r="C210" s="96" t="s">
        <v>240</v>
      </c>
      <c r="D210">
        <v>109.7427692307692</v>
      </c>
      <c r="E210" s="97">
        <v>0.52999641135260789</v>
      </c>
      <c r="F210" t="s">
        <v>103</v>
      </c>
      <c r="G210">
        <f>VLOOKUP(F210,Mar.salary!C$3:G$69,5,FALSE)</f>
        <v>72857.612083333326</v>
      </c>
      <c r="H210">
        <f t="shared" si="6"/>
        <v>38614.272943887067</v>
      </c>
      <c r="I210">
        <f>VLOOKUP(A210,'OT Dec to May'!H:N,5,FALSE)</f>
        <v>0</v>
      </c>
      <c r="J210">
        <f t="shared" si="7"/>
        <v>0</v>
      </c>
    </row>
    <row r="211" spans="1:10" x14ac:dyDescent="0.25">
      <c r="A211" s="98" t="s">
        <v>173</v>
      </c>
      <c r="B211" s="95" t="s">
        <v>8</v>
      </c>
      <c r="C211" s="96" t="s">
        <v>241</v>
      </c>
      <c r="D211">
        <v>2.6219999999999999</v>
      </c>
      <c r="E211" s="97">
        <v>1.2662798654591575E-2</v>
      </c>
      <c r="F211" t="s">
        <v>103</v>
      </c>
      <c r="G211">
        <f>VLOOKUP(F211,Mar.salary!C$3:G$69,5,FALSE)</f>
        <v>72857.612083333326</v>
      </c>
      <c r="H211">
        <f t="shared" si="6"/>
        <v>922.58127226558815</v>
      </c>
      <c r="I211">
        <f>VLOOKUP(A211,'OT Dec to May'!H:N,5,FALSE)</f>
        <v>0</v>
      </c>
      <c r="J211">
        <f t="shared" si="7"/>
        <v>0</v>
      </c>
    </row>
    <row r="212" spans="1:10" x14ac:dyDescent="0.25">
      <c r="A212" s="95" t="s">
        <v>188</v>
      </c>
      <c r="B212" s="95" t="s">
        <v>12</v>
      </c>
      <c r="C212" s="96" t="s">
        <v>233</v>
      </c>
      <c r="D212">
        <v>422.17142857142863</v>
      </c>
      <c r="E212" s="97">
        <v>0.25063916077205617</v>
      </c>
      <c r="F212" t="s">
        <v>105</v>
      </c>
      <c r="G212">
        <f>VLOOKUP(F212,Mar.salary!C$3:G$69,5,FALSE)</f>
        <v>52521.759999999995</v>
      </c>
      <c r="H212">
        <f t="shared" si="6"/>
        <v>13164.009848671347</v>
      </c>
      <c r="I212">
        <f>VLOOKUP(A212,'OT Dec to May'!H:N,5,FALSE)</f>
        <v>95038.559999999838</v>
      </c>
      <c r="J212">
        <f t="shared" si="7"/>
        <v>23820.384919384665</v>
      </c>
    </row>
    <row r="213" spans="1:10" x14ac:dyDescent="0.25">
      <c r="A213" s="95" t="s">
        <v>188</v>
      </c>
      <c r="B213" s="95" t="s">
        <v>12</v>
      </c>
      <c r="C213" s="96" t="s">
        <v>235</v>
      </c>
      <c r="D213">
        <v>189.0057142857143</v>
      </c>
      <c r="E213" s="97">
        <v>0.1122108944463526</v>
      </c>
      <c r="F213" t="s">
        <v>105</v>
      </c>
      <c r="G213">
        <f>VLOOKUP(F213,Mar.salary!C$3:G$69,5,FALSE)</f>
        <v>52521.759999999995</v>
      </c>
      <c r="H213">
        <f t="shared" si="6"/>
        <v>5893.5136674966634</v>
      </c>
      <c r="I213">
        <f>VLOOKUP(A213,'OT Dec to May'!H:N,5,FALSE)</f>
        <v>95038.559999999838</v>
      </c>
      <c r="J213">
        <f t="shared" si="7"/>
        <v>10664.36182449333</v>
      </c>
    </row>
    <row r="214" spans="1:10" x14ac:dyDescent="0.25">
      <c r="A214" s="95" t="s">
        <v>188</v>
      </c>
      <c r="B214" s="95" t="s">
        <v>12</v>
      </c>
      <c r="C214" s="96" t="s">
        <v>236</v>
      </c>
      <c r="D214">
        <v>137.06666666666669</v>
      </c>
      <c r="E214" s="97">
        <v>8.1375176002333349E-2</v>
      </c>
      <c r="F214" t="s">
        <v>105</v>
      </c>
      <c r="G214">
        <f>VLOOKUP(F214,Mar.salary!C$3:G$69,5,FALSE)</f>
        <v>52521.759999999995</v>
      </c>
      <c r="H214">
        <f t="shared" si="6"/>
        <v>4273.9674639523109</v>
      </c>
      <c r="I214">
        <f>VLOOKUP(A214,'OT Dec to May'!H:N,5,FALSE)</f>
        <v>95038.559999999838</v>
      </c>
      <c r="J214">
        <f t="shared" si="7"/>
        <v>7733.7795470083047</v>
      </c>
    </row>
    <row r="215" spans="1:10" x14ac:dyDescent="0.25">
      <c r="A215" s="98" t="s">
        <v>188</v>
      </c>
      <c r="B215" s="95" t="s">
        <v>12</v>
      </c>
      <c r="C215" s="96" t="s">
        <v>237</v>
      </c>
      <c r="D215">
        <v>936.13554791974832</v>
      </c>
      <c r="E215" s="97">
        <v>0.5557747687792578</v>
      </c>
      <c r="F215" t="s">
        <v>105</v>
      </c>
      <c r="G215">
        <f>VLOOKUP(F215,Mar.salary!C$3:G$69,5,FALSE)</f>
        <v>52521.759999999995</v>
      </c>
      <c r="H215">
        <f t="shared" si="6"/>
        <v>29190.26901987967</v>
      </c>
      <c r="I215">
        <f>VLOOKUP(A215,'OT Dec to May'!H:N,5,FALSE)</f>
        <v>95038.559999999838</v>
      </c>
      <c r="J215">
        <f t="shared" si="7"/>
        <v>52820.03370911353</v>
      </c>
    </row>
    <row r="216" spans="1:10" x14ac:dyDescent="0.25">
      <c r="A216" s="95" t="s">
        <v>200</v>
      </c>
      <c r="B216" s="95" t="s">
        <v>8</v>
      </c>
      <c r="C216" s="96" t="s">
        <v>233</v>
      </c>
      <c r="D216">
        <v>68.657142857142858</v>
      </c>
      <c r="E216" s="97">
        <v>0.11082002514318673</v>
      </c>
      <c r="F216" t="s">
        <v>199</v>
      </c>
      <c r="G216" t="e">
        <f>VLOOKUP(F216,Mar.salary!C$3:G$69,5,FALSE)</f>
        <v>#N/A</v>
      </c>
      <c r="H216" t="e">
        <f t="shared" si="6"/>
        <v>#N/A</v>
      </c>
      <c r="I216">
        <f>VLOOKUP(A216,'OT Dec to May'!H:N,5,FALSE)</f>
        <v>12703.13999999999</v>
      </c>
      <c r="J216">
        <f t="shared" si="7"/>
        <v>1407.76229419742</v>
      </c>
    </row>
    <row r="217" spans="1:10" x14ac:dyDescent="0.25">
      <c r="A217" s="95" t="s">
        <v>200</v>
      </c>
      <c r="B217" s="95" t="s">
        <v>12</v>
      </c>
      <c r="C217" s="96" t="s">
        <v>233</v>
      </c>
      <c r="D217">
        <v>302.13219047619043</v>
      </c>
      <c r="E217" s="97">
        <v>0.48767390473566902</v>
      </c>
      <c r="F217" t="s">
        <v>199</v>
      </c>
      <c r="G217" t="e">
        <f>VLOOKUP(F217,Mar.salary!C$3:G$69,5,FALSE)</f>
        <v>#N/A</v>
      </c>
      <c r="H217" t="e">
        <f t="shared" si="6"/>
        <v>#N/A</v>
      </c>
      <c r="I217">
        <f>VLOOKUP(A217,'OT Dec to May'!H:N,5,FALSE)</f>
        <v>12703.13999999999</v>
      </c>
      <c r="J217">
        <f t="shared" si="7"/>
        <v>6194.9898862038617</v>
      </c>
    </row>
    <row r="218" spans="1:10" x14ac:dyDescent="0.25">
      <c r="A218" s="95" t="s">
        <v>200</v>
      </c>
      <c r="B218" s="95" t="s">
        <v>12</v>
      </c>
      <c r="C218" s="96" t="s">
        <v>235</v>
      </c>
      <c r="D218">
        <v>17.333333333333336</v>
      </c>
      <c r="E218" s="97">
        <v>2.7977867354778731E-2</v>
      </c>
      <c r="F218" t="s">
        <v>199</v>
      </c>
      <c r="G218" t="e">
        <f>VLOOKUP(F218,Mar.salary!C$3:G$69,5,FALSE)</f>
        <v>#N/A</v>
      </c>
      <c r="H218" t="e">
        <f t="shared" si="6"/>
        <v>#N/A</v>
      </c>
      <c r="I218">
        <f>VLOOKUP(A218,'OT Dec to May'!H:N,5,FALSE)</f>
        <v>12703.13999999999</v>
      </c>
      <c r="J218">
        <f t="shared" si="7"/>
        <v>355.4067659091836</v>
      </c>
    </row>
    <row r="219" spans="1:10" x14ac:dyDescent="0.25">
      <c r="A219" s="95" t="s">
        <v>200</v>
      </c>
      <c r="B219" s="95" t="s">
        <v>12</v>
      </c>
      <c r="C219" s="96" t="s">
        <v>236</v>
      </c>
      <c r="D219">
        <v>213.51333333333332</v>
      </c>
      <c r="E219" s="97">
        <v>0.34463352221980703</v>
      </c>
      <c r="F219" t="s">
        <v>199</v>
      </c>
      <c r="G219" t="e">
        <f>VLOOKUP(F219,Mar.salary!C$3:G$69,5,FALSE)</f>
        <v>#N/A</v>
      </c>
      <c r="H219" t="e">
        <f t="shared" si="6"/>
        <v>#N/A</v>
      </c>
      <c r="I219">
        <f>VLOOKUP(A219,'OT Dec to May'!H:N,5,FALSE)</f>
        <v>12703.13999999999</v>
      </c>
      <c r="J219">
        <f t="shared" si="7"/>
        <v>4377.9278814513164</v>
      </c>
    </row>
    <row r="220" spans="1:10" x14ac:dyDescent="0.25">
      <c r="A220" s="98" t="s">
        <v>200</v>
      </c>
      <c r="B220" s="95" t="s">
        <v>12</v>
      </c>
      <c r="C220" s="96" t="s">
        <v>237</v>
      </c>
      <c r="D220">
        <v>17.90133333333333</v>
      </c>
      <c r="E220" s="97">
        <v>2.8894680546558395E-2</v>
      </c>
      <c r="F220" t="s">
        <v>199</v>
      </c>
      <c r="G220" t="e">
        <f>VLOOKUP(F220,Mar.salary!C$3:G$69,5,FALSE)</f>
        <v>#N/A</v>
      </c>
      <c r="H220" t="e">
        <f t="shared" si="6"/>
        <v>#N/A</v>
      </c>
      <c r="I220">
        <f>VLOOKUP(A220,'OT Dec to May'!H:N,5,FALSE)</f>
        <v>12703.13999999999</v>
      </c>
      <c r="J220">
        <f t="shared" si="7"/>
        <v>367.05317223820754</v>
      </c>
    </row>
    <row r="221" spans="1:10" x14ac:dyDescent="0.25">
      <c r="A221" s="95" t="s">
        <v>209</v>
      </c>
      <c r="B221" s="95" t="s">
        <v>80</v>
      </c>
      <c r="C221" s="96" t="s">
        <v>233</v>
      </c>
      <c r="D221">
        <v>145.71428571428569</v>
      </c>
      <c r="E221" s="97">
        <v>0.24963641689203872</v>
      </c>
      <c r="F221" t="s">
        <v>107</v>
      </c>
      <c r="G221">
        <f>VLOOKUP(F221,Mar.salary!C$3:G$69,5,FALSE)</f>
        <v>27258.15</v>
      </c>
      <c r="H221">
        <f t="shared" si="6"/>
        <v>6804.6268971057252</v>
      </c>
      <c r="I221">
        <f>VLOOKUP(A221,'OT Dec to May'!H:N,5,FALSE)</f>
        <v>3370.4999999999991</v>
      </c>
      <c r="J221">
        <f t="shared" si="7"/>
        <v>841.39954313461624</v>
      </c>
    </row>
    <row r="222" spans="1:10" x14ac:dyDescent="0.25">
      <c r="A222" s="95" t="s">
        <v>209</v>
      </c>
      <c r="B222" s="95" t="s">
        <v>80</v>
      </c>
      <c r="C222" s="96" t="s">
        <v>234</v>
      </c>
      <c r="D222">
        <v>5.6000000000000014</v>
      </c>
      <c r="E222" s="97">
        <v>9.5938701393803155E-3</v>
      </c>
      <c r="F222" t="s">
        <v>107</v>
      </c>
      <c r="G222">
        <f>VLOOKUP(F222,Mar.salary!C$3:G$69,5,FALSE)</f>
        <v>27258.15</v>
      </c>
      <c r="H222">
        <f t="shared" si="6"/>
        <v>261.51115133974957</v>
      </c>
      <c r="I222">
        <f>VLOOKUP(A222,'OT Dec to May'!H:N,5,FALSE)</f>
        <v>3370.4999999999991</v>
      </c>
      <c r="J222">
        <f t="shared" si="7"/>
        <v>32.336139304781348</v>
      </c>
    </row>
    <row r="223" spans="1:10" x14ac:dyDescent="0.25">
      <c r="A223" s="95" t="s">
        <v>209</v>
      </c>
      <c r="B223" s="95" t="s">
        <v>80</v>
      </c>
      <c r="C223" s="96" t="s">
        <v>236</v>
      </c>
      <c r="D223">
        <v>264.58333333333331</v>
      </c>
      <c r="E223" s="97">
        <v>0.45328181090078112</v>
      </c>
      <c r="F223" t="s">
        <v>107</v>
      </c>
      <c r="G223">
        <f>VLOOKUP(F223,Mar.salary!C$3:G$69,5,FALSE)</f>
        <v>27258.15</v>
      </c>
      <c r="H223">
        <f t="shared" si="6"/>
        <v>12355.623593805127</v>
      </c>
      <c r="I223">
        <f>VLOOKUP(A223,'OT Dec to May'!H:N,5,FALSE)</f>
        <v>3370.4999999999991</v>
      </c>
      <c r="J223">
        <f t="shared" si="7"/>
        <v>1527.7863436410823</v>
      </c>
    </row>
    <row r="224" spans="1:10" x14ac:dyDescent="0.25">
      <c r="A224" s="98" t="s">
        <v>209</v>
      </c>
      <c r="B224" s="95" t="s">
        <v>80</v>
      </c>
      <c r="C224" s="96" t="s">
        <v>237</v>
      </c>
      <c r="D224">
        <v>167.8084264421436</v>
      </c>
      <c r="E224" s="97">
        <v>0.28748790206779989</v>
      </c>
      <c r="F224" t="s">
        <v>107</v>
      </c>
      <c r="G224">
        <f>VLOOKUP(F224,Mar.salary!C$3:G$69,5,FALSE)</f>
        <v>27258.15</v>
      </c>
      <c r="H224">
        <f t="shared" si="6"/>
        <v>7836.3883577493998</v>
      </c>
      <c r="I224">
        <f>VLOOKUP(A224,'OT Dec to May'!H:N,5,FALSE)</f>
        <v>3370.4999999999991</v>
      </c>
      <c r="J224">
        <f t="shared" si="7"/>
        <v>968.97797391951929</v>
      </c>
    </row>
    <row r="225" spans="1:10" x14ac:dyDescent="0.25">
      <c r="A225" s="95" t="s">
        <v>176</v>
      </c>
      <c r="B225" s="95" t="s">
        <v>34</v>
      </c>
      <c r="C225" s="96" t="s">
        <v>241</v>
      </c>
      <c r="D225">
        <v>1.6</v>
      </c>
      <c r="E225" s="97">
        <v>3.8962829460694507E-3</v>
      </c>
      <c r="F225" t="s">
        <v>109</v>
      </c>
      <c r="G225">
        <f>VLOOKUP(F225,Mar.salary!C$3:G$69,5,FALSE)</f>
        <v>62866.374583333331</v>
      </c>
      <c r="H225">
        <f t="shared" si="6"/>
        <v>244.94518317025563</v>
      </c>
      <c r="I225">
        <f>VLOOKUP(A225,'OT Dec to May'!H:N,5,FALSE)</f>
        <v>0</v>
      </c>
      <c r="J225">
        <f t="shared" si="7"/>
        <v>0</v>
      </c>
    </row>
    <row r="226" spans="1:10" x14ac:dyDescent="0.25">
      <c r="A226" s="95" t="s">
        <v>176</v>
      </c>
      <c r="B226" s="95" t="s">
        <v>232</v>
      </c>
      <c r="C226" s="96" t="s">
        <v>241</v>
      </c>
      <c r="D226">
        <v>4</v>
      </c>
      <c r="E226" s="97">
        <v>9.7407073651736252E-3</v>
      </c>
      <c r="F226" t="s">
        <v>109</v>
      </c>
      <c r="G226">
        <f>VLOOKUP(F226,Mar.salary!C$3:G$69,5,FALSE)</f>
        <v>62866.374583333331</v>
      </c>
      <c r="H226">
        <f t="shared" si="6"/>
        <v>612.36295792563897</v>
      </c>
      <c r="I226">
        <f>VLOOKUP(A226,'OT Dec to May'!H:N,5,FALSE)</f>
        <v>0</v>
      </c>
      <c r="J226">
        <f t="shared" si="7"/>
        <v>0</v>
      </c>
    </row>
    <row r="227" spans="1:10" x14ac:dyDescent="0.25">
      <c r="A227" s="95" t="s">
        <v>176</v>
      </c>
      <c r="B227" s="95" t="s">
        <v>8</v>
      </c>
      <c r="C227" s="96" t="s">
        <v>239</v>
      </c>
      <c r="D227">
        <v>193.57641025641021</v>
      </c>
      <c r="E227" s="97">
        <v>0.47139279127712158</v>
      </c>
      <c r="F227" t="s">
        <v>109</v>
      </c>
      <c r="G227">
        <f>VLOOKUP(F227,Mar.salary!C$3:G$69,5,FALSE)</f>
        <v>62866.374583333331</v>
      </c>
      <c r="H227">
        <f t="shared" si="6"/>
        <v>29634.755792310589</v>
      </c>
      <c r="I227">
        <f>VLOOKUP(A227,'OT Dec to May'!H:N,5,FALSE)</f>
        <v>0</v>
      </c>
      <c r="J227">
        <f t="shared" si="7"/>
        <v>0</v>
      </c>
    </row>
    <row r="228" spans="1:10" x14ac:dyDescent="0.25">
      <c r="A228" s="95" t="s">
        <v>176</v>
      </c>
      <c r="B228" s="95" t="s">
        <v>8</v>
      </c>
      <c r="C228" s="96" t="s">
        <v>240</v>
      </c>
      <c r="D228">
        <v>203.6073846153846</v>
      </c>
      <c r="E228" s="97">
        <v>0.49581998773170399</v>
      </c>
      <c r="F228" t="s">
        <v>109</v>
      </c>
      <c r="G228">
        <f>VLOOKUP(F228,Mar.salary!C$3:G$69,5,FALSE)</f>
        <v>62866.374583333331</v>
      </c>
      <c r="H228">
        <f t="shared" si="6"/>
        <v>31170.405074645041</v>
      </c>
      <c r="I228">
        <f>VLOOKUP(A228,'OT Dec to May'!H:N,5,FALSE)</f>
        <v>0</v>
      </c>
      <c r="J228">
        <f t="shared" si="7"/>
        <v>0</v>
      </c>
    </row>
    <row r="229" spans="1:10" x14ac:dyDescent="0.25">
      <c r="A229" s="98" t="s">
        <v>176</v>
      </c>
      <c r="B229" s="95" t="s">
        <v>8</v>
      </c>
      <c r="C229" s="96" t="s">
        <v>241</v>
      </c>
      <c r="D229">
        <v>7.8639999999999999</v>
      </c>
      <c r="E229" s="97">
        <v>1.9150230679931348E-2</v>
      </c>
      <c r="F229" t="s">
        <v>109</v>
      </c>
      <c r="G229">
        <f>VLOOKUP(F229,Mar.salary!C$3:G$69,5,FALSE)</f>
        <v>62866.374583333331</v>
      </c>
      <c r="H229">
        <f t="shared" si="6"/>
        <v>1203.9055752818063</v>
      </c>
      <c r="I229">
        <f>VLOOKUP(A229,'OT Dec to May'!H:N,5,FALSE)</f>
        <v>0</v>
      </c>
      <c r="J229">
        <f t="shared" si="7"/>
        <v>0</v>
      </c>
    </row>
    <row r="230" spans="1:10" x14ac:dyDescent="0.25">
      <c r="A230" s="95" t="s">
        <v>207</v>
      </c>
      <c r="B230" s="95" t="s">
        <v>80</v>
      </c>
      <c r="C230" s="96" t="s">
        <v>233</v>
      </c>
      <c r="D230">
        <v>125.0952380952381</v>
      </c>
      <c r="E230" s="97">
        <v>0.19141172456742755</v>
      </c>
      <c r="F230" t="s">
        <v>111</v>
      </c>
      <c r="G230">
        <f>VLOOKUP(F230,Mar.salary!C$3:G$69,5,FALSE)</f>
        <v>32534.318749999999</v>
      </c>
      <c r="H230">
        <f t="shared" si="6"/>
        <v>6227.4500595638938</v>
      </c>
      <c r="I230">
        <f>VLOOKUP(A230,'OT Dec to May'!H:N,5,FALSE)</f>
        <v>6213.5999999999995</v>
      </c>
      <c r="J230">
        <f t="shared" si="7"/>
        <v>1189.3558917721678</v>
      </c>
    </row>
    <row r="231" spans="1:10" x14ac:dyDescent="0.25">
      <c r="A231" s="95" t="s">
        <v>207</v>
      </c>
      <c r="B231" s="95" t="s">
        <v>80</v>
      </c>
      <c r="C231" s="96" t="s">
        <v>234</v>
      </c>
      <c r="D231">
        <v>8</v>
      </c>
      <c r="E231" s="97">
        <v>1.2241023877932177E-2</v>
      </c>
      <c r="F231" t="s">
        <v>111</v>
      </c>
      <c r="G231">
        <f>VLOOKUP(F231,Mar.salary!C$3:G$69,5,FALSE)</f>
        <v>32534.318749999999</v>
      </c>
      <c r="H231">
        <f t="shared" si="6"/>
        <v>398.2533726710065</v>
      </c>
      <c r="I231">
        <f>VLOOKUP(A231,'OT Dec to May'!H:N,5,FALSE)</f>
        <v>6213.5999999999995</v>
      </c>
      <c r="J231">
        <f t="shared" si="7"/>
        <v>76.060825967919371</v>
      </c>
    </row>
    <row r="232" spans="1:10" x14ac:dyDescent="0.25">
      <c r="A232" s="95" t="s">
        <v>207</v>
      </c>
      <c r="B232" s="95" t="s">
        <v>80</v>
      </c>
      <c r="C232" s="96" t="s">
        <v>235</v>
      </c>
      <c r="D232">
        <v>42.533333333333331</v>
      </c>
      <c r="E232" s="97">
        <v>6.5081443617672735E-2</v>
      </c>
      <c r="F232" t="s">
        <v>111</v>
      </c>
      <c r="G232">
        <f>VLOOKUP(F232,Mar.salary!C$3:G$69,5,FALSE)</f>
        <v>32534.318749999999</v>
      </c>
      <c r="H232">
        <f t="shared" si="6"/>
        <v>2117.3804313675178</v>
      </c>
      <c r="I232">
        <f>VLOOKUP(A232,'OT Dec to May'!H:N,5,FALSE)</f>
        <v>6213.5999999999995</v>
      </c>
      <c r="J232">
        <f t="shared" si="7"/>
        <v>404.39005806277129</v>
      </c>
    </row>
    <row r="233" spans="1:10" x14ac:dyDescent="0.25">
      <c r="A233" s="95" t="s">
        <v>207</v>
      </c>
      <c r="B233" s="95" t="s">
        <v>80</v>
      </c>
      <c r="C233" s="96" t="s">
        <v>243</v>
      </c>
      <c r="D233">
        <v>1.6</v>
      </c>
      <c r="E233" s="97">
        <v>2.4482047755864356E-3</v>
      </c>
      <c r="F233" t="s">
        <v>111</v>
      </c>
      <c r="G233">
        <f>VLOOKUP(F233,Mar.salary!C$3:G$69,5,FALSE)</f>
        <v>32534.318749999999</v>
      </c>
      <c r="H233">
        <f t="shared" si="6"/>
        <v>79.650674534201315</v>
      </c>
      <c r="I233">
        <f>VLOOKUP(A233,'OT Dec to May'!H:N,5,FALSE)</f>
        <v>6213.5999999999995</v>
      </c>
      <c r="J233">
        <f t="shared" si="7"/>
        <v>15.212165193583875</v>
      </c>
    </row>
    <row r="234" spans="1:10" x14ac:dyDescent="0.25">
      <c r="A234" s="95" t="s">
        <v>207</v>
      </c>
      <c r="B234" s="95" t="s">
        <v>80</v>
      </c>
      <c r="C234" s="96" t="s">
        <v>236</v>
      </c>
      <c r="D234">
        <v>346.41666666666669</v>
      </c>
      <c r="E234" s="97">
        <v>0.53006183604754231</v>
      </c>
      <c r="F234" t="s">
        <v>111</v>
      </c>
      <c r="G234">
        <f>VLOOKUP(F234,Mar.salary!C$3:G$69,5,FALSE)</f>
        <v>32534.318749999999</v>
      </c>
      <c r="H234">
        <f t="shared" si="6"/>
        <v>17245.200731180979</v>
      </c>
      <c r="I234">
        <f>VLOOKUP(A234,'OT Dec to May'!H:N,5,FALSE)</f>
        <v>6213.5999999999995</v>
      </c>
      <c r="J234">
        <f t="shared" si="7"/>
        <v>3293.5922244650087</v>
      </c>
    </row>
    <row r="235" spans="1:10" x14ac:dyDescent="0.25">
      <c r="A235" s="98" t="s">
        <v>207</v>
      </c>
      <c r="B235" s="95" t="s">
        <v>80</v>
      </c>
      <c r="C235" s="96" t="s">
        <v>237</v>
      </c>
      <c r="D235">
        <v>129.89486441385071</v>
      </c>
      <c r="E235" s="97">
        <v>0.19875576711383866</v>
      </c>
      <c r="F235" t="s">
        <v>111</v>
      </c>
      <c r="G235">
        <f>VLOOKUP(F235,Mar.salary!C$3:G$69,5,FALSE)</f>
        <v>32534.318749999999</v>
      </c>
      <c r="H235">
        <f t="shared" si="6"/>
        <v>6466.3834806823943</v>
      </c>
      <c r="I235">
        <f>VLOOKUP(A235,'OT Dec to May'!H:N,5,FALSE)</f>
        <v>6213.5999999999995</v>
      </c>
      <c r="J235">
        <f t="shared" si="7"/>
        <v>1234.9888345385477</v>
      </c>
    </row>
    <row r="236" spans="1:10" x14ac:dyDescent="0.25">
      <c r="A236" s="95" t="s">
        <v>166</v>
      </c>
      <c r="B236" s="95" t="s">
        <v>8</v>
      </c>
      <c r="C236" s="96" t="s">
        <v>233</v>
      </c>
      <c r="D236">
        <v>388.14285714285711</v>
      </c>
      <c r="E236" s="97">
        <v>0.70407814222188447</v>
      </c>
      <c r="F236" t="s">
        <v>113</v>
      </c>
      <c r="G236">
        <f>VLOOKUP(F236,Mar.salary!C$3:G$69,5,FALSE)</f>
        <v>67856.166666666672</v>
      </c>
      <c r="H236">
        <f t="shared" si="6"/>
        <v>47776.04376496523</v>
      </c>
      <c r="I236">
        <f>VLOOKUP(A236,'OT Dec to May'!H:N,5,FALSE)</f>
        <v>22895.100000000049</v>
      </c>
      <c r="J236">
        <f t="shared" si="7"/>
        <v>16119.939473984303</v>
      </c>
    </row>
    <row r="237" spans="1:10" x14ac:dyDescent="0.25">
      <c r="A237" s="98" t="s">
        <v>166</v>
      </c>
      <c r="B237" s="95" t="s">
        <v>8</v>
      </c>
      <c r="C237" s="96" t="s">
        <v>235</v>
      </c>
      <c r="D237">
        <v>163.13523809523809</v>
      </c>
      <c r="E237" s="97">
        <v>0.29592185777811564</v>
      </c>
      <c r="F237" t="s">
        <v>113</v>
      </c>
      <c r="G237">
        <f>VLOOKUP(F237,Mar.salary!C$3:G$69,5,FALSE)</f>
        <v>67856.166666666672</v>
      </c>
      <c r="H237">
        <f t="shared" si="6"/>
        <v>20080.122901701445</v>
      </c>
      <c r="I237">
        <f>VLOOKUP(A237,'OT Dec to May'!H:N,5,FALSE)</f>
        <v>22895.100000000049</v>
      </c>
      <c r="J237">
        <f t="shared" si="7"/>
        <v>6775.1605260157503</v>
      </c>
    </row>
    <row r="238" spans="1:10" x14ac:dyDescent="0.25">
      <c r="A238" s="95" t="s">
        <v>164</v>
      </c>
      <c r="B238" s="95" t="s">
        <v>8</v>
      </c>
      <c r="C238" s="96" t="s">
        <v>233</v>
      </c>
      <c r="D238">
        <v>119.09333333333331</v>
      </c>
      <c r="E238" s="97">
        <v>0.22278282558346696</v>
      </c>
      <c r="F238">
        <v>19870</v>
      </c>
      <c r="G238">
        <f>VLOOKUP(F238,Mar.salary!C$3:G$69,5,FALSE)</f>
        <v>53587.29</v>
      </c>
      <c r="H238">
        <f t="shared" si="6"/>
        <v>11938.327881560663</v>
      </c>
      <c r="I238">
        <f>VLOOKUP(A238,'OT Dec to May'!H:N,5,FALSE)</f>
        <v>3603.6000000000008</v>
      </c>
      <c r="J238">
        <f t="shared" si="7"/>
        <v>802.82019027258173</v>
      </c>
    </row>
    <row r="239" spans="1:10" x14ac:dyDescent="0.25">
      <c r="A239" s="98" t="s">
        <v>164</v>
      </c>
      <c r="B239" s="95" t="s">
        <v>8</v>
      </c>
      <c r="C239" s="96" t="s">
        <v>235</v>
      </c>
      <c r="D239">
        <v>415.47809523809519</v>
      </c>
      <c r="E239" s="97">
        <v>0.77721717441653315</v>
      </c>
      <c r="F239">
        <v>19870</v>
      </c>
      <c r="G239">
        <f>VLOOKUP(F239,Mar.salary!C$3:G$69,5,FALSE)</f>
        <v>53587.29</v>
      </c>
      <c r="H239">
        <f t="shared" si="6"/>
        <v>41648.96211843934</v>
      </c>
      <c r="I239">
        <f>VLOOKUP(A239,'OT Dec to May'!H:N,5,FALSE)</f>
        <v>3603.6000000000008</v>
      </c>
      <c r="J239">
        <f t="shared" si="7"/>
        <v>2800.7798097274194</v>
      </c>
    </row>
    <row r="240" spans="1:10" x14ac:dyDescent="0.25">
      <c r="A240" s="95" t="s">
        <v>185</v>
      </c>
      <c r="B240" s="95" t="s">
        <v>238</v>
      </c>
      <c r="C240" s="96" t="s">
        <v>233</v>
      </c>
      <c r="D240">
        <v>4</v>
      </c>
      <c r="E240" s="97">
        <v>4.6810243534028744E-3</v>
      </c>
      <c r="F240" t="s">
        <v>115</v>
      </c>
      <c r="G240">
        <f>VLOOKUP(F240,Mar.salary!C$3:G$69,5,FALSE)</f>
        <v>33270.733749999999</v>
      </c>
      <c r="H240">
        <f t="shared" si="6"/>
        <v>155.74111493933293</v>
      </c>
      <c r="I240">
        <f>VLOOKUP(A240,'OT Dec to May'!H:N,5,FALSE)</f>
        <v>5931.899999999996</v>
      </c>
      <c r="J240">
        <f t="shared" si="7"/>
        <v>27.767368361950492</v>
      </c>
    </row>
    <row r="241" spans="1:10" x14ac:dyDescent="0.25">
      <c r="A241" s="95" t="s">
        <v>185</v>
      </c>
      <c r="B241" s="95" t="s">
        <v>238</v>
      </c>
      <c r="C241" s="96" t="s">
        <v>236</v>
      </c>
      <c r="D241">
        <v>799.23333333333335</v>
      </c>
      <c r="E241" s="97">
        <v>0.93530767434617279</v>
      </c>
      <c r="F241" t="s">
        <v>115</v>
      </c>
      <c r="G241">
        <f>VLOOKUP(F241,Mar.salary!C$3:G$69,5,FALSE)</f>
        <v>33270.733749999999</v>
      </c>
      <c r="H241">
        <f t="shared" si="6"/>
        <v>31118.372607503221</v>
      </c>
      <c r="I241">
        <f>VLOOKUP(A241,'OT Dec to May'!H:N,5,FALSE)</f>
        <v>5931.899999999996</v>
      </c>
      <c r="J241">
        <f t="shared" si="7"/>
        <v>5548.1515934540585</v>
      </c>
    </row>
    <row r="242" spans="1:10" x14ac:dyDescent="0.25">
      <c r="A242" s="95" t="s">
        <v>185</v>
      </c>
      <c r="B242" s="95" t="s">
        <v>238</v>
      </c>
      <c r="C242" s="96" t="s">
        <v>237</v>
      </c>
      <c r="D242">
        <v>46.647152961764974</v>
      </c>
      <c r="E242" s="97">
        <v>5.4589114757732718E-2</v>
      </c>
      <c r="F242" t="s">
        <v>115</v>
      </c>
      <c r="G242">
        <f>VLOOKUP(F242,Mar.salary!C$3:G$69,5,FALSE)</f>
        <v>33270.733749999999</v>
      </c>
      <c r="H242">
        <f t="shared" si="6"/>
        <v>1816.2199027527211</v>
      </c>
      <c r="I242">
        <f>VLOOKUP(A242,'OT Dec to May'!H:N,5,FALSE)</f>
        <v>5931.899999999996</v>
      </c>
      <c r="J242">
        <f t="shared" si="7"/>
        <v>323.81716983139449</v>
      </c>
    </row>
    <row r="243" spans="1:10" x14ac:dyDescent="0.25">
      <c r="A243" s="98" t="s">
        <v>185</v>
      </c>
      <c r="B243" s="95" t="s">
        <v>238</v>
      </c>
      <c r="C243" s="96" t="s">
        <v>242</v>
      </c>
      <c r="D243">
        <v>4.6333333333333329</v>
      </c>
      <c r="E243" s="97">
        <v>5.4221865426916632E-3</v>
      </c>
      <c r="F243" t="s">
        <v>115</v>
      </c>
      <c r="G243">
        <f>VLOOKUP(F243,Mar.salary!C$3:G$69,5,FALSE)</f>
        <v>33270.733749999999</v>
      </c>
      <c r="H243">
        <f t="shared" si="6"/>
        <v>180.40012480472734</v>
      </c>
      <c r="I243">
        <f>VLOOKUP(A243,'OT Dec to May'!H:N,5,FALSE)</f>
        <v>5931.899999999996</v>
      </c>
      <c r="J243">
        <f t="shared" si="7"/>
        <v>32.163868352592658</v>
      </c>
    </row>
    <row r="244" spans="1:10" x14ac:dyDescent="0.25">
      <c r="A244" s="95" t="s">
        <v>159</v>
      </c>
      <c r="B244" s="95" t="s">
        <v>8</v>
      </c>
      <c r="C244" s="96" t="s">
        <v>236</v>
      </c>
      <c r="D244">
        <v>8</v>
      </c>
      <c r="E244" s="97">
        <v>1.7184977874340986E-2</v>
      </c>
      <c r="F244" t="s">
        <v>117</v>
      </c>
      <c r="G244">
        <f>VLOOKUP(F244,Mar.salary!C$3:G$69,5,FALSE)</f>
        <v>58257.552083333328</v>
      </c>
      <c r="H244">
        <f t="shared" si="6"/>
        <v>1001.1547435653508</v>
      </c>
      <c r="I244">
        <f>VLOOKUP(A244,'OT Dec to May'!H:N,5,FALSE)</f>
        <v>1927.8000000000002</v>
      </c>
      <c r="J244">
        <f t="shared" si="7"/>
        <v>33.129200346154555</v>
      </c>
    </row>
    <row r="245" spans="1:10" x14ac:dyDescent="0.25">
      <c r="A245" s="95" t="s">
        <v>159</v>
      </c>
      <c r="B245" s="95" t="s">
        <v>12</v>
      </c>
      <c r="C245" s="96" t="s">
        <v>233</v>
      </c>
      <c r="D245">
        <v>138.47619047619051</v>
      </c>
      <c r="E245" s="97">
        <v>0.29746378368204518</v>
      </c>
      <c r="F245" t="s">
        <v>117</v>
      </c>
      <c r="G245">
        <f>VLOOKUP(F245,Mar.salary!C$3:G$69,5,FALSE)</f>
        <v>58257.552083333328</v>
      </c>
      <c r="H245">
        <f t="shared" si="6"/>
        <v>17329.511870762144</v>
      </c>
      <c r="I245">
        <f>VLOOKUP(A245,'OT Dec to May'!H:N,5,FALSE)</f>
        <v>1927.8000000000002</v>
      </c>
      <c r="J245">
        <f t="shared" si="7"/>
        <v>573.45068218224674</v>
      </c>
    </row>
    <row r="246" spans="1:10" x14ac:dyDescent="0.25">
      <c r="A246" s="98" t="s">
        <v>159</v>
      </c>
      <c r="B246" s="95" t="s">
        <v>12</v>
      </c>
      <c r="C246" s="96" t="s">
        <v>236</v>
      </c>
      <c r="D246">
        <v>319.04666666666674</v>
      </c>
      <c r="E246" s="97">
        <v>0.6853512384436139</v>
      </c>
      <c r="F246" t="s">
        <v>117</v>
      </c>
      <c r="G246">
        <f>VLOOKUP(F246,Mar.salary!C$3:G$69,5,FALSE)</f>
        <v>58257.552083333328</v>
      </c>
      <c r="H246">
        <f t="shared" si="6"/>
        <v>39926.885469005836</v>
      </c>
      <c r="I246">
        <f>VLOOKUP(A246,'OT Dec to May'!H:N,5,FALSE)</f>
        <v>1927.8000000000002</v>
      </c>
      <c r="J246">
        <f t="shared" si="7"/>
        <v>1321.220117471599</v>
      </c>
    </row>
    <row r="247" spans="1:10" x14ac:dyDescent="0.25">
      <c r="A247" s="95" t="s">
        <v>145</v>
      </c>
      <c r="B247" s="95" t="s">
        <v>80</v>
      </c>
      <c r="C247" s="96" t="s">
        <v>235</v>
      </c>
      <c r="D247">
        <v>14</v>
      </c>
      <c r="E247" s="97">
        <v>1.367147489235186E-2</v>
      </c>
      <c r="F247" t="s">
        <v>119</v>
      </c>
      <c r="G247">
        <f>VLOOKUP(F247,Mar.salary!C$3:G$69,5,FALSE)</f>
        <v>85767.978750000009</v>
      </c>
      <c r="H247">
        <f t="shared" si="6"/>
        <v>1172.574768048393</v>
      </c>
      <c r="I247">
        <f>VLOOKUP(A247,'OT Dec to May'!H:N,5,FALSE)</f>
        <v>54208.80000000009</v>
      </c>
      <c r="J247">
        <f t="shared" si="7"/>
        <v>741.11424814452471</v>
      </c>
    </row>
    <row r="248" spans="1:10" x14ac:dyDescent="0.25">
      <c r="A248" s="95" t="s">
        <v>145</v>
      </c>
      <c r="B248" s="95" t="s">
        <v>8</v>
      </c>
      <c r="C248" s="96" t="s">
        <v>233</v>
      </c>
      <c r="D248">
        <v>590.82552380952382</v>
      </c>
      <c r="E248" s="97">
        <v>0.57696116532303865</v>
      </c>
      <c r="F248" t="s">
        <v>119</v>
      </c>
      <c r="G248">
        <f>VLOOKUP(F248,Mar.salary!C$3:G$69,5,FALSE)</f>
        <v>85767.978750000009</v>
      </c>
      <c r="H248">
        <f t="shared" si="6"/>
        <v>49484.792967001624</v>
      </c>
      <c r="I248">
        <f>VLOOKUP(A248,'OT Dec to May'!H:N,5,FALSE)</f>
        <v>54208.80000000009</v>
      </c>
      <c r="J248">
        <f t="shared" si="7"/>
        <v>31276.372418763589</v>
      </c>
    </row>
    <row r="249" spans="1:10" x14ac:dyDescent="0.25">
      <c r="A249" s="95" t="s">
        <v>145</v>
      </c>
      <c r="B249" s="95" t="s">
        <v>8</v>
      </c>
      <c r="C249" s="96" t="s">
        <v>235</v>
      </c>
      <c r="D249">
        <v>141.85777777777776</v>
      </c>
      <c r="E249" s="97">
        <v>0.13852893194097987</v>
      </c>
      <c r="F249" t="s">
        <v>119</v>
      </c>
      <c r="G249">
        <f>VLOOKUP(F249,Mar.salary!C$3:G$69,5,FALSE)</f>
        <v>85767.978750000009</v>
      </c>
      <c r="H249">
        <f t="shared" si="6"/>
        <v>11881.34649097416</v>
      </c>
      <c r="I249">
        <f>VLOOKUP(A249,'OT Dec to May'!H:N,5,FALSE)</f>
        <v>54208.80000000009</v>
      </c>
      <c r="J249">
        <f t="shared" si="7"/>
        <v>7509.4871658022021</v>
      </c>
    </row>
    <row r="250" spans="1:10" x14ac:dyDescent="0.25">
      <c r="A250" s="98" t="s">
        <v>145</v>
      </c>
      <c r="B250" s="95" t="s">
        <v>8</v>
      </c>
      <c r="C250" s="96" t="s">
        <v>236</v>
      </c>
      <c r="D250">
        <v>277.34666666666664</v>
      </c>
      <c r="E250" s="97">
        <v>0.27083842784362955</v>
      </c>
      <c r="F250" t="s">
        <v>119</v>
      </c>
      <c r="G250">
        <f>VLOOKUP(F250,Mar.salary!C$3:G$69,5,FALSE)</f>
        <v>85767.978750000009</v>
      </c>
      <c r="H250">
        <f t="shared" si="6"/>
        <v>23229.264523975831</v>
      </c>
      <c r="I250">
        <f>VLOOKUP(A250,'OT Dec to May'!H:N,5,FALSE)</f>
        <v>54208.80000000009</v>
      </c>
      <c r="J250">
        <f t="shared" si="7"/>
        <v>14681.82616728977</v>
      </c>
    </row>
    <row r="251" spans="1:10" x14ac:dyDescent="0.25">
      <c r="A251" s="95" t="s">
        <v>163</v>
      </c>
      <c r="B251" s="95" t="s">
        <v>8</v>
      </c>
      <c r="C251" s="96" t="s">
        <v>233</v>
      </c>
      <c r="D251">
        <v>14.171428571428571</v>
      </c>
      <c r="E251" s="97">
        <v>7.5517661388550539E-2</v>
      </c>
      <c r="F251">
        <v>8960</v>
      </c>
      <c r="G251">
        <f>VLOOKUP(F251,Mar.salary!C$3:G$69,5,FALSE)</f>
        <v>66689.58</v>
      </c>
      <c r="H251">
        <f t="shared" si="6"/>
        <v>5036.241120584652</v>
      </c>
      <c r="I251">
        <f>VLOOKUP(A251,'OT Dec to May'!H:N,5,FALSE)</f>
        <v>0</v>
      </c>
      <c r="J251">
        <f t="shared" si="7"/>
        <v>0</v>
      </c>
    </row>
    <row r="252" spans="1:10" x14ac:dyDescent="0.25">
      <c r="A252" s="98" t="s">
        <v>163</v>
      </c>
      <c r="B252" s="95" t="s">
        <v>8</v>
      </c>
      <c r="C252" s="96" t="s">
        <v>235</v>
      </c>
      <c r="D252">
        <v>173.48571428571429</v>
      </c>
      <c r="E252" s="97">
        <v>0.92448233861144946</v>
      </c>
      <c r="F252">
        <v>8960</v>
      </c>
      <c r="G252">
        <f>VLOOKUP(F252,Mar.salary!C$3:G$69,5,FALSE)</f>
        <v>66689.58</v>
      </c>
      <c r="H252">
        <f t="shared" si="6"/>
        <v>61653.338879415351</v>
      </c>
      <c r="I252">
        <f>VLOOKUP(A252,'OT Dec to May'!H:N,5,FALSE)</f>
        <v>0</v>
      </c>
      <c r="J252">
        <f t="shared" si="7"/>
        <v>0</v>
      </c>
    </row>
    <row r="253" spans="1:10" x14ac:dyDescent="0.25">
      <c r="A253" s="95" t="s">
        <v>183</v>
      </c>
      <c r="B253" s="95" t="s">
        <v>238</v>
      </c>
      <c r="C253" s="96" t="s">
        <v>233</v>
      </c>
      <c r="D253">
        <v>3.75</v>
      </c>
      <c r="E253" s="97">
        <v>4.1770629121368743E-3</v>
      </c>
      <c r="F253" t="s">
        <v>121</v>
      </c>
      <c r="G253">
        <f>VLOOKUP(F253,Mar.salary!C$3:G$69,5,FALSE)</f>
        <v>30333.167083333334</v>
      </c>
      <c r="H253">
        <f t="shared" si="6"/>
        <v>126.70354723144271</v>
      </c>
      <c r="I253">
        <f>VLOOKUP(A253,'OT Dec to May'!H:N,5,FALSE)</f>
        <v>7316.0999999999949</v>
      </c>
      <c r="J253">
        <f t="shared" si="7"/>
        <v>30.559809971484565</v>
      </c>
    </row>
    <row r="254" spans="1:10" x14ac:dyDescent="0.25">
      <c r="A254" s="95" t="s">
        <v>183</v>
      </c>
      <c r="B254" s="95" t="s">
        <v>238</v>
      </c>
      <c r="C254" s="96" t="s">
        <v>236</v>
      </c>
      <c r="D254">
        <v>848.15</v>
      </c>
      <c r="E254" s="97">
        <v>0.94474024238103727</v>
      </c>
      <c r="F254" t="s">
        <v>121</v>
      </c>
      <c r="G254">
        <f>VLOOKUP(F254,Mar.salary!C$3:G$69,5,FALSE)</f>
        <v>30333.167083333334</v>
      </c>
      <c r="H254">
        <f t="shared" si="6"/>
        <v>28656.963622492836</v>
      </c>
      <c r="I254">
        <f>VLOOKUP(A254,'OT Dec to May'!H:N,5,FALSE)</f>
        <v>7316.0999999999949</v>
      </c>
      <c r="J254">
        <f t="shared" si="7"/>
        <v>6911.8140872839022</v>
      </c>
    </row>
    <row r="255" spans="1:10" x14ac:dyDescent="0.25">
      <c r="A255" s="95" t="s">
        <v>183</v>
      </c>
      <c r="B255" s="95" t="s">
        <v>238</v>
      </c>
      <c r="C255" s="96" t="s">
        <v>237</v>
      </c>
      <c r="D255">
        <v>43.859999999999992</v>
      </c>
      <c r="E255" s="97">
        <v>4.8854927820352868E-2</v>
      </c>
      <c r="F255" t="s">
        <v>121</v>
      </c>
      <c r="G255">
        <f>VLOOKUP(F255,Mar.salary!C$3:G$69,5,FALSE)</f>
        <v>30333.167083333334</v>
      </c>
      <c r="H255">
        <f t="shared" si="6"/>
        <v>1481.9246884189536</v>
      </c>
      <c r="I255">
        <f>VLOOKUP(A255,'OT Dec to May'!H:N,5,FALSE)</f>
        <v>7316.0999999999949</v>
      </c>
      <c r="J255">
        <f t="shared" si="7"/>
        <v>357.42753742648335</v>
      </c>
    </row>
    <row r="256" spans="1:10" x14ac:dyDescent="0.25">
      <c r="A256" s="98" t="s">
        <v>183</v>
      </c>
      <c r="B256" s="95" t="s">
        <v>238</v>
      </c>
      <c r="C256" s="96" t="s">
        <v>242</v>
      </c>
      <c r="D256">
        <v>2</v>
      </c>
      <c r="E256" s="97">
        <v>2.2277668864729996E-3</v>
      </c>
      <c r="F256" t="s">
        <v>121</v>
      </c>
      <c r="G256">
        <f>VLOOKUP(F256,Mar.salary!C$3:G$69,5,FALSE)</f>
        <v>30333.167083333334</v>
      </c>
      <c r="H256">
        <f t="shared" si="6"/>
        <v>67.575225190102785</v>
      </c>
      <c r="I256">
        <f>VLOOKUP(A256,'OT Dec to May'!H:N,5,FALSE)</f>
        <v>7316.0999999999949</v>
      </c>
      <c r="J256">
        <f t="shared" si="7"/>
        <v>16.2985653181251</v>
      </c>
    </row>
    <row r="257" spans="1:10" x14ac:dyDescent="0.25">
      <c r="A257" s="95" t="s">
        <v>150</v>
      </c>
      <c r="B257" s="95" t="s">
        <v>8</v>
      </c>
      <c r="C257" s="96" t="s">
        <v>233</v>
      </c>
      <c r="D257">
        <v>554.51123809523813</v>
      </c>
      <c r="E257" s="97">
        <v>0.64609932477899512</v>
      </c>
      <c r="F257">
        <v>7711</v>
      </c>
      <c r="G257">
        <f>VLOOKUP(F257,Mar.salary!C$3:G$69,5,FALSE)</f>
        <v>63788.76</v>
      </c>
      <c r="H257">
        <f t="shared" si="6"/>
        <v>41213.874764489374</v>
      </c>
      <c r="I257">
        <f>VLOOKUP(A257,'OT Dec to May'!H:N,5,FALSE)</f>
        <v>25146.900000000009</v>
      </c>
      <c r="J257">
        <f t="shared" si="7"/>
        <v>16247.395110284919</v>
      </c>
    </row>
    <row r="258" spans="1:10" x14ac:dyDescent="0.25">
      <c r="A258" s="95" t="s">
        <v>150</v>
      </c>
      <c r="B258" s="95" t="s">
        <v>8</v>
      </c>
      <c r="C258" s="96" t="s">
        <v>235</v>
      </c>
      <c r="D258">
        <v>128.1866666666667</v>
      </c>
      <c r="E258" s="97">
        <v>0.14935913483646798</v>
      </c>
      <c r="F258">
        <v>7711</v>
      </c>
      <c r="G258">
        <f>VLOOKUP(F258,Mar.salary!C$3:G$69,5,FALSE)</f>
        <v>63788.76</v>
      </c>
      <c r="H258">
        <f t="shared" si="6"/>
        <v>9527.4340058910966</v>
      </c>
      <c r="I258">
        <f>VLOOKUP(A258,'OT Dec to May'!H:N,5,FALSE)</f>
        <v>25146.900000000009</v>
      </c>
      <c r="J258">
        <f t="shared" si="7"/>
        <v>3755.9192278191781</v>
      </c>
    </row>
    <row r="259" spans="1:10" x14ac:dyDescent="0.25">
      <c r="A259" s="98" t="s">
        <v>150</v>
      </c>
      <c r="B259" s="95" t="s">
        <v>8</v>
      </c>
      <c r="C259" s="96" t="s">
        <v>236</v>
      </c>
      <c r="D259">
        <v>175.54666666666671</v>
      </c>
      <c r="E259" s="97">
        <v>0.20454154038453687</v>
      </c>
      <c r="F259">
        <v>7711</v>
      </c>
      <c r="G259">
        <f>VLOOKUP(F259,Mar.salary!C$3:G$69,5,FALSE)</f>
        <v>63788.76</v>
      </c>
      <c r="H259">
        <f t="shared" ref="H259:H291" si="8">E259*G259</f>
        <v>13047.45122961953</v>
      </c>
      <c r="I259">
        <f>VLOOKUP(A259,'OT Dec to May'!H:N,5,FALSE)</f>
        <v>25146.900000000009</v>
      </c>
      <c r="J259">
        <f t="shared" ref="J259:J291" si="9">I259*E259</f>
        <v>5143.5856618959124</v>
      </c>
    </row>
    <row r="260" spans="1:10" x14ac:dyDescent="0.25">
      <c r="A260" s="95" t="s">
        <v>168</v>
      </c>
      <c r="B260" s="95" t="s">
        <v>34</v>
      </c>
      <c r="C260" s="96" t="s">
        <v>233</v>
      </c>
      <c r="D260">
        <v>158.57142857142861</v>
      </c>
      <c r="E260" s="97">
        <v>8.3110084173294282E-2</v>
      </c>
      <c r="F260" t="s">
        <v>17</v>
      </c>
      <c r="G260">
        <f>VLOOKUP(F260,Mar.salary!C$3:G$69,5,FALSE)</f>
        <v>67917.457916666666</v>
      </c>
      <c r="H260">
        <f t="shared" si="8"/>
        <v>5644.6256442903386</v>
      </c>
      <c r="I260">
        <f>VLOOKUP(A260,'OT Dec to May'!H:N,5,FALSE)</f>
        <v>112507.20000000032</v>
      </c>
      <c r="J260">
        <f t="shared" si="9"/>
        <v>9350.4828621016804</v>
      </c>
    </row>
    <row r="261" spans="1:10" x14ac:dyDescent="0.25">
      <c r="A261" s="95" t="s">
        <v>168</v>
      </c>
      <c r="B261" s="95" t="s">
        <v>34</v>
      </c>
      <c r="C261" s="96" t="s">
        <v>235</v>
      </c>
      <c r="D261">
        <v>196.14285714285711</v>
      </c>
      <c r="E261" s="97">
        <v>0.10280193294588558</v>
      </c>
      <c r="F261" t="s">
        <v>17</v>
      </c>
      <c r="G261">
        <f>VLOOKUP(F261,Mar.salary!C$3:G$69,5,FALSE)</f>
        <v>67917.457916666666</v>
      </c>
      <c r="H261">
        <f t="shared" si="8"/>
        <v>6982.045954604172</v>
      </c>
      <c r="I261">
        <f>VLOOKUP(A261,'OT Dec to May'!H:N,5,FALSE)</f>
        <v>112507.20000000032</v>
      </c>
      <c r="J261">
        <f t="shared" si="9"/>
        <v>11565.957630329371</v>
      </c>
    </row>
    <row r="262" spans="1:10" x14ac:dyDescent="0.25">
      <c r="A262" s="95" t="s">
        <v>168</v>
      </c>
      <c r="B262" s="95" t="s">
        <v>232</v>
      </c>
      <c r="C262" s="96" t="s">
        <v>233</v>
      </c>
      <c r="D262">
        <v>8</v>
      </c>
      <c r="E262" s="97">
        <v>4.1929411835175479E-3</v>
      </c>
      <c r="F262" t="s">
        <v>17</v>
      </c>
      <c r="G262">
        <f>VLOOKUP(F262,Mar.salary!C$3:G$69,5,FALSE)</f>
        <v>67917.457916666666</v>
      </c>
      <c r="H262">
        <f t="shared" si="8"/>
        <v>284.77390637861157</v>
      </c>
      <c r="I262">
        <f>VLOOKUP(A262,'OT Dec to May'!H:N,5,FALSE)</f>
        <v>112507.20000000032</v>
      </c>
      <c r="J262">
        <f t="shared" si="9"/>
        <v>471.7360723222468</v>
      </c>
    </row>
    <row r="263" spans="1:10" x14ac:dyDescent="0.25">
      <c r="A263" s="95" t="s">
        <v>168</v>
      </c>
      <c r="B263" s="95" t="s">
        <v>232</v>
      </c>
      <c r="C263" s="96" t="s">
        <v>235</v>
      </c>
      <c r="D263">
        <v>8.8000000000000007</v>
      </c>
      <c r="E263" s="97">
        <v>4.6122353018693031E-3</v>
      </c>
      <c r="F263" t="s">
        <v>17</v>
      </c>
      <c r="G263">
        <f>VLOOKUP(F263,Mar.salary!C$3:G$69,5,FALSE)</f>
        <v>67917.457916666666</v>
      </c>
      <c r="H263">
        <f t="shared" si="8"/>
        <v>313.25129701647279</v>
      </c>
      <c r="I263">
        <f>VLOOKUP(A263,'OT Dec to May'!H:N,5,FALSE)</f>
        <v>112507.20000000032</v>
      </c>
      <c r="J263">
        <f t="shared" si="9"/>
        <v>518.9096795544715</v>
      </c>
    </row>
    <row r="264" spans="1:10" x14ac:dyDescent="0.25">
      <c r="A264" s="95" t="s">
        <v>168</v>
      </c>
      <c r="B264" s="95" t="s">
        <v>80</v>
      </c>
      <c r="C264" s="96" t="s">
        <v>233</v>
      </c>
      <c r="D264">
        <v>70.823809523809516</v>
      </c>
      <c r="E264" s="97">
        <v>3.7120008465747908E-2</v>
      </c>
      <c r="F264" t="s">
        <v>17</v>
      </c>
      <c r="G264">
        <f>VLOOKUP(F264,Mar.salary!C$3:G$69,5,FALSE)</f>
        <v>67917.457916666666</v>
      </c>
      <c r="H264">
        <f t="shared" si="8"/>
        <v>2521.096612838744</v>
      </c>
      <c r="I264">
        <f>VLOOKUP(A264,'OT Dec to May'!H:N,5,FALSE)</f>
        <v>112507.20000000032</v>
      </c>
      <c r="J264">
        <f t="shared" si="9"/>
        <v>4176.2682164576045</v>
      </c>
    </row>
    <row r="265" spans="1:10" x14ac:dyDescent="0.25">
      <c r="A265" s="95" t="s">
        <v>168</v>
      </c>
      <c r="B265" s="95" t="s">
        <v>80</v>
      </c>
      <c r="C265" s="96" t="s">
        <v>235</v>
      </c>
      <c r="D265">
        <v>49.6</v>
      </c>
      <c r="E265" s="97">
        <v>2.5996235337808798E-2</v>
      </c>
      <c r="F265" t="s">
        <v>17</v>
      </c>
      <c r="G265">
        <f>VLOOKUP(F265,Mar.salary!C$3:G$69,5,FALSE)</f>
        <v>67917.457916666666</v>
      </c>
      <c r="H265">
        <f t="shared" si="8"/>
        <v>1765.5982195473919</v>
      </c>
      <c r="I265">
        <f>VLOOKUP(A265,'OT Dec to May'!H:N,5,FALSE)</f>
        <v>112507.20000000032</v>
      </c>
      <c r="J265">
        <f t="shared" si="9"/>
        <v>2924.7636483979304</v>
      </c>
    </row>
    <row r="266" spans="1:10" x14ac:dyDescent="0.25">
      <c r="A266" s="95" t="s">
        <v>168</v>
      </c>
      <c r="B266" s="95" t="s">
        <v>8</v>
      </c>
      <c r="C266" s="96" t="s">
        <v>233</v>
      </c>
      <c r="D266">
        <v>856.75047619047621</v>
      </c>
      <c r="E266" s="97">
        <v>0.44903804445216478</v>
      </c>
      <c r="F266" t="s">
        <v>17</v>
      </c>
      <c r="G266">
        <f>VLOOKUP(F266,Mar.salary!C$3:G$69,5,FALSE)</f>
        <v>67917.457916666666</v>
      </c>
      <c r="H266">
        <f t="shared" si="8"/>
        <v>30497.522487062197</v>
      </c>
      <c r="I266">
        <f>VLOOKUP(A266,'OT Dec to May'!H:N,5,FALSE)</f>
        <v>112507.20000000032</v>
      </c>
      <c r="J266">
        <f t="shared" si="9"/>
        <v>50520.013074788738</v>
      </c>
    </row>
    <row r="267" spans="1:10" x14ac:dyDescent="0.25">
      <c r="A267" s="98" t="s">
        <v>168</v>
      </c>
      <c r="B267" s="95" t="s">
        <v>8</v>
      </c>
      <c r="C267" s="96" t="s">
        <v>235</v>
      </c>
      <c r="D267">
        <v>559.28</v>
      </c>
      <c r="E267" s="97">
        <v>0.29312851813971175</v>
      </c>
      <c r="F267" t="s">
        <v>17</v>
      </c>
      <c r="G267">
        <f>VLOOKUP(F267,Mar.salary!C$3:G$69,5,FALSE)</f>
        <v>67917.457916666666</v>
      </c>
      <c r="H267">
        <f t="shared" si="8"/>
        <v>19908.543794928733</v>
      </c>
      <c r="I267">
        <f>VLOOKUP(A267,'OT Dec to May'!H:N,5,FALSE)</f>
        <v>112507.20000000032</v>
      </c>
      <c r="J267">
        <f t="shared" si="9"/>
        <v>32979.068816048268</v>
      </c>
    </row>
    <row r="268" spans="1:10" x14ac:dyDescent="0.25">
      <c r="A268" s="95" t="s">
        <v>219</v>
      </c>
      <c r="B268" s="95" t="s">
        <v>8</v>
      </c>
      <c r="C268" s="96" t="s">
        <v>233</v>
      </c>
      <c r="D268">
        <v>139.96135064935069</v>
      </c>
      <c r="E268" s="97">
        <v>0.19166837098418507</v>
      </c>
      <c r="F268" t="s">
        <v>37</v>
      </c>
      <c r="G268">
        <f>VLOOKUP(F268,Mar.salary!C$3:G$69,5,FALSE)</f>
        <v>41732.416666666664</v>
      </c>
      <c r="H268">
        <f t="shared" si="8"/>
        <v>7998.7843197332541</v>
      </c>
      <c r="I268">
        <f>VLOOKUP(A268,'OT Dec to May'!H:N,5,FALSE)</f>
        <v>14915.88000000003</v>
      </c>
      <c r="J268">
        <f t="shared" si="9"/>
        <v>2858.9024213955922</v>
      </c>
    </row>
    <row r="269" spans="1:10" x14ac:dyDescent="0.25">
      <c r="A269" s="95" t="s">
        <v>219</v>
      </c>
      <c r="B269" s="95" t="s">
        <v>8</v>
      </c>
      <c r="C269" s="96" t="s">
        <v>236</v>
      </c>
      <c r="D269">
        <v>69.546666666666667</v>
      </c>
      <c r="E269" s="97">
        <v>9.5239837608997555E-2</v>
      </c>
      <c r="F269" t="s">
        <v>37</v>
      </c>
      <c r="G269">
        <f>VLOOKUP(F269,Mar.salary!C$3:G$69,5,FALSE)</f>
        <v>41732.416666666664</v>
      </c>
      <c r="H269">
        <f t="shared" si="8"/>
        <v>3974.5885863643562</v>
      </c>
      <c r="I269">
        <f>VLOOKUP(A269,'OT Dec to May'!H:N,5,FALSE)</f>
        <v>14915.88000000003</v>
      </c>
      <c r="J269">
        <f t="shared" si="9"/>
        <v>1420.5859889952974</v>
      </c>
    </row>
    <row r="270" spans="1:10" x14ac:dyDescent="0.25">
      <c r="A270" s="95" t="s">
        <v>219</v>
      </c>
      <c r="B270" s="95" t="s">
        <v>8</v>
      </c>
      <c r="C270" s="96" t="s">
        <v>237</v>
      </c>
      <c r="D270">
        <v>135.71309945512698</v>
      </c>
      <c r="E270" s="97">
        <v>0.18585065500651882</v>
      </c>
      <c r="F270" t="s">
        <v>37</v>
      </c>
      <c r="G270">
        <f>VLOOKUP(F270,Mar.salary!C$3:G$69,5,FALSE)</f>
        <v>41732.416666666664</v>
      </c>
      <c r="H270">
        <f t="shared" si="8"/>
        <v>7755.9969725049623</v>
      </c>
      <c r="I270">
        <f>VLOOKUP(A270,'OT Dec to May'!H:N,5,FALSE)</f>
        <v>14915.88000000003</v>
      </c>
      <c r="J270">
        <f t="shared" si="9"/>
        <v>2772.1260679986394</v>
      </c>
    </row>
    <row r="271" spans="1:10" x14ac:dyDescent="0.25">
      <c r="A271" s="95" t="s">
        <v>219</v>
      </c>
      <c r="B271" s="95" t="s">
        <v>12</v>
      </c>
      <c r="C271" s="96" t="s">
        <v>233</v>
      </c>
      <c r="D271">
        <v>162.99885714285719</v>
      </c>
      <c r="E271" s="97">
        <v>0.22321680432426058</v>
      </c>
      <c r="F271" t="s">
        <v>37</v>
      </c>
      <c r="G271">
        <f>VLOOKUP(F271,Mar.salary!C$3:G$69,5,FALSE)</f>
        <v>41732.416666666664</v>
      </c>
      <c r="H271">
        <f t="shared" si="8"/>
        <v>9315.3766850618431</v>
      </c>
      <c r="I271">
        <f>VLOOKUP(A271,'OT Dec to May'!H:N,5,FALSE)</f>
        <v>14915.88000000003</v>
      </c>
      <c r="J271">
        <f t="shared" si="9"/>
        <v>3329.4750672841587</v>
      </c>
    </row>
    <row r="272" spans="1:10" x14ac:dyDescent="0.25">
      <c r="A272" s="98" t="s">
        <v>219</v>
      </c>
      <c r="B272" s="95" t="s">
        <v>12</v>
      </c>
      <c r="C272" s="96" t="s">
        <v>236</v>
      </c>
      <c r="D272">
        <v>222.00666666666669</v>
      </c>
      <c r="E272" s="97">
        <v>0.30402433207603796</v>
      </c>
      <c r="F272" t="s">
        <v>37</v>
      </c>
      <c r="G272">
        <f>VLOOKUP(F272,Mar.salary!C$3:G$69,5,FALSE)</f>
        <v>41732.416666666664</v>
      </c>
      <c r="H272">
        <f t="shared" si="8"/>
        <v>12687.670103002247</v>
      </c>
      <c r="I272">
        <f>VLOOKUP(A272,'OT Dec to May'!H:N,5,FALSE)</f>
        <v>14915.88000000003</v>
      </c>
      <c r="J272">
        <f t="shared" si="9"/>
        <v>4534.7904543263421</v>
      </c>
    </row>
    <row r="273" spans="1:10" x14ac:dyDescent="0.25">
      <c r="A273" s="98" t="s">
        <v>167</v>
      </c>
      <c r="B273" s="95" t="s">
        <v>12</v>
      </c>
      <c r="C273" s="96" t="s">
        <v>233</v>
      </c>
      <c r="D273">
        <v>965.10476190476197</v>
      </c>
      <c r="E273" s="97">
        <v>1</v>
      </c>
      <c r="F273" t="s">
        <v>60</v>
      </c>
      <c r="G273">
        <f>VLOOKUP(F273,Mar.salary!C$3:G$69,5,FALSE)</f>
        <v>38194.086628787874</v>
      </c>
      <c r="H273">
        <f t="shared" si="8"/>
        <v>38194.086628787874</v>
      </c>
      <c r="I273">
        <f>VLOOKUP(A273,'OT Dec to May'!H:N,5,FALSE)</f>
        <v>29711.160000000029</v>
      </c>
      <c r="J273">
        <f t="shared" si="9"/>
        <v>29711.160000000029</v>
      </c>
    </row>
    <row r="274" spans="1:10" x14ac:dyDescent="0.25">
      <c r="A274" s="95" t="s">
        <v>147</v>
      </c>
      <c r="B274" s="95" t="s">
        <v>8</v>
      </c>
      <c r="C274" s="96" t="s">
        <v>233</v>
      </c>
      <c r="D274">
        <v>679.68190476190478</v>
      </c>
      <c r="E274" s="97">
        <v>0.53609918710974291</v>
      </c>
      <c r="F274" t="s">
        <v>70</v>
      </c>
      <c r="G274">
        <f>VLOOKUP(F274,Mar.salary!C$3:G$69,5,FALSE)</f>
        <v>88339.47791666667</v>
      </c>
      <c r="H274">
        <f t="shared" si="8"/>
        <v>47358.722300824091</v>
      </c>
      <c r="I274">
        <f>VLOOKUP(A274,'OT Dec to May'!H:N,5,FALSE)</f>
        <v>48765.060000000565</v>
      </c>
      <c r="J274">
        <f t="shared" si="9"/>
        <v>26142.909025358142</v>
      </c>
    </row>
    <row r="275" spans="1:10" x14ac:dyDescent="0.25">
      <c r="A275" s="95" t="s">
        <v>147</v>
      </c>
      <c r="B275" s="95" t="s">
        <v>8</v>
      </c>
      <c r="C275" s="96" t="s">
        <v>235</v>
      </c>
      <c r="D275">
        <v>29.2</v>
      </c>
      <c r="E275" s="97">
        <v>2.3031503640056718E-2</v>
      </c>
      <c r="F275" t="s">
        <v>70</v>
      </c>
      <c r="G275">
        <f>VLOOKUP(F275,Mar.salary!C$3:G$69,5,FALSE)</f>
        <v>88339.47791666667</v>
      </c>
      <c r="H275">
        <f t="shared" si="8"/>
        <v>2034.5910071984185</v>
      </c>
      <c r="I275">
        <f>VLOOKUP(A275,'OT Dec to May'!H:N,5,FALSE)</f>
        <v>48765.060000000565</v>
      </c>
      <c r="J275">
        <f t="shared" si="9"/>
        <v>1123.1326568975974</v>
      </c>
    </row>
    <row r="276" spans="1:10" x14ac:dyDescent="0.25">
      <c r="A276" s="95" t="s">
        <v>147</v>
      </c>
      <c r="B276" s="95" t="s">
        <v>8</v>
      </c>
      <c r="C276" s="96" t="s">
        <v>236</v>
      </c>
      <c r="D276">
        <v>72</v>
      </c>
      <c r="E276" s="97">
        <v>5.6790008975482323E-2</v>
      </c>
      <c r="F276" t="s">
        <v>70</v>
      </c>
      <c r="G276">
        <f>VLOOKUP(F276,Mar.salary!C$3:G$69,5,FALSE)</f>
        <v>88339.47791666667</v>
      </c>
      <c r="H276">
        <f t="shared" si="8"/>
        <v>5016.7997437769227</v>
      </c>
      <c r="I276">
        <f>VLOOKUP(A276,'OT Dec to May'!H:N,5,FALSE)</f>
        <v>48765.060000000565</v>
      </c>
      <c r="J276">
        <f t="shared" si="9"/>
        <v>2769.3681950899663</v>
      </c>
    </row>
    <row r="277" spans="1:10" x14ac:dyDescent="0.25">
      <c r="A277" s="98" t="s">
        <v>147</v>
      </c>
      <c r="B277" s="95" t="s">
        <v>8</v>
      </c>
      <c r="C277" s="96" t="s">
        <v>237</v>
      </c>
      <c r="D277">
        <v>486.94673796791437</v>
      </c>
      <c r="E277" s="97">
        <v>0.38407930027471798</v>
      </c>
      <c r="F277" t="s">
        <v>70</v>
      </c>
      <c r="G277">
        <f>VLOOKUP(F277,Mar.salary!C$3:G$69,5,FALSE)</f>
        <v>88339.47791666667</v>
      </c>
      <c r="H277">
        <f t="shared" si="8"/>
        <v>33929.364864867239</v>
      </c>
      <c r="I277">
        <f>VLOOKUP(A277,'OT Dec to May'!H:N,5,FALSE)</f>
        <v>48765.060000000565</v>
      </c>
      <c r="J277">
        <f t="shared" si="9"/>
        <v>18729.650122654857</v>
      </c>
    </row>
    <row r="278" spans="1:10" x14ac:dyDescent="0.25">
      <c r="A278" s="95" t="s">
        <v>148</v>
      </c>
      <c r="B278" s="95" t="s">
        <v>8</v>
      </c>
      <c r="C278" s="96" t="s">
        <v>233</v>
      </c>
      <c r="D278">
        <v>245.5733333333333</v>
      </c>
      <c r="E278" s="97">
        <v>0.24744348299003893</v>
      </c>
      <c r="F278" t="s">
        <v>74</v>
      </c>
      <c r="G278">
        <f>VLOOKUP(F278,Mar.salary!C$3:G$69,5,FALSE)</f>
        <v>84668.33666666667</v>
      </c>
      <c r="H278">
        <f t="shared" si="8"/>
        <v>20950.628123773226</v>
      </c>
      <c r="I278">
        <f>VLOOKUP(A278,'OT Dec to May'!H:N,5,FALSE)</f>
        <v>51726.77999999957</v>
      </c>
      <c r="J278">
        <f t="shared" si="9"/>
        <v>12799.454607059379</v>
      </c>
    </row>
    <row r="279" spans="1:10" x14ac:dyDescent="0.25">
      <c r="A279" s="95" t="s">
        <v>148</v>
      </c>
      <c r="B279" s="95" t="s">
        <v>8</v>
      </c>
      <c r="C279" s="96" t="s">
        <v>235</v>
      </c>
      <c r="D279">
        <v>257.24444444444441</v>
      </c>
      <c r="E279" s="97">
        <v>0.259203474779445</v>
      </c>
      <c r="F279" t="s">
        <v>74</v>
      </c>
      <c r="G279">
        <f>VLOOKUP(F279,Mar.salary!C$3:G$69,5,FALSE)</f>
        <v>84668.33666666667</v>
      </c>
      <c r="H279">
        <f t="shared" si="8"/>
        <v>21946.327067795894</v>
      </c>
      <c r="I279">
        <f>VLOOKUP(A279,'OT Dec to May'!H:N,5,FALSE)</f>
        <v>51726.77999999957</v>
      </c>
      <c r="J279">
        <f t="shared" si="9"/>
        <v>13407.761115151789</v>
      </c>
    </row>
    <row r="280" spans="1:10" x14ac:dyDescent="0.25">
      <c r="A280" s="95" t="s">
        <v>148</v>
      </c>
      <c r="B280" s="95" t="s">
        <v>8</v>
      </c>
      <c r="C280" s="96" t="s">
        <v>236</v>
      </c>
      <c r="D280">
        <v>157.8666666666667</v>
      </c>
      <c r="E280" s="97">
        <v>0.15906889122608656</v>
      </c>
      <c r="F280" t="s">
        <v>74</v>
      </c>
      <c r="G280">
        <f>VLOOKUP(F280,Mar.salary!C$3:G$69,5,FALSE)</f>
        <v>84668.33666666667</v>
      </c>
      <c r="H280">
        <f t="shared" si="8"/>
        <v>13468.098435523676</v>
      </c>
      <c r="I280">
        <f>VLOOKUP(A280,'OT Dec to May'!H:N,5,FALSE)</f>
        <v>51726.77999999957</v>
      </c>
      <c r="J280">
        <f t="shared" si="9"/>
        <v>8228.1215412956408</v>
      </c>
    </row>
    <row r="281" spans="1:10" x14ac:dyDescent="0.25">
      <c r="A281" s="98" t="s">
        <v>148</v>
      </c>
      <c r="B281" s="95" t="s">
        <v>8</v>
      </c>
      <c r="C281" s="96" t="s">
        <v>237</v>
      </c>
      <c r="D281">
        <v>331.75766947139908</v>
      </c>
      <c r="E281" s="97">
        <v>0.33428415100442954</v>
      </c>
      <c r="F281" t="s">
        <v>74</v>
      </c>
      <c r="G281">
        <f>VLOOKUP(F281,Mar.salary!C$3:G$69,5,FALSE)</f>
        <v>84668.33666666667</v>
      </c>
      <c r="H281">
        <f t="shared" si="8"/>
        <v>28303.283039573878</v>
      </c>
      <c r="I281">
        <f>VLOOKUP(A281,'OT Dec to May'!H:N,5,FALSE)</f>
        <v>51726.77999999957</v>
      </c>
      <c r="J281">
        <f t="shared" si="9"/>
        <v>17291.442736492761</v>
      </c>
    </row>
    <row r="282" spans="1:10" x14ac:dyDescent="0.25">
      <c r="A282" s="95" t="s">
        <v>146</v>
      </c>
      <c r="B282" s="95" t="s">
        <v>8</v>
      </c>
      <c r="C282" s="96" t="s">
        <v>233</v>
      </c>
      <c r="D282">
        <v>531.89028571428571</v>
      </c>
      <c r="E282" s="97">
        <v>0.45828650505220253</v>
      </c>
      <c r="F282" t="s">
        <v>93</v>
      </c>
      <c r="G282">
        <f>VLOOKUP(F282,Mar.salary!C$3:G$69,5,FALSE)</f>
        <v>65723.328750000001</v>
      </c>
      <c r="H282">
        <f t="shared" si="8"/>
        <v>30120.114633234443</v>
      </c>
      <c r="I282">
        <f>VLOOKUP(A282,'OT Dec to May'!H:N,5,FALSE)</f>
        <v>50135.579999999994</v>
      </c>
      <c r="J282">
        <f t="shared" si="9"/>
        <v>22976.459736965102</v>
      </c>
    </row>
    <row r="283" spans="1:10" x14ac:dyDescent="0.25">
      <c r="A283" s="95" t="s">
        <v>146</v>
      </c>
      <c r="B283" s="95" t="s">
        <v>8</v>
      </c>
      <c r="C283" s="96" t="s">
        <v>235</v>
      </c>
      <c r="D283">
        <v>98.61333333333333</v>
      </c>
      <c r="E283" s="97">
        <v>8.4967071403062824E-2</v>
      </c>
      <c r="F283" t="s">
        <v>93</v>
      </c>
      <c r="G283">
        <f>VLOOKUP(F283,Mar.salary!C$3:G$69,5,FALSE)</f>
        <v>65723.328750000001</v>
      </c>
      <c r="H283">
        <f t="shared" si="8"/>
        <v>5584.3187667482216</v>
      </c>
      <c r="I283">
        <f>VLOOKUP(A283,'OT Dec to May'!H:N,5,FALSE)</f>
        <v>50135.579999999994</v>
      </c>
      <c r="J283">
        <f t="shared" si="9"/>
        <v>4259.8734056939684</v>
      </c>
    </row>
    <row r="284" spans="1:10" x14ac:dyDescent="0.25">
      <c r="A284" s="95" t="s">
        <v>146</v>
      </c>
      <c r="B284" s="95" t="s">
        <v>8</v>
      </c>
      <c r="C284" s="96" t="s">
        <v>236</v>
      </c>
      <c r="D284">
        <v>357.54666666666674</v>
      </c>
      <c r="E284" s="97">
        <v>0.30806881919206774</v>
      </c>
      <c r="F284" t="s">
        <v>93</v>
      </c>
      <c r="G284">
        <f>VLOOKUP(F284,Mar.salary!C$3:G$69,5,FALSE)</f>
        <v>65723.328750000001</v>
      </c>
      <c r="H284">
        <f t="shared" si="8"/>
        <v>20247.308281384579</v>
      </c>
      <c r="I284">
        <f>VLOOKUP(A284,'OT Dec to May'!H:N,5,FALSE)</f>
        <v>50135.579999999994</v>
      </c>
      <c r="J284">
        <f t="shared" si="9"/>
        <v>15445.208930109446</v>
      </c>
    </row>
    <row r="285" spans="1:10" x14ac:dyDescent="0.25">
      <c r="A285" s="95" t="s">
        <v>146</v>
      </c>
      <c r="B285" s="95" t="s">
        <v>12</v>
      </c>
      <c r="C285" s="96" t="s">
        <v>233</v>
      </c>
      <c r="D285">
        <v>106.84952380952382</v>
      </c>
      <c r="E285" s="97">
        <v>9.2063525408062508E-2</v>
      </c>
      <c r="F285" t="s">
        <v>93</v>
      </c>
      <c r="G285">
        <f>VLOOKUP(F285,Mar.salary!C$3:G$69,5,FALSE)</f>
        <v>65723.328750000001</v>
      </c>
      <c r="H285">
        <f t="shared" si="8"/>
        <v>6050.7213462780701</v>
      </c>
      <c r="I285">
        <f>VLOOKUP(A285,'OT Dec to May'!H:N,5,FALSE)</f>
        <v>50135.579999999994</v>
      </c>
      <c r="J285">
        <f t="shared" si="9"/>
        <v>4615.6582431779498</v>
      </c>
    </row>
    <row r="286" spans="1:10" x14ac:dyDescent="0.25">
      <c r="A286" s="98" t="s">
        <v>146</v>
      </c>
      <c r="B286" s="95" t="s">
        <v>12</v>
      </c>
      <c r="C286" s="96" t="s">
        <v>236</v>
      </c>
      <c r="D286">
        <v>65.706666666666678</v>
      </c>
      <c r="E286" s="97">
        <v>5.6614078944604337E-2</v>
      </c>
      <c r="F286" t="s">
        <v>93</v>
      </c>
      <c r="G286">
        <f>VLOOKUP(F286,Mar.salary!C$3:G$69,5,FALSE)</f>
        <v>65723.328750000001</v>
      </c>
      <c r="H286">
        <f t="shared" si="8"/>
        <v>3720.8657223546838</v>
      </c>
      <c r="I286">
        <f>VLOOKUP(A286,'OT Dec to May'!H:N,5,FALSE)</f>
        <v>50135.579999999994</v>
      </c>
      <c r="J286">
        <f t="shared" si="9"/>
        <v>2838.379684053526</v>
      </c>
    </row>
    <row r="287" spans="1:10" x14ac:dyDescent="0.25">
      <c r="A287" s="95" t="s">
        <v>149</v>
      </c>
      <c r="B287" s="95" t="s">
        <v>8</v>
      </c>
      <c r="C287" s="96" t="s">
        <v>233</v>
      </c>
      <c r="D287">
        <v>450.98666666666668</v>
      </c>
      <c r="E287" s="97">
        <v>0.74699096738098214</v>
      </c>
      <c r="F287">
        <v>20027</v>
      </c>
      <c r="G287">
        <f>VLOOKUP(F287,Mar.salary!C$3:G$69,5,FALSE)</f>
        <v>57392.340000000004</v>
      </c>
      <c r="H287">
        <f t="shared" si="8"/>
        <v>42871.559576858243</v>
      </c>
      <c r="I287">
        <f>VLOOKUP(A287,'OT Dec to May'!H:N,5,FALSE)</f>
        <v>10116</v>
      </c>
      <c r="J287">
        <f t="shared" si="9"/>
        <v>7556.5606260260156</v>
      </c>
    </row>
    <row r="288" spans="1:10" x14ac:dyDescent="0.25">
      <c r="A288" s="95" t="s">
        <v>149</v>
      </c>
      <c r="B288" s="95" t="s">
        <v>8</v>
      </c>
      <c r="C288" s="96" t="s">
        <v>235</v>
      </c>
      <c r="D288">
        <v>41.404444444444437</v>
      </c>
      <c r="E288" s="97">
        <v>6.8580178296685071E-2</v>
      </c>
      <c r="F288">
        <v>20027</v>
      </c>
      <c r="G288">
        <f>VLOOKUP(F288,Mar.salary!C$3:G$69,5,FALSE)</f>
        <v>57392.340000000004</v>
      </c>
      <c r="H288">
        <f t="shared" si="8"/>
        <v>3935.9769100639705</v>
      </c>
      <c r="I288">
        <f>VLOOKUP(A288,'OT Dec to May'!H:N,5,FALSE)</f>
        <v>10116</v>
      </c>
      <c r="J288">
        <f t="shared" si="9"/>
        <v>693.75708364926618</v>
      </c>
    </row>
    <row r="289" spans="1:10" x14ac:dyDescent="0.25">
      <c r="A289" s="98" t="s">
        <v>149</v>
      </c>
      <c r="B289" s="95" t="s">
        <v>8</v>
      </c>
      <c r="C289" s="96" t="s">
        <v>236</v>
      </c>
      <c r="D289">
        <v>111.34666666666671</v>
      </c>
      <c r="E289" s="97">
        <v>0.18442885432233277</v>
      </c>
      <c r="F289">
        <v>20027</v>
      </c>
      <c r="G289">
        <f>VLOOKUP(F289,Mar.salary!C$3:G$69,5,FALSE)</f>
        <v>57392.340000000004</v>
      </c>
      <c r="H289">
        <f t="shared" si="8"/>
        <v>10584.803513077793</v>
      </c>
      <c r="I289">
        <f>VLOOKUP(A289,'OT Dec to May'!H:N,5,FALSE)</f>
        <v>10116</v>
      </c>
      <c r="J289">
        <f t="shared" si="9"/>
        <v>1865.6822903247185</v>
      </c>
    </row>
    <row r="290" spans="1:10" x14ac:dyDescent="0.25">
      <c r="A290" s="98" t="s">
        <v>152</v>
      </c>
      <c r="B290" s="95" t="s">
        <v>8</v>
      </c>
      <c r="C290" s="96" t="s">
        <v>233</v>
      </c>
      <c r="D290">
        <v>277.54666666666668</v>
      </c>
      <c r="E290" s="97">
        <v>1</v>
      </c>
      <c r="F290" t="s">
        <v>218</v>
      </c>
      <c r="G290" t="e">
        <f>VLOOKUP(F290,Mar.salary!C$3:G$69,5,FALSE)</f>
        <v>#N/A</v>
      </c>
      <c r="H290" t="e">
        <f t="shared" si="8"/>
        <v>#N/A</v>
      </c>
      <c r="I290">
        <f>VLOOKUP(A290,'OT Dec to May'!H:N,5,FALSE)</f>
        <v>0</v>
      </c>
      <c r="J290">
        <f t="shared" si="9"/>
        <v>0</v>
      </c>
    </row>
    <row r="291" spans="1:10" x14ac:dyDescent="0.25">
      <c r="A291" s="98" t="s">
        <v>153</v>
      </c>
      <c r="B291" s="95" t="s">
        <v>8</v>
      </c>
      <c r="C291" s="96" t="s">
        <v>233</v>
      </c>
      <c r="D291">
        <v>602.77333333333331</v>
      </c>
      <c r="E291" s="97">
        <v>1</v>
      </c>
      <c r="F291">
        <v>6793</v>
      </c>
      <c r="G291">
        <f>VLOOKUP(F291,Mar.salary!C$3:G$69,5,FALSE)</f>
        <v>54659.76</v>
      </c>
      <c r="H291">
        <f t="shared" si="8"/>
        <v>54659.76</v>
      </c>
      <c r="I291">
        <f>VLOOKUP(A291,'OT Dec to May'!H:N,5,FALSE)</f>
        <v>12828.06</v>
      </c>
      <c r="J291">
        <f t="shared" si="9"/>
        <v>12828.06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3EFD-9C9A-471A-A07D-49F55A9C417E}">
  <dimension ref="A1:G330"/>
  <sheetViews>
    <sheetView workbookViewId="0">
      <selection activeCell="F1" sqref="F1:G2"/>
    </sheetView>
  </sheetViews>
  <sheetFormatPr defaultRowHeight="15" x14ac:dyDescent="0.25"/>
  <cols>
    <col min="1" max="1" width="30.42578125" bestFit="1" customWidth="1"/>
  </cols>
  <sheetData>
    <row r="1" spans="1:7" x14ac:dyDescent="0.25">
      <c r="A1" t="s">
        <v>281</v>
      </c>
      <c r="B1" t="s">
        <v>282</v>
      </c>
      <c r="C1" s="204" t="s">
        <v>248</v>
      </c>
      <c r="D1" s="205" t="s">
        <v>283</v>
      </c>
      <c r="E1" s="206" t="s">
        <v>284</v>
      </c>
      <c r="F1" s="99" t="s">
        <v>280</v>
      </c>
      <c r="G1" s="99" t="s">
        <v>279</v>
      </c>
    </row>
    <row r="2" spans="1:7" x14ac:dyDescent="0.25">
      <c r="A2" t="s">
        <v>203</v>
      </c>
      <c r="B2" t="s">
        <v>285</v>
      </c>
      <c r="C2" s="204">
        <v>0.34369732363985622</v>
      </c>
      <c r="D2" s="205">
        <v>39497.351249999992</v>
      </c>
      <c r="E2" s="206">
        <v>13575.133915488326</v>
      </c>
      <c r="F2">
        <f>VLOOKUP(A2,'OT Dec to May'!H:K,4,FALSE)</f>
        <v>0</v>
      </c>
      <c r="G2">
        <f>F2*C2</f>
        <v>0</v>
      </c>
    </row>
    <row r="3" spans="1:7" x14ac:dyDescent="0.25">
      <c r="A3" t="s">
        <v>203</v>
      </c>
      <c r="B3" t="s">
        <v>286</v>
      </c>
      <c r="C3" s="204">
        <v>6.1703246729683707E-3</v>
      </c>
      <c r="D3" s="205">
        <v>39497.351249999992</v>
      </c>
      <c r="E3" s="206">
        <v>243.71148093477308</v>
      </c>
      <c r="F3">
        <f>VLOOKUP(A3,'OT Dec to May'!H:K,4,FALSE)</f>
        <v>0</v>
      </c>
      <c r="G3">
        <f t="shared" ref="G3:G66" si="0">F3*C3</f>
        <v>0</v>
      </c>
    </row>
    <row r="4" spans="1:7" x14ac:dyDescent="0.25">
      <c r="A4" t="s">
        <v>203</v>
      </c>
      <c r="B4" t="s">
        <v>287</v>
      </c>
      <c r="C4" s="204">
        <v>6.4320960227306656E-2</v>
      </c>
      <c r="D4" s="205">
        <v>39497.351249999992</v>
      </c>
      <c r="E4" s="206">
        <v>2540.5075588352101</v>
      </c>
      <c r="F4">
        <f>VLOOKUP(A4,'OT Dec to May'!H:K,4,FALSE)</f>
        <v>0</v>
      </c>
      <c r="G4">
        <f t="shared" si="0"/>
        <v>0</v>
      </c>
    </row>
    <row r="5" spans="1:7" x14ac:dyDescent="0.25">
      <c r="A5" t="s">
        <v>203</v>
      </c>
      <c r="B5" t="s">
        <v>288</v>
      </c>
      <c r="C5" s="204">
        <v>0.22048003566288502</v>
      </c>
      <c r="D5" s="205">
        <v>39497.351249999992</v>
      </c>
      <c r="E5" s="206">
        <v>8708.3774121894949</v>
      </c>
      <c r="F5">
        <f>VLOOKUP(A5,'OT Dec to May'!H:K,4,FALSE)</f>
        <v>0</v>
      </c>
      <c r="G5">
        <f t="shared" si="0"/>
        <v>0</v>
      </c>
    </row>
    <row r="6" spans="1:7" x14ac:dyDescent="0.25">
      <c r="A6" t="s">
        <v>203</v>
      </c>
      <c r="B6" t="s">
        <v>289</v>
      </c>
      <c r="C6" s="204">
        <v>0.36533135579698356</v>
      </c>
      <c r="D6" s="205">
        <v>39497.351249999992</v>
      </c>
      <c r="E6" s="206">
        <v>14429.620882552181</v>
      </c>
      <c r="F6">
        <f>VLOOKUP(A6,'OT Dec to May'!H:K,4,FALSE)</f>
        <v>0</v>
      </c>
      <c r="G6">
        <f t="shared" si="0"/>
        <v>0</v>
      </c>
    </row>
    <row r="7" spans="1:7" x14ac:dyDescent="0.25">
      <c r="A7" t="s">
        <v>197</v>
      </c>
      <c r="B7" t="s">
        <v>290</v>
      </c>
      <c r="C7" s="204">
        <v>0.11124005023827406</v>
      </c>
      <c r="D7" s="205">
        <v>36764.710000000006</v>
      </c>
      <c r="E7" s="206">
        <v>4089.7081873955776</v>
      </c>
      <c r="F7">
        <f>VLOOKUP(A7,'OT Dec to May'!H:K,4,FALSE)</f>
        <v>0</v>
      </c>
      <c r="G7">
        <f t="shared" si="0"/>
        <v>0</v>
      </c>
    </row>
    <row r="8" spans="1:7" x14ac:dyDescent="0.25">
      <c r="A8" t="s">
        <v>197</v>
      </c>
      <c r="B8" t="s">
        <v>291</v>
      </c>
      <c r="C8" s="204">
        <v>0.38768660003903466</v>
      </c>
      <c r="D8" s="205">
        <v>36764.710000000006</v>
      </c>
      <c r="E8" s="206">
        <v>14253.185421321101</v>
      </c>
      <c r="F8">
        <f>VLOOKUP(A8,'OT Dec to May'!H:K,4,FALSE)</f>
        <v>0</v>
      </c>
      <c r="G8">
        <f t="shared" si="0"/>
        <v>0</v>
      </c>
    </row>
    <row r="9" spans="1:7" x14ac:dyDescent="0.25">
      <c r="A9" t="s">
        <v>197</v>
      </c>
      <c r="B9" t="s">
        <v>292</v>
      </c>
      <c r="C9" s="204">
        <v>0.1661036111646669</v>
      </c>
      <c r="D9" s="205">
        <v>36764.710000000006</v>
      </c>
      <c r="E9" s="206">
        <v>6106.751094421742</v>
      </c>
      <c r="F9">
        <f>VLOOKUP(A9,'OT Dec to May'!H:K,4,FALSE)</f>
        <v>0</v>
      </c>
      <c r="G9">
        <f t="shared" si="0"/>
        <v>0</v>
      </c>
    </row>
    <row r="10" spans="1:7" x14ac:dyDescent="0.25">
      <c r="A10" t="s">
        <v>197</v>
      </c>
      <c r="B10" t="s">
        <v>293</v>
      </c>
      <c r="C10" s="204">
        <v>8.1375071416762187E-2</v>
      </c>
      <c r="D10" s="205">
        <v>36764.710000000006</v>
      </c>
      <c r="E10" s="206">
        <v>2991.7309018665514</v>
      </c>
      <c r="F10">
        <f>VLOOKUP(A10,'OT Dec to May'!H:K,4,FALSE)</f>
        <v>0</v>
      </c>
      <c r="G10">
        <f t="shared" si="0"/>
        <v>0</v>
      </c>
    </row>
    <row r="11" spans="1:7" x14ac:dyDescent="0.25">
      <c r="A11" t="s">
        <v>197</v>
      </c>
      <c r="B11" t="s">
        <v>294</v>
      </c>
      <c r="C11" s="204">
        <v>0.25359466714126222</v>
      </c>
      <c r="D11" s="205">
        <v>36764.710000000006</v>
      </c>
      <c r="E11" s="206">
        <v>9323.3343949950358</v>
      </c>
      <c r="F11">
        <f>VLOOKUP(A11,'OT Dec to May'!H:K,4,FALSE)</f>
        <v>0</v>
      </c>
      <c r="G11">
        <f t="shared" si="0"/>
        <v>0</v>
      </c>
    </row>
    <row r="12" spans="1:7" x14ac:dyDescent="0.25">
      <c r="A12" t="s">
        <v>160</v>
      </c>
      <c r="B12" t="s">
        <v>295</v>
      </c>
      <c r="C12" s="204">
        <v>8.0281329440224074E-3</v>
      </c>
      <c r="D12" s="205">
        <v>88576.999583333338</v>
      </c>
      <c r="E12" s="206">
        <v>711.10792843761737</v>
      </c>
      <c r="F12">
        <f>VLOOKUP(A12,'OT Dec to May'!H:K,4,FALSE)</f>
        <v>40050.900000000183</v>
      </c>
      <c r="G12">
        <f t="shared" si="0"/>
        <v>321.53394972774851</v>
      </c>
    </row>
    <row r="13" spans="1:7" x14ac:dyDescent="0.25">
      <c r="A13" t="s">
        <v>160</v>
      </c>
      <c r="B13" t="s">
        <v>296</v>
      </c>
      <c r="C13" s="204">
        <v>2.9171699918700368E-2</v>
      </c>
      <c r="D13" s="205">
        <v>88576.999583333338</v>
      </c>
      <c r="E13" s="206">
        <v>2583.9416515438475</v>
      </c>
      <c r="F13">
        <f>VLOOKUP(A13,'OT Dec to May'!H:K,4,FALSE)</f>
        <v>40050.900000000183</v>
      </c>
      <c r="G13">
        <f t="shared" si="0"/>
        <v>1168.3528362738818</v>
      </c>
    </row>
    <row r="14" spans="1:7" x14ac:dyDescent="0.25">
      <c r="A14" t="s">
        <v>160</v>
      </c>
      <c r="B14" t="s">
        <v>285</v>
      </c>
      <c r="C14" s="204">
        <v>4.3098397910015032E-3</v>
      </c>
      <c r="D14" s="205">
        <v>88576.999583333338</v>
      </c>
      <c r="E14" s="206">
        <v>381.75267737177359</v>
      </c>
      <c r="F14">
        <f>VLOOKUP(A14,'OT Dec to May'!H:K,4,FALSE)</f>
        <v>40050.900000000183</v>
      </c>
      <c r="G14">
        <f t="shared" si="0"/>
        <v>172.61296248542288</v>
      </c>
    </row>
    <row r="15" spans="1:7" x14ac:dyDescent="0.25">
      <c r="A15" t="s">
        <v>160</v>
      </c>
      <c r="B15" t="s">
        <v>287</v>
      </c>
      <c r="C15" s="204">
        <v>1.892949241537915E-3</v>
      </c>
      <c r="D15" s="205">
        <v>88576.999583333338</v>
      </c>
      <c r="E15" s="206">
        <v>167.67176417897505</v>
      </c>
      <c r="F15">
        <f>VLOOKUP(A15,'OT Dec to May'!H:K,4,FALSE)</f>
        <v>40050.900000000183</v>
      </c>
      <c r="G15">
        <f t="shared" si="0"/>
        <v>75.81432077791122</v>
      </c>
    </row>
    <row r="16" spans="1:7" x14ac:dyDescent="0.25">
      <c r="A16" t="s">
        <v>160</v>
      </c>
      <c r="B16" t="s">
        <v>297</v>
      </c>
      <c r="C16" s="204">
        <v>1.1830932759611971E-3</v>
      </c>
      <c r="D16" s="205">
        <v>88576.999583333338</v>
      </c>
      <c r="E16" s="206">
        <v>104.79485261185943</v>
      </c>
      <c r="F16">
        <f>VLOOKUP(A16,'OT Dec to May'!H:K,4,FALSE)</f>
        <v>40050.900000000183</v>
      </c>
      <c r="G16">
        <f t="shared" si="0"/>
        <v>47.383950486194529</v>
      </c>
    </row>
    <row r="17" spans="1:7" x14ac:dyDescent="0.25">
      <c r="A17" t="s">
        <v>160</v>
      </c>
      <c r="B17" t="s">
        <v>298</v>
      </c>
      <c r="C17" s="204">
        <v>5.9746210436040425E-3</v>
      </c>
      <c r="D17" s="205">
        <v>88576.999583333338</v>
      </c>
      <c r="E17" s="206">
        <v>529.21400568988986</v>
      </c>
      <c r="F17">
        <f>VLOOKUP(A17,'OT Dec to May'!H:K,4,FALSE)</f>
        <v>40050.900000000183</v>
      </c>
      <c r="G17">
        <f t="shared" si="0"/>
        <v>239.28894995528225</v>
      </c>
    </row>
    <row r="18" spans="1:7" x14ac:dyDescent="0.25">
      <c r="A18" t="s">
        <v>160</v>
      </c>
      <c r="B18" t="s">
        <v>299</v>
      </c>
      <c r="C18" s="204">
        <v>0.64188358083292563</v>
      </c>
      <c r="D18" s="205">
        <v>88576.999583333338</v>
      </c>
      <c r="E18" s="206">
        <v>56856.121671986562</v>
      </c>
      <c r="F18">
        <f>VLOOKUP(A18,'OT Dec to May'!H:K,4,FALSE)</f>
        <v>40050.900000000183</v>
      </c>
      <c r="G18">
        <f t="shared" si="0"/>
        <v>25708.015107581537</v>
      </c>
    </row>
    <row r="19" spans="1:7" x14ac:dyDescent="0.25">
      <c r="A19" t="s">
        <v>160</v>
      </c>
      <c r="B19" t="s">
        <v>300</v>
      </c>
      <c r="C19" s="204">
        <v>0.30755608295224701</v>
      </c>
      <c r="D19" s="205">
        <v>88576.999583333338</v>
      </c>
      <c r="E19" s="206">
        <v>27242.395031512817</v>
      </c>
      <c r="F19">
        <f>VLOOKUP(A19,'OT Dec to May'!H:K,4,FALSE)</f>
        <v>40050.900000000183</v>
      </c>
      <c r="G19">
        <f t="shared" si="0"/>
        <v>12317.897922712205</v>
      </c>
    </row>
    <row r="20" spans="1:7" x14ac:dyDescent="0.25">
      <c r="A20" t="s">
        <v>190</v>
      </c>
      <c r="B20" t="s">
        <v>293</v>
      </c>
      <c r="C20" s="204">
        <v>0.79137556945176135</v>
      </c>
      <c r="D20" s="205">
        <v>64364.291666666664</v>
      </c>
      <c r="E20" s="206">
        <v>50936.327970067592</v>
      </c>
      <c r="F20">
        <f>VLOOKUP(A20,'OT Dec to May'!H:K,4,FALSE)</f>
        <v>101856.05999999994</v>
      </c>
      <c r="G20">
        <f t="shared" si="0"/>
        <v>80606.397484612724</v>
      </c>
    </row>
    <row r="21" spans="1:7" x14ac:dyDescent="0.25">
      <c r="A21" t="s">
        <v>190</v>
      </c>
      <c r="B21" t="s">
        <v>301</v>
      </c>
      <c r="C21" s="204">
        <v>0.19855694469606538</v>
      </c>
      <c r="D21" s="205">
        <v>64364.291666666664</v>
      </c>
      <c r="E21" s="206">
        <v>12779.977100859755</v>
      </c>
      <c r="F21">
        <f>VLOOKUP(A21,'OT Dec to May'!H:K,4,FALSE)</f>
        <v>101856.05999999994</v>
      </c>
      <c r="G21">
        <f t="shared" si="0"/>
        <v>20224.228072379105</v>
      </c>
    </row>
    <row r="22" spans="1:7" x14ac:dyDescent="0.25">
      <c r="A22" t="s">
        <v>190</v>
      </c>
      <c r="B22" t="s">
        <v>302</v>
      </c>
      <c r="C22" s="204">
        <v>1.0067485852173184E-2</v>
      </c>
      <c r="D22" s="205">
        <v>64364.291666666664</v>
      </c>
      <c r="E22" s="206">
        <v>647.98659573931502</v>
      </c>
      <c r="F22">
        <f>VLOOKUP(A22,'OT Dec to May'!H:K,4,FALSE)</f>
        <v>101856.05999999994</v>
      </c>
      <c r="G22">
        <f t="shared" si="0"/>
        <v>1025.4344430081023</v>
      </c>
    </row>
    <row r="23" spans="1:7" x14ac:dyDescent="0.25">
      <c r="A23" t="s">
        <v>154</v>
      </c>
      <c r="B23" t="s">
        <v>300</v>
      </c>
      <c r="C23" s="204">
        <v>7.2077641754294333E-2</v>
      </c>
      <c r="D23" s="205">
        <v>89033.041249999995</v>
      </c>
      <c r="E23" s="206">
        <v>6417.291651512809</v>
      </c>
      <c r="F23">
        <f>VLOOKUP(A23,'OT Dec to May'!H:K,4,FALSE)</f>
        <v>42962.939999999893</v>
      </c>
      <c r="G23">
        <f t="shared" si="0"/>
        <v>3096.6673980312344</v>
      </c>
    </row>
    <row r="24" spans="1:7" x14ac:dyDescent="0.25">
      <c r="A24" t="s">
        <v>154</v>
      </c>
      <c r="B24" t="s">
        <v>293</v>
      </c>
      <c r="C24" s="204">
        <v>0.54557509153604689</v>
      </c>
      <c r="D24" s="205">
        <v>89033.041249999995</v>
      </c>
      <c r="E24" s="206">
        <v>48574.209629701385</v>
      </c>
      <c r="F24">
        <f>VLOOKUP(A24,'OT Dec to May'!H:K,4,FALSE)</f>
        <v>42962.939999999893</v>
      </c>
      <c r="G24">
        <f t="shared" si="0"/>
        <v>23439.509923157631</v>
      </c>
    </row>
    <row r="25" spans="1:7" x14ac:dyDescent="0.25">
      <c r="A25" t="s">
        <v>154</v>
      </c>
      <c r="B25" t="s">
        <v>301</v>
      </c>
      <c r="C25" s="204">
        <v>0.13487323523298395</v>
      </c>
      <c r="D25" s="205">
        <v>89033.041249999995</v>
      </c>
      <c r="E25" s="206">
        <v>12008.174316019213</v>
      </c>
      <c r="F25">
        <f>VLOOKUP(A25,'OT Dec to May'!H:K,4,FALSE)</f>
        <v>42962.939999999893</v>
      </c>
      <c r="G25">
        <f t="shared" si="0"/>
        <v>5794.5507129205607</v>
      </c>
    </row>
    <row r="26" spans="1:7" x14ac:dyDescent="0.25">
      <c r="A26" t="s">
        <v>154</v>
      </c>
      <c r="B26" t="s">
        <v>294</v>
      </c>
      <c r="C26" s="204">
        <v>0.15771274469570595</v>
      </c>
      <c r="D26" s="205">
        <v>89033.041249999995</v>
      </c>
      <c r="E26" s="206">
        <v>14041.645304143505</v>
      </c>
      <c r="F26">
        <f>VLOOKUP(A26,'OT Dec to May'!H:K,4,FALSE)</f>
        <v>42962.939999999893</v>
      </c>
      <c r="G26">
        <f t="shared" si="0"/>
        <v>6775.8031875969164</v>
      </c>
    </row>
    <row r="27" spans="1:7" x14ac:dyDescent="0.25">
      <c r="A27" t="s">
        <v>154</v>
      </c>
      <c r="B27" t="s">
        <v>302</v>
      </c>
      <c r="C27" s="204">
        <v>8.9761286780969035E-2</v>
      </c>
      <c r="D27" s="205">
        <v>89033.041249999995</v>
      </c>
      <c r="E27" s="206">
        <v>7991.7203486230956</v>
      </c>
      <c r="F27">
        <f>VLOOKUP(A27,'OT Dec to May'!H:K,4,FALSE)</f>
        <v>42962.939999999893</v>
      </c>
      <c r="G27">
        <f t="shared" si="0"/>
        <v>3856.4087782935562</v>
      </c>
    </row>
    <row r="28" spans="1:7" x14ac:dyDescent="0.25">
      <c r="A28" t="s">
        <v>187</v>
      </c>
      <c r="B28" t="s">
        <v>303</v>
      </c>
      <c r="C28" s="204">
        <v>0.11427166090354308</v>
      </c>
      <c r="D28" s="205">
        <v>62409.124583333338</v>
      </c>
      <c r="E28" s="206">
        <v>7131.5943216736414</v>
      </c>
      <c r="F28">
        <f>VLOOKUP(A28,'OT Dec to May'!H:K,4,FALSE)</f>
        <v>65659.140000000043</v>
      </c>
      <c r="G28">
        <f t="shared" si="0"/>
        <v>7502.9789812982672</v>
      </c>
    </row>
    <row r="29" spans="1:7" x14ac:dyDescent="0.25">
      <c r="A29" t="s">
        <v>187</v>
      </c>
      <c r="B29" t="s">
        <v>293</v>
      </c>
      <c r="C29" s="204">
        <v>0.31193021323431797</v>
      </c>
      <c r="D29" s="205">
        <v>62409.124583333338</v>
      </c>
      <c r="E29" s="206">
        <v>19467.291539046284</v>
      </c>
      <c r="F29">
        <f>VLOOKUP(A29,'OT Dec to May'!H:K,4,FALSE)</f>
        <v>65659.140000000043</v>
      </c>
      <c r="G29">
        <f t="shared" si="0"/>
        <v>20481.069540981949</v>
      </c>
    </row>
    <row r="30" spans="1:7" x14ac:dyDescent="0.25">
      <c r="A30" t="s">
        <v>187</v>
      </c>
      <c r="B30" t="s">
        <v>301</v>
      </c>
      <c r="C30" s="204">
        <v>0.1501726730672738</v>
      </c>
      <c r="D30" s="205">
        <v>62409.124583333338</v>
      </c>
      <c r="E30" s="206">
        <v>9372.1450624676781</v>
      </c>
      <c r="F30">
        <f>VLOOKUP(A30,'OT Dec to May'!H:K,4,FALSE)</f>
        <v>65659.140000000043</v>
      </c>
      <c r="G30">
        <f t="shared" si="0"/>
        <v>9860.2085650983663</v>
      </c>
    </row>
    <row r="31" spans="1:7" x14ac:dyDescent="0.25">
      <c r="A31" t="s">
        <v>187</v>
      </c>
      <c r="B31" t="s">
        <v>294</v>
      </c>
      <c r="C31" s="204">
        <v>3.9362489735648098E-2</v>
      </c>
      <c r="D31" s="205">
        <v>62409.124583333338</v>
      </c>
      <c r="E31" s="206">
        <v>2456.5785258222418</v>
      </c>
      <c r="F31">
        <f>VLOOKUP(A31,'OT Dec to May'!H:K,4,FALSE)</f>
        <v>65659.140000000043</v>
      </c>
      <c r="G31">
        <f t="shared" si="0"/>
        <v>2584.5072243014833</v>
      </c>
    </row>
    <row r="32" spans="1:7" x14ac:dyDescent="0.25">
      <c r="A32" t="s">
        <v>187</v>
      </c>
      <c r="B32" t="s">
        <v>302</v>
      </c>
      <c r="C32" s="204">
        <v>0.38426296305921703</v>
      </c>
      <c r="D32" s="205">
        <v>62409.124583333338</v>
      </c>
      <c r="E32" s="206">
        <v>23981.51513432349</v>
      </c>
      <c r="F32">
        <f>VLOOKUP(A32,'OT Dec to May'!H:K,4,FALSE)</f>
        <v>65659.140000000043</v>
      </c>
      <c r="G32">
        <f t="shared" si="0"/>
        <v>25230.375688319975</v>
      </c>
    </row>
    <row r="33" spans="1:7" x14ac:dyDescent="0.25">
      <c r="A33" t="s">
        <v>151</v>
      </c>
      <c r="B33" t="s">
        <v>299</v>
      </c>
      <c r="C33" s="204">
        <v>0.65336026174035833</v>
      </c>
      <c r="D33" s="205">
        <v>55587.29</v>
      </c>
      <c r="E33" s="206">
        <v>36318.526343837206</v>
      </c>
      <c r="F33">
        <f>VLOOKUP(A33,'OT Dec to May'!H:K,4,FALSE)</f>
        <v>26830.619999999992</v>
      </c>
      <c r="G33">
        <f t="shared" si="0"/>
        <v>17530.060905856088</v>
      </c>
    </row>
    <row r="34" spans="1:7" x14ac:dyDescent="0.25">
      <c r="A34" t="s">
        <v>151</v>
      </c>
      <c r="B34" t="s">
        <v>300</v>
      </c>
      <c r="C34" s="204">
        <v>0.12809348078715224</v>
      </c>
      <c r="D34" s="205">
        <v>55587.29</v>
      </c>
      <c r="E34" s="206">
        <v>7120.3694636248601</v>
      </c>
      <c r="F34">
        <f>VLOOKUP(A34,'OT Dec to May'!H:K,4,FALSE)</f>
        <v>26830.619999999992</v>
      </c>
      <c r="G34">
        <f t="shared" si="0"/>
        <v>3436.8275074773815</v>
      </c>
    </row>
    <row r="35" spans="1:7" x14ac:dyDescent="0.25">
      <c r="A35" t="s">
        <v>151</v>
      </c>
      <c r="B35" t="s">
        <v>290</v>
      </c>
      <c r="C35" s="204">
        <v>0.21854625747248943</v>
      </c>
      <c r="D35" s="205">
        <v>55587.29</v>
      </c>
      <c r="E35" s="206">
        <v>12148.394192537937</v>
      </c>
      <c r="F35">
        <f>VLOOKUP(A35,'OT Dec to May'!H:K,4,FALSE)</f>
        <v>26830.619999999992</v>
      </c>
      <c r="G35">
        <f t="shared" si="0"/>
        <v>5863.7315866665222</v>
      </c>
    </row>
    <row r="36" spans="1:7" x14ac:dyDescent="0.25">
      <c r="A36" t="s">
        <v>170</v>
      </c>
      <c r="B36" t="s">
        <v>299</v>
      </c>
      <c r="C36" s="204">
        <v>6.4931389933789357E-2</v>
      </c>
      <c r="D36" s="205">
        <v>108036.08333333333</v>
      </c>
      <c r="E36" s="206">
        <v>7014.9330538360282</v>
      </c>
      <c r="F36">
        <f>VLOOKUP(A36,'OT Dec to May'!H:K,4,FALSE)</f>
        <v>22129.920000000038</v>
      </c>
      <c r="G36">
        <f t="shared" si="0"/>
        <v>1436.9264647235664</v>
      </c>
    </row>
    <row r="37" spans="1:7" x14ac:dyDescent="0.25">
      <c r="A37" t="s">
        <v>170</v>
      </c>
      <c r="B37" t="s">
        <v>304</v>
      </c>
      <c r="C37" s="204">
        <v>0.7999502616635954</v>
      </c>
      <c r="D37" s="205">
        <v>108036.08333333333</v>
      </c>
      <c r="E37" s="206">
        <v>86423.493131609997</v>
      </c>
      <c r="F37">
        <f>VLOOKUP(A37,'OT Dec to May'!H:K,4,FALSE)</f>
        <v>22129.920000000038</v>
      </c>
      <c r="G37">
        <f t="shared" si="0"/>
        <v>17702.835294594464</v>
      </c>
    </row>
    <row r="38" spans="1:7" x14ac:dyDescent="0.25">
      <c r="A38" t="s">
        <v>170</v>
      </c>
      <c r="B38" t="s">
        <v>300</v>
      </c>
      <c r="C38" s="204">
        <v>0.13207514235751144</v>
      </c>
      <c r="D38" s="205">
        <v>108036.08333333333</v>
      </c>
      <c r="E38" s="206">
        <v>14268.881085997969</v>
      </c>
      <c r="F38">
        <f>VLOOKUP(A38,'OT Dec to May'!H:K,4,FALSE)</f>
        <v>22129.920000000038</v>
      </c>
      <c r="G38">
        <f t="shared" si="0"/>
        <v>2922.8123343603447</v>
      </c>
    </row>
    <row r="39" spans="1:7" x14ac:dyDescent="0.25">
      <c r="A39" t="s">
        <v>170</v>
      </c>
      <c r="B39" t="s">
        <v>290</v>
      </c>
      <c r="C39" s="204">
        <v>3.0432060451039506E-3</v>
      </c>
      <c r="D39" s="205">
        <v>108036.08333333333</v>
      </c>
      <c r="E39" s="206">
        <v>328.77606188935414</v>
      </c>
      <c r="F39">
        <f>VLOOKUP(A39,'OT Dec to May'!H:K,4,FALSE)</f>
        <v>22129.920000000038</v>
      </c>
      <c r="G39">
        <f t="shared" si="0"/>
        <v>67.345906321666931</v>
      </c>
    </row>
    <row r="40" spans="1:7" x14ac:dyDescent="0.25">
      <c r="A40" t="s">
        <v>193</v>
      </c>
      <c r="B40" t="s">
        <v>305</v>
      </c>
      <c r="C40" s="204">
        <v>0.1322977769140683</v>
      </c>
      <c r="D40" s="205">
        <v>56704.943749999999</v>
      </c>
      <c r="E40" s="206">
        <v>7501.9379981622915</v>
      </c>
      <c r="F40">
        <f>VLOOKUP(A40,'OT Dec to May'!H:K,4,FALSE)</f>
        <v>0</v>
      </c>
      <c r="G40">
        <f t="shared" si="0"/>
        <v>0</v>
      </c>
    </row>
    <row r="41" spans="1:7" x14ac:dyDescent="0.25">
      <c r="A41" t="s">
        <v>193</v>
      </c>
      <c r="B41" t="s">
        <v>293</v>
      </c>
      <c r="C41" s="204">
        <v>0.52534788456522741</v>
      </c>
      <c r="D41" s="205">
        <v>56704.943749999999</v>
      </c>
      <c r="E41" s="206">
        <v>29789.822243452712</v>
      </c>
      <c r="F41">
        <f>VLOOKUP(A41,'OT Dec to May'!H:K,4,FALSE)</f>
        <v>0</v>
      </c>
      <c r="G41">
        <f t="shared" si="0"/>
        <v>0</v>
      </c>
    </row>
    <row r="42" spans="1:7" x14ac:dyDescent="0.25">
      <c r="A42" t="s">
        <v>193</v>
      </c>
      <c r="B42" t="s">
        <v>306</v>
      </c>
      <c r="C42" s="204">
        <v>0.23712021642741349</v>
      </c>
      <c r="D42" s="205">
        <v>56704.943749999999</v>
      </c>
      <c r="E42" s="206">
        <v>13445.888534504307</v>
      </c>
      <c r="F42">
        <f>VLOOKUP(A42,'OT Dec to May'!H:K,4,FALSE)</f>
        <v>0</v>
      </c>
      <c r="G42">
        <f t="shared" si="0"/>
        <v>0</v>
      </c>
    </row>
    <row r="43" spans="1:7" x14ac:dyDescent="0.25">
      <c r="A43" t="s">
        <v>193</v>
      </c>
      <c r="B43" t="s">
        <v>294</v>
      </c>
      <c r="C43" s="204">
        <v>3.490352308235186E-2</v>
      </c>
      <c r="D43" s="205">
        <v>56704.943749999999</v>
      </c>
      <c r="E43" s="206">
        <v>1979.2023130615887</v>
      </c>
      <c r="F43">
        <f>VLOOKUP(A43,'OT Dec to May'!H:K,4,FALSE)</f>
        <v>0</v>
      </c>
      <c r="G43">
        <f t="shared" si="0"/>
        <v>0</v>
      </c>
    </row>
    <row r="44" spans="1:7" x14ac:dyDescent="0.25">
      <c r="A44" t="s">
        <v>193</v>
      </c>
      <c r="B44" t="s">
        <v>307</v>
      </c>
      <c r="C44" s="204">
        <v>7.0330599010939007E-2</v>
      </c>
      <c r="D44" s="205">
        <v>56704.943749999999</v>
      </c>
      <c r="E44" s="206">
        <v>3988.0926608191021</v>
      </c>
      <c r="F44">
        <f>VLOOKUP(A44,'OT Dec to May'!H:K,4,FALSE)</f>
        <v>0</v>
      </c>
      <c r="G44">
        <f t="shared" si="0"/>
        <v>0</v>
      </c>
    </row>
    <row r="45" spans="1:7" x14ac:dyDescent="0.25">
      <c r="A45" t="s">
        <v>169</v>
      </c>
      <c r="B45" t="s">
        <v>308</v>
      </c>
      <c r="C45" s="204">
        <v>1.8111647447845132E-3</v>
      </c>
      <c r="D45" s="205">
        <v>81039.375</v>
      </c>
      <c r="E45" s="206">
        <v>146.77565893937145</v>
      </c>
      <c r="F45">
        <f>VLOOKUP(A45,'OT Dec to May'!H:K,4,FALSE)</f>
        <v>12094.20000000001</v>
      </c>
      <c r="G45">
        <f t="shared" si="0"/>
        <v>21.904588656372876</v>
      </c>
    </row>
    <row r="46" spans="1:7" x14ac:dyDescent="0.25">
      <c r="A46" t="s">
        <v>169</v>
      </c>
      <c r="B46" t="s">
        <v>288</v>
      </c>
      <c r="C46" s="204">
        <v>1.8111647447845132E-3</v>
      </c>
      <c r="D46" s="205">
        <v>81039.375</v>
      </c>
      <c r="E46" s="206">
        <v>146.77565893937145</v>
      </c>
      <c r="F46">
        <f>VLOOKUP(A46,'OT Dec to May'!H:K,4,FALSE)</f>
        <v>12094.20000000001</v>
      </c>
      <c r="G46">
        <f t="shared" si="0"/>
        <v>21.904588656372876</v>
      </c>
    </row>
    <row r="47" spans="1:7" x14ac:dyDescent="0.25">
      <c r="A47" t="s">
        <v>169</v>
      </c>
      <c r="B47" t="s">
        <v>309</v>
      </c>
      <c r="C47" s="204">
        <v>9.0558237239225662E-4</v>
      </c>
      <c r="D47" s="205">
        <v>81039.375</v>
      </c>
      <c r="E47" s="206">
        <v>73.387829469685727</v>
      </c>
      <c r="F47">
        <f>VLOOKUP(A47,'OT Dec to May'!H:K,4,FALSE)</f>
        <v>12094.20000000001</v>
      </c>
      <c r="G47">
        <f t="shared" si="0"/>
        <v>10.952294328186438</v>
      </c>
    </row>
    <row r="48" spans="1:7" x14ac:dyDescent="0.25">
      <c r="A48" t="s">
        <v>169</v>
      </c>
      <c r="B48" t="s">
        <v>304</v>
      </c>
      <c r="C48" s="204">
        <v>0.74960647403354119</v>
      </c>
      <c r="D48" s="205">
        <v>81039.375</v>
      </c>
      <c r="E48" s="206">
        <v>60747.640151631909</v>
      </c>
      <c r="F48">
        <f>VLOOKUP(A48,'OT Dec to May'!H:K,4,FALSE)</f>
        <v>12094.20000000001</v>
      </c>
      <c r="G48">
        <f t="shared" si="0"/>
        <v>9065.8906182564606</v>
      </c>
    </row>
    <row r="49" spans="1:7" x14ac:dyDescent="0.25">
      <c r="A49" t="s">
        <v>169</v>
      </c>
      <c r="B49" t="s">
        <v>300</v>
      </c>
      <c r="C49" s="204">
        <v>0.12542315857632755</v>
      </c>
      <c r="D49" s="205">
        <v>81039.375</v>
      </c>
      <c r="E49" s="206">
        <v>10164.214381551474</v>
      </c>
      <c r="F49">
        <f>VLOOKUP(A49,'OT Dec to May'!H:K,4,FALSE)</f>
        <v>12094.20000000001</v>
      </c>
      <c r="G49">
        <f t="shared" si="0"/>
        <v>1516.8927644538219</v>
      </c>
    </row>
    <row r="50" spans="1:7" x14ac:dyDescent="0.25">
      <c r="A50" t="s">
        <v>169</v>
      </c>
      <c r="B50" t="s">
        <v>310</v>
      </c>
      <c r="C50" s="204">
        <v>2.9582357498147055E-2</v>
      </c>
      <c r="D50" s="205">
        <v>81039.375</v>
      </c>
      <c r="E50" s="206">
        <v>2397.3357626764009</v>
      </c>
      <c r="F50">
        <f>VLOOKUP(A50,'OT Dec to May'!H:K,4,FALSE)</f>
        <v>12094.20000000001</v>
      </c>
      <c r="G50">
        <f t="shared" si="0"/>
        <v>357.77494805409043</v>
      </c>
    </row>
    <row r="51" spans="1:7" x14ac:dyDescent="0.25">
      <c r="A51" t="s">
        <v>169</v>
      </c>
      <c r="B51" t="s">
        <v>301</v>
      </c>
      <c r="C51" s="204">
        <v>2.4631840529069381E-2</v>
      </c>
      <c r="D51" s="205">
        <v>81039.375</v>
      </c>
      <c r="E51" s="206">
        <v>1996.1489615754519</v>
      </c>
      <c r="F51">
        <f>VLOOKUP(A51,'OT Dec to May'!H:K,4,FALSE)</f>
        <v>12094.20000000001</v>
      </c>
      <c r="G51">
        <f t="shared" si="0"/>
        <v>297.90240572667113</v>
      </c>
    </row>
    <row r="52" spans="1:7" x14ac:dyDescent="0.25">
      <c r="A52" t="s">
        <v>169</v>
      </c>
      <c r="B52" t="s">
        <v>294</v>
      </c>
      <c r="C52" s="204">
        <v>6.6228257500953694E-2</v>
      </c>
      <c r="D52" s="205">
        <v>81039.375</v>
      </c>
      <c r="E52" s="206">
        <v>5367.0965952163497</v>
      </c>
      <c r="F52">
        <f>VLOOKUP(A52,'OT Dec to May'!H:K,4,FALSE)</f>
        <v>12094.20000000001</v>
      </c>
      <c r="G52">
        <f t="shared" si="0"/>
        <v>800.97779186803484</v>
      </c>
    </row>
    <row r="53" spans="1:7" x14ac:dyDescent="0.25">
      <c r="A53" t="s">
        <v>158</v>
      </c>
      <c r="B53" t="s">
        <v>295</v>
      </c>
      <c r="C53" s="204">
        <v>4.1612078793041652E-4</v>
      </c>
      <c r="D53" s="205">
        <v>86150.750416666677</v>
      </c>
      <c r="E53" s="206">
        <v>35.849118144179997</v>
      </c>
      <c r="F53">
        <f>VLOOKUP(A53,'OT Dec to May'!H:K,4,FALSE)</f>
        <v>115436.88000000088</v>
      </c>
      <c r="G53">
        <f t="shared" si="0"/>
        <v>48.035685461829303</v>
      </c>
    </row>
    <row r="54" spans="1:7" x14ac:dyDescent="0.25">
      <c r="A54" t="s">
        <v>158</v>
      </c>
      <c r="B54" t="s">
        <v>296</v>
      </c>
      <c r="C54" s="204">
        <v>2.151938931868726E-2</v>
      </c>
      <c r="D54" s="205">
        <v>86150.750416666677</v>
      </c>
      <c r="E54" s="206">
        <v>1853.9115383133089</v>
      </c>
      <c r="F54">
        <f>VLOOKUP(A54,'OT Dec to May'!H:K,4,FALSE)</f>
        <v>115436.88000000088</v>
      </c>
      <c r="G54">
        <f t="shared" si="0"/>
        <v>2484.131162454602</v>
      </c>
    </row>
    <row r="55" spans="1:7" x14ac:dyDescent="0.25">
      <c r="A55" t="s">
        <v>158</v>
      </c>
      <c r="B55" t="s">
        <v>287</v>
      </c>
      <c r="C55" s="204">
        <v>4.7437769824067496E-3</v>
      </c>
      <c r="D55" s="205">
        <v>86150.750416666677</v>
      </c>
      <c r="E55" s="206">
        <v>408.67994684365209</v>
      </c>
      <c r="F55">
        <f>VLOOKUP(A55,'OT Dec to May'!H:K,4,FALSE)</f>
        <v>115436.88000000088</v>
      </c>
      <c r="G55">
        <f t="shared" si="0"/>
        <v>547.60681426485428</v>
      </c>
    </row>
    <row r="56" spans="1:7" x14ac:dyDescent="0.25">
      <c r="A56" t="s">
        <v>158</v>
      </c>
      <c r="B56" t="s">
        <v>303</v>
      </c>
      <c r="C56" s="204">
        <v>5.2015098491302086E-4</v>
      </c>
      <c r="D56" s="205">
        <v>86150.750416666677</v>
      </c>
      <c r="E56" s="206">
        <v>44.811397680225014</v>
      </c>
      <c r="F56">
        <f>VLOOKUP(A56,'OT Dec to May'!H:K,4,FALSE)</f>
        <v>115436.88000000088</v>
      </c>
      <c r="G56">
        <f t="shared" si="0"/>
        <v>60.044606827286657</v>
      </c>
    </row>
    <row r="57" spans="1:7" x14ac:dyDescent="0.25">
      <c r="A57" t="s">
        <v>158</v>
      </c>
      <c r="B57" t="s">
        <v>298</v>
      </c>
      <c r="C57" s="204">
        <v>3.7789712126766552E-2</v>
      </c>
      <c r="D57" s="205">
        <v>86150.750416666677</v>
      </c>
      <c r="E57" s="206">
        <v>3255.6120577507472</v>
      </c>
      <c r="F57">
        <f>VLOOKUP(A57,'OT Dec to May'!H:K,4,FALSE)</f>
        <v>115436.88000000088</v>
      </c>
      <c r="G57">
        <f t="shared" si="0"/>
        <v>4362.3264640121288</v>
      </c>
    </row>
    <row r="58" spans="1:7" x14ac:dyDescent="0.25">
      <c r="A58" t="s">
        <v>158</v>
      </c>
      <c r="B58" t="s">
        <v>299</v>
      </c>
      <c r="C58" s="204">
        <v>0.18852078846384032</v>
      </c>
      <c r="D58" s="205">
        <v>86150.750416666677</v>
      </c>
      <c r="E58" s="206">
        <v>16241.207395301522</v>
      </c>
      <c r="F58">
        <f>VLOOKUP(A58,'OT Dec to May'!H:K,4,FALSE)</f>
        <v>115436.88000000088</v>
      </c>
      <c r="G58">
        <f t="shared" si="0"/>
        <v>21762.251635405886</v>
      </c>
    </row>
    <row r="59" spans="1:7" x14ac:dyDescent="0.25">
      <c r="A59" t="s">
        <v>158</v>
      </c>
      <c r="B59" t="s">
        <v>300</v>
      </c>
      <c r="C59" s="204">
        <v>0.48240605530914576</v>
      </c>
      <c r="D59" s="205">
        <v>86150.750416666677</v>
      </c>
      <c r="E59" s="206">
        <v>41559.643670426914</v>
      </c>
      <c r="F59">
        <f>VLOOKUP(A59,'OT Dec to May'!H:K,4,FALSE)</f>
        <v>115436.88000000088</v>
      </c>
      <c r="G59">
        <f t="shared" si="0"/>
        <v>55687.449917995647</v>
      </c>
    </row>
    <row r="60" spans="1:7" x14ac:dyDescent="0.25">
      <c r="A60" t="s">
        <v>158</v>
      </c>
      <c r="B60" t="s">
        <v>290</v>
      </c>
      <c r="C60" s="204">
        <v>7.4652069354716744E-2</v>
      </c>
      <c r="D60" s="205">
        <v>86150.750416666677</v>
      </c>
      <c r="E60" s="206">
        <v>6431.3317950658929</v>
      </c>
      <c r="F60">
        <f>VLOOKUP(A60,'OT Dec to May'!H:K,4,FALSE)</f>
        <v>115436.88000000088</v>
      </c>
      <c r="G60">
        <f t="shared" si="0"/>
        <v>8617.6019718521802</v>
      </c>
    </row>
    <row r="61" spans="1:7" x14ac:dyDescent="0.25">
      <c r="A61" t="s">
        <v>158</v>
      </c>
      <c r="B61" t="s">
        <v>291</v>
      </c>
      <c r="C61" s="204">
        <v>0.13291084450527316</v>
      </c>
      <c r="D61" s="205">
        <v>86150.750416666677</v>
      </c>
      <c r="E61" s="206">
        <v>11450.368992642181</v>
      </c>
      <c r="F61">
        <f>VLOOKUP(A61,'OT Dec to May'!H:K,4,FALSE)</f>
        <v>115436.88000000088</v>
      </c>
      <c r="G61">
        <f t="shared" si="0"/>
        <v>15342.813207853993</v>
      </c>
    </row>
    <row r="62" spans="1:7" x14ac:dyDescent="0.25">
      <c r="A62" t="s">
        <v>158</v>
      </c>
      <c r="B62" t="s">
        <v>293</v>
      </c>
      <c r="C62" s="204">
        <v>2.9090409825946954E-2</v>
      </c>
      <c r="D62" s="205">
        <v>86150.750416666677</v>
      </c>
      <c r="E62" s="206">
        <v>2506.160636433704</v>
      </c>
      <c r="F62">
        <f>VLOOKUP(A62,'OT Dec to May'!H:K,4,FALSE)</f>
        <v>115436.88000000088</v>
      </c>
      <c r="G62">
        <f t="shared" si="0"/>
        <v>3358.106148228685</v>
      </c>
    </row>
    <row r="63" spans="1:7" x14ac:dyDescent="0.25">
      <c r="A63" t="s">
        <v>158</v>
      </c>
      <c r="B63" t="s">
        <v>294</v>
      </c>
      <c r="C63" s="204">
        <v>2.7430682340373068E-2</v>
      </c>
      <c r="D63" s="205">
        <v>86150.750416666677</v>
      </c>
      <c r="E63" s="206">
        <v>2363.1738680643462</v>
      </c>
      <c r="F63">
        <f>VLOOKUP(A63,'OT Dec to May'!H:K,4,FALSE)</f>
        <v>115436.88000000088</v>
      </c>
      <c r="G63">
        <f t="shared" si="0"/>
        <v>3166.512385643789</v>
      </c>
    </row>
    <row r="64" spans="1:7" x14ac:dyDescent="0.25">
      <c r="A64" t="s">
        <v>191</v>
      </c>
      <c r="B64" t="s">
        <v>293</v>
      </c>
      <c r="C64" s="204">
        <v>0.75322470903554861</v>
      </c>
      <c r="D64" s="205">
        <v>46502.392916666664</v>
      </c>
      <c r="E64" s="206">
        <v>35026.751374113002</v>
      </c>
      <c r="F64">
        <f>VLOOKUP(A64,'OT Dec to May'!H:K,4,FALSE)</f>
        <v>93233.520000000106</v>
      </c>
      <c r="G64">
        <f t="shared" si="0"/>
        <v>70225.790974360076</v>
      </c>
    </row>
    <row r="65" spans="1:7" x14ac:dyDescent="0.25">
      <c r="A65" t="s">
        <v>191</v>
      </c>
      <c r="B65" t="s">
        <v>301</v>
      </c>
      <c r="C65" s="204">
        <v>0.23829656037172414</v>
      </c>
      <c r="D65" s="205">
        <v>46502.392916666664</v>
      </c>
      <c r="E65" s="206">
        <v>11081.360281096095</v>
      </c>
      <c r="F65">
        <f>VLOOKUP(A65,'OT Dec to May'!H:K,4,FALSE)</f>
        <v>93233.520000000106</v>
      </c>
      <c r="G65">
        <f t="shared" si="0"/>
        <v>22217.227127348375</v>
      </c>
    </row>
    <row r="66" spans="1:7" x14ac:dyDescent="0.25">
      <c r="A66" t="s">
        <v>191</v>
      </c>
      <c r="B66" t="s">
        <v>302</v>
      </c>
      <c r="C66" s="204">
        <v>8.478730592727305E-3</v>
      </c>
      <c r="D66" s="205">
        <v>46502.392916666664</v>
      </c>
      <c r="E66" s="206">
        <v>394.28126145756715</v>
      </c>
      <c r="F66">
        <f>VLOOKUP(A66,'OT Dec to May'!H:K,4,FALSE)</f>
        <v>93233.520000000106</v>
      </c>
      <c r="G66">
        <f t="shared" si="0"/>
        <v>790.5018982916539</v>
      </c>
    </row>
    <row r="67" spans="1:7" x14ac:dyDescent="0.25">
      <c r="A67" t="s">
        <v>213</v>
      </c>
      <c r="B67" t="s">
        <v>295</v>
      </c>
      <c r="C67" s="204">
        <v>0.3204440408165104</v>
      </c>
      <c r="D67" s="205">
        <v>45790.527083333334</v>
      </c>
      <c r="E67" s="206">
        <v>14673.301529701192</v>
      </c>
      <c r="F67">
        <f>VLOOKUP(A67,'OT Dec to May'!H:K,4,FALSE)</f>
        <v>37314.8999999999</v>
      </c>
      <c r="G67">
        <f t="shared" ref="G67:G130" si="1">F67*C67</f>
        <v>11957.337338663972</v>
      </c>
    </row>
    <row r="68" spans="1:7" x14ac:dyDescent="0.25">
      <c r="A68" t="s">
        <v>213</v>
      </c>
      <c r="B68" t="s">
        <v>311</v>
      </c>
      <c r="C68" s="204">
        <v>4.0957390497733753E-2</v>
      </c>
      <c r="D68" s="205">
        <v>45790.527083333334</v>
      </c>
      <c r="E68" s="206">
        <v>1875.4604988491367</v>
      </c>
      <c r="F68">
        <f>VLOOKUP(A68,'OT Dec to May'!H:K,4,FALSE)</f>
        <v>37314.8999999999</v>
      </c>
      <c r="G68">
        <f t="shared" si="1"/>
        <v>1528.3209306838812</v>
      </c>
    </row>
    <row r="69" spans="1:7" x14ac:dyDescent="0.25">
      <c r="A69" t="s">
        <v>213</v>
      </c>
      <c r="B69" t="s">
        <v>296</v>
      </c>
      <c r="C69" s="204">
        <v>6.7072602819860175E-2</v>
      </c>
      <c r="D69" s="205">
        <v>45790.527083333334</v>
      </c>
      <c r="E69" s="206">
        <v>3071.2898359724672</v>
      </c>
      <c r="F69">
        <f>VLOOKUP(A69,'OT Dec to May'!H:K,4,FALSE)</f>
        <v>37314.8999999999</v>
      </c>
      <c r="G69">
        <f t="shared" si="1"/>
        <v>2502.8074669627936</v>
      </c>
    </row>
    <row r="70" spans="1:7" x14ac:dyDescent="0.25">
      <c r="A70" t="s">
        <v>213</v>
      </c>
      <c r="B70" t="s">
        <v>308</v>
      </c>
      <c r="C70" s="204">
        <v>0.53496324942821205</v>
      </c>
      <c r="D70" s="205">
        <v>45790.527083333334</v>
      </c>
      <c r="E70" s="206">
        <v>24496.249161530548</v>
      </c>
      <c r="F70">
        <f>VLOOKUP(A70,'OT Dec to May'!H:K,4,FALSE)</f>
        <v>37314.8999999999</v>
      </c>
      <c r="G70">
        <f t="shared" si="1"/>
        <v>19962.100156088734</v>
      </c>
    </row>
    <row r="71" spans="1:7" x14ac:dyDescent="0.25">
      <c r="A71" t="s">
        <v>213</v>
      </c>
      <c r="B71" t="s">
        <v>312</v>
      </c>
      <c r="C71" s="204">
        <v>3.4514846912796937E-2</v>
      </c>
      <c r="D71" s="205">
        <v>45790.527083333334</v>
      </c>
      <c r="E71" s="206">
        <v>1580.453032337532</v>
      </c>
      <c r="F71">
        <f>VLOOKUP(A71,'OT Dec to May'!H:K,4,FALSE)</f>
        <v>37314.8999999999</v>
      </c>
      <c r="G71">
        <f t="shared" si="1"/>
        <v>1287.9180610663229</v>
      </c>
    </row>
    <row r="72" spans="1:7" x14ac:dyDescent="0.25">
      <c r="A72" t="s">
        <v>213</v>
      </c>
      <c r="B72" t="s">
        <v>313</v>
      </c>
      <c r="C72" s="204">
        <v>2.0478695248866878E-3</v>
      </c>
      <c r="D72" s="205">
        <v>45790.527083333334</v>
      </c>
      <c r="E72" s="206">
        <v>93.773024942456843</v>
      </c>
      <c r="F72">
        <f>VLOOKUP(A72,'OT Dec to May'!H:K,4,FALSE)</f>
        <v>37314.8999999999</v>
      </c>
      <c r="G72">
        <f t="shared" si="1"/>
        <v>76.416046534194066</v>
      </c>
    </row>
    <row r="73" spans="1:7" x14ac:dyDescent="0.25">
      <c r="A73" t="s">
        <v>178</v>
      </c>
      <c r="B73" t="s">
        <v>295</v>
      </c>
      <c r="C73" s="204">
        <v>5.7269936931605052E-3</v>
      </c>
      <c r="D73" s="205">
        <v>99769.500416666677</v>
      </c>
      <c r="E73" s="206">
        <v>571.3792996560245</v>
      </c>
      <c r="F73">
        <f>VLOOKUP(A73,'OT Dec to May'!H:K,4,FALSE)</f>
        <v>101205.35999999917</v>
      </c>
      <c r="G73">
        <f t="shared" si="1"/>
        <v>579.60245843403368</v>
      </c>
    </row>
    <row r="74" spans="1:7" x14ac:dyDescent="0.25">
      <c r="A74" t="s">
        <v>178</v>
      </c>
      <c r="B74" t="s">
        <v>296</v>
      </c>
      <c r="C74" s="204">
        <v>1.6546861777804031E-3</v>
      </c>
      <c r="D74" s="205">
        <v>99769.500416666677</v>
      </c>
      <c r="E74" s="206">
        <v>165.08721330351452</v>
      </c>
      <c r="F74">
        <f>VLOOKUP(A74,'OT Dec to May'!H:K,4,FALSE)</f>
        <v>101205.35999999917</v>
      </c>
      <c r="G74">
        <f t="shared" si="1"/>
        <v>167.46311030928831</v>
      </c>
    </row>
    <row r="75" spans="1:7" x14ac:dyDescent="0.25">
      <c r="A75" t="s">
        <v>178</v>
      </c>
      <c r="B75" t="s">
        <v>312</v>
      </c>
      <c r="C75" s="204">
        <v>6.6370899857192384E-2</v>
      </c>
      <c r="D75" s="205">
        <v>99769.500416666677</v>
      </c>
      <c r="E75" s="206">
        <v>6621.7915209566982</v>
      </c>
      <c r="F75">
        <f>VLOOKUP(A75,'OT Dec to May'!H:K,4,FALSE)</f>
        <v>101205.35999999917</v>
      </c>
      <c r="G75">
        <f t="shared" si="1"/>
        <v>6717.0908135710488</v>
      </c>
    </row>
    <row r="76" spans="1:7" x14ac:dyDescent="0.25">
      <c r="A76" t="s">
        <v>178</v>
      </c>
      <c r="B76" t="s">
        <v>285</v>
      </c>
      <c r="C76" s="204">
        <v>1.1420787422882397E-3</v>
      </c>
      <c r="D76" s="205">
        <v>99769.500416666677</v>
      </c>
      <c r="E76" s="206">
        <v>113.94462555459269</v>
      </c>
      <c r="F76">
        <f>VLOOKUP(A76,'OT Dec to May'!H:K,4,FALSE)</f>
        <v>101205.35999999917</v>
      </c>
      <c r="G76">
        <f t="shared" si="1"/>
        <v>115.58449026162758</v>
      </c>
    </row>
    <row r="77" spans="1:7" x14ac:dyDescent="0.25">
      <c r="A77" t="s">
        <v>178</v>
      </c>
      <c r="B77" t="s">
        <v>289</v>
      </c>
      <c r="C77" s="204">
        <v>2.0180823251847595E-2</v>
      </c>
      <c r="D77" s="205">
        <v>99769.500416666677</v>
      </c>
      <c r="E77" s="206">
        <v>2013.4306538338851</v>
      </c>
      <c r="F77">
        <f>VLOOKUP(A77,'OT Dec to May'!H:K,4,FALSE)</f>
        <v>101205.35999999917</v>
      </c>
      <c r="G77">
        <f t="shared" si="1"/>
        <v>2042.4074822995899</v>
      </c>
    </row>
    <row r="78" spans="1:7" x14ac:dyDescent="0.25">
      <c r="A78" t="s">
        <v>178</v>
      </c>
      <c r="B78" t="s">
        <v>303</v>
      </c>
      <c r="C78" s="204">
        <v>3.6155556983770584E-2</v>
      </c>
      <c r="D78" s="205">
        <v>99769.500416666677</v>
      </c>
      <c r="E78" s="206">
        <v>3607.2218575571151</v>
      </c>
      <c r="F78">
        <f>VLOOKUP(A78,'OT Dec to May'!H:K,4,FALSE)</f>
        <v>101205.35999999917</v>
      </c>
      <c r="G78">
        <f t="shared" si="1"/>
        <v>3659.1361605429861</v>
      </c>
    </row>
    <row r="79" spans="1:7" x14ac:dyDescent="0.25">
      <c r="A79" t="s">
        <v>178</v>
      </c>
      <c r="B79" t="s">
        <v>314</v>
      </c>
      <c r="C79" s="204">
        <v>6.7210005985125364E-4</v>
      </c>
      <c r="D79" s="205">
        <v>99769.500416666677</v>
      </c>
      <c r="E79" s="206">
        <v>67.05508720137135</v>
      </c>
      <c r="F79">
        <f>VLOOKUP(A79,'OT Dec to May'!H:K,4,FALSE)</f>
        <v>101205.35999999917</v>
      </c>
      <c r="G79">
        <f t="shared" si="1"/>
        <v>68.02012851326711</v>
      </c>
    </row>
    <row r="80" spans="1:7" x14ac:dyDescent="0.25">
      <c r="A80" t="s">
        <v>178</v>
      </c>
      <c r="B80" t="s">
        <v>297</v>
      </c>
      <c r="C80" s="204">
        <v>1.6732781573060257E-3</v>
      </c>
      <c r="D80" s="205">
        <v>99769.500416666677</v>
      </c>
      <c r="E80" s="206">
        <v>166.94212581254277</v>
      </c>
      <c r="F80">
        <f>VLOOKUP(A80,'OT Dec to May'!H:K,4,FALSE)</f>
        <v>101205.35999999917</v>
      </c>
      <c r="G80">
        <f t="shared" si="1"/>
        <v>169.34471829029158</v>
      </c>
    </row>
    <row r="81" spans="1:7" x14ac:dyDescent="0.25">
      <c r="A81" t="s">
        <v>178</v>
      </c>
      <c r="B81" t="s">
        <v>315</v>
      </c>
      <c r="C81" s="204">
        <v>3.8624837464480755E-3</v>
      </c>
      <c r="D81" s="205">
        <v>99769.500416666677</v>
      </c>
      <c r="E81" s="206">
        <v>385.35807375061955</v>
      </c>
      <c r="F81">
        <f>VLOOKUP(A81,'OT Dec to May'!H:K,4,FALSE)</f>
        <v>101205.35999999917</v>
      </c>
      <c r="G81">
        <f t="shared" si="1"/>
        <v>390.904058053423</v>
      </c>
    </row>
    <row r="82" spans="1:7" x14ac:dyDescent="0.25">
      <c r="A82" t="s">
        <v>178</v>
      </c>
      <c r="B82" t="s">
        <v>299</v>
      </c>
      <c r="C82" s="204">
        <v>7.1836030941634432E-2</v>
      </c>
      <c r="D82" s="205">
        <v>99769.500416666677</v>
      </c>
      <c r="E82" s="206">
        <v>7167.0449189630772</v>
      </c>
      <c r="F82">
        <f>VLOOKUP(A82,'OT Dec to May'!H:K,4,FALSE)</f>
        <v>101205.35999999917</v>
      </c>
      <c r="G82">
        <f t="shared" si="1"/>
        <v>7270.1913724191918</v>
      </c>
    </row>
    <row r="83" spans="1:7" x14ac:dyDescent="0.25">
      <c r="A83" t="s">
        <v>178</v>
      </c>
      <c r="B83" t="s">
        <v>300</v>
      </c>
      <c r="C83" s="204">
        <v>6.5112830694635151E-2</v>
      </c>
      <c r="D83" s="205">
        <v>99769.500416666677</v>
      </c>
      <c r="E83" s="206">
        <v>6496.2745891187487</v>
      </c>
      <c r="F83">
        <f>VLOOKUP(A83,'OT Dec to May'!H:K,4,FALSE)</f>
        <v>101205.35999999917</v>
      </c>
      <c r="G83">
        <f t="shared" si="1"/>
        <v>6589.7674710695464</v>
      </c>
    </row>
    <row r="84" spans="1:7" x14ac:dyDescent="0.25">
      <c r="A84" t="s">
        <v>178</v>
      </c>
      <c r="B84" t="s">
        <v>290</v>
      </c>
      <c r="C84" s="204">
        <v>0.3383154626308239</v>
      </c>
      <c r="D84" s="205">
        <v>99769.500416666677</v>
      </c>
      <c r="E84" s="206">
        <v>33753.564689910767</v>
      </c>
      <c r="F84">
        <f>VLOOKUP(A84,'OT Dec to May'!H:K,4,FALSE)</f>
        <v>101205.35999999917</v>
      </c>
      <c r="G84">
        <f t="shared" si="1"/>
        <v>34239.338189118796</v>
      </c>
    </row>
    <row r="85" spans="1:7" x14ac:dyDescent="0.25">
      <c r="A85" t="s">
        <v>178</v>
      </c>
      <c r="B85" t="s">
        <v>291</v>
      </c>
      <c r="C85" s="204">
        <v>0.29694586336200879</v>
      </c>
      <c r="D85" s="205">
        <v>99769.500416666677</v>
      </c>
      <c r="E85" s="206">
        <v>29626.140438423383</v>
      </c>
      <c r="F85">
        <f>VLOOKUP(A85,'OT Dec to May'!H:K,4,FALSE)</f>
        <v>101205.35999999917</v>
      </c>
      <c r="G85">
        <f t="shared" si="1"/>
        <v>30052.513002062664</v>
      </c>
    </row>
    <row r="86" spans="1:7" x14ac:dyDescent="0.25">
      <c r="A86" t="s">
        <v>178</v>
      </c>
      <c r="B86" t="s">
        <v>292</v>
      </c>
      <c r="C86" s="204">
        <v>3.2972875688691512E-2</v>
      </c>
      <c r="D86" s="205">
        <v>99769.500416666677</v>
      </c>
      <c r="E86" s="206">
        <v>3289.6873347616065</v>
      </c>
      <c r="F86">
        <f>VLOOKUP(A86,'OT Dec to May'!H:K,4,FALSE)</f>
        <v>101205.35999999917</v>
      </c>
      <c r="G86">
        <f t="shared" si="1"/>
        <v>3337.0317543092451</v>
      </c>
    </row>
    <row r="87" spans="1:7" x14ac:dyDescent="0.25">
      <c r="A87" t="s">
        <v>178</v>
      </c>
      <c r="B87" t="s">
        <v>293</v>
      </c>
      <c r="C87" s="204">
        <v>4.8453885840262355E-2</v>
      </c>
      <c r="D87" s="205">
        <v>99769.500416666677</v>
      </c>
      <c r="E87" s="206">
        <v>4834.2199835291749</v>
      </c>
      <c r="F87">
        <f>VLOOKUP(A87,'OT Dec to May'!H:K,4,FALSE)</f>
        <v>101205.35999999917</v>
      </c>
      <c r="G87">
        <f t="shared" si="1"/>
        <v>4903.7929598626142</v>
      </c>
    </row>
    <row r="88" spans="1:7" x14ac:dyDescent="0.25">
      <c r="A88" t="s">
        <v>178</v>
      </c>
      <c r="B88" t="s">
        <v>294</v>
      </c>
      <c r="C88" s="204">
        <v>8.9241501722988024E-3</v>
      </c>
      <c r="D88" s="205">
        <v>99769.500416666677</v>
      </c>
      <c r="E88" s="206">
        <v>890.35800433356133</v>
      </c>
      <c r="F88">
        <f>VLOOKUP(A88,'OT Dec to May'!H:K,4,FALSE)</f>
        <v>101205.35999999917</v>
      </c>
      <c r="G88">
        <f t="shared" si="1"/>
        <v>903.17183088155491</v>
      </c>
    </row>
    <row r="89" spans="1:7" x14ac:dyDescent="0.25">
      <c r="A89" t="s">
        <v>162</v>
      </c>
      <c r="B89" t="s">
        <v>295</v>
      </c>
      <c r="C89" s="204">
        <v>3.1024640458888902E-2</v>
      </c>
      <c r="D89" s="205">
        <v>83327</v>
      </c>
      <c r="E89" s="206">
        <v>2585.1902155178354</v>
      </c>
      <c r="F89">
        <f>VLOOKUP(A89,'OT Dec to May'!H:K,4,FALSE)</f>
        <v>42040.799999999967</v>
      </c>
      <c r="G89">
        <f t="shared" si="1"/>
        <v>1304.3007046040555</v>
      </c>
    </row>
    <row r="90" spans="1:7" x14ac:dyDescent="0.25">
      <c r="A90" t="s">
        <v>162</v>
      </c>
      <c r="B90" t="s">
        <v>296</v>
      </c>
      <c r="C90" s="204">
        <v>4.7410561675379694E-2</v>
      </c>
      <c r="D90" s="205">
        <v>83327</v>
      </c>
      <c r="E90" s="206">
        <v>3950.5798727243637</v>
      </c>
      <c r="F90">
        <f>VLOOKUP(A90,'OT Dec to May'!H:K,4,FALSE)</f>
        <v>42040.799999999967</v>
      </c>
      <c r="G90">
        <f t="shared" si="1"/>
        <v>1993.1779412823009</v>
      </c>
    </row>
    <row r="91" spans="1:7" x14ac:dyDescent="0.25">
      <c r="A91" t="s">
        <v>162</v>
      </c>
      <c r="B91" t="s">
        <v>285</v>
      </c>
      <c r="C91" s="204">
        <v>8.3865694756448533E-3</v>
      </c>
      <c r="D91" s="205">
        <v>83327</v>
      </c>
      <c r="E91" s="206">
        <v>698.82767469705868</v>
      </c>
      <c r="F91">
        <f>VLOOKUP(A91,'OT Dec to May'!H:K,4,FALSE)</f>
        <v>42040.799999999967</v>
      </c>
      <c r="G91">
        <f t="shared" si="1"/>
        <v>352.57809001168988</v>
      </c>
    </row>
    <row r="92" spans="1:7" x14ac:dyDescent="0.25">
      <c r="A92" t="s">
        <v>162</v>
      </c>
      <c r="B92" t="s">
        <v>287</v>
      </c>
      <c r="C92" s="204">
        <v>7.9332413958802678E-4</v>
      </c>
      <c r="D92" s="205">
        <v>83327</v>
      </c>
      <c r="E92" s="206">
        <v>66.105320579451501</v>
      </c>
      <c r="F92">
        <f>VLOOKUP(A92,'OT Dec to May'!H:K,4,FALSE)</f>
        <v>42040.799999999967</v>
      </c>
      <c r="G92">
        <f t="shared" si="1"/>
        <v>33.35198148759229</v>
      </c>
    </row>
    <row r="93" spans="1:7" x14ac:dyDescent="0.25">
      <c r="A93" t="s">
        <v>162</v>
      </c>
      <c r="B93" t="s">
        <v>297</v>
      </c>
      <c r="C93" s="204">
        <v>1.7708128115804172E-2</v>
      </c>
      <c r="D93" s="205">
        <v>83327</v>
      </c>
      <c r="E93" s="206">
        <v>1475.5651915056142</v>
      </c>
      <c r="F93">
        <f>VLOOKUP(A93,'OT Dec to May'!H:K,4,FALSE)</f>
        <v>42040.799999999967</v>
      </c>
      <c r="G93">
        <f t="shared" si="1"/>
        <v>744.46387249089946</v>
      </c>
    </row>
    <row r="94" spans="1:7" x14ac:dyDescent="0.25">
      <c r="A94" t="s">
        <v>162</v>
      </c>
      <c r="B94" t="s">
        <v>298</v>
      </c>
      <c r="C94" s="204">
        <v>4.0327310429058023E-2</v>
      </c>
      <c r="D94" s="205">
        <v>83327</v>
      </c>
      <c r="E94" s="206">
        <v>3360.3537961221177</v>
      </c>
      <c r="F94">
        <f>VLOOKUP(A94,'OT Dec to May'!H:K,4,FALSE)</f>
        <v>42040.799999999967</v>
      </c>
      <c r="G94">
        <f t="shared" si="1"/>
        <v>1695.3923922859412</v>
      </c>
    </row>
    <row r="95" spans="1:7" x14ac:dyDescent="0.25">
      <c r="A95" t="s">
        <v>162</v>
      </c>
      <c r="B95" t="s">
        <v>299</v>
      </c>
      <c r="C95" s="204">
        <v>0.46443971765971648</v>
      </c>
      <c r="D95" s="205">
        <v>83327</v>
      </c>
      <c r="E95" s="206">
        <v>38700.368353431193</v>
      </c>
      <c r="F95">
        <f>VLOOKUP(A95,'OT Dec to May'!H:K,4,FALSE)</f>
        <v>42040.799999999967</v>
      </c>
      <c r="G95">
        <f t="shared" si="1"/>
        <v>19525.417282188591</v>
      </c>
    </row>
    <row r="96" spans="1:7" x14ac:dyDescent="0.25">
      <c r="A96" t="s">
        <v>162</v>
      </c>
      <c r="B96" t="s">
        <v>300</v>
      </c>
      <c r="C96" s="204">
        <v>0.28796287394136083</v>
      </c>
      <c r="D96" s="205">
        <v>83327</v>
      </c>
      <c r="E96" s="206">
        <v>23995.082396911774</v>
      </c>
      <c r="F96">
        <f>VLOOKUP(A96,'OT Dec to May'!H:K,4,FALSE)</f>
        <v>42040.799999999967</v>
      </c>
      <c r="G96">
        <f t="shared" si="1"/>
        <v>12106.189590793952</v>
      </c>
    </row>
    <row r="97" spans="1:7" x14ac:dyDescent="0.25">
      <c r="A97" t="s">
        <v>162</v>
      </c>
      <c r="B97" t="s">
        <v>293</v>
      </c>
      <c r="C97" s="204">
        <v>4.0162034566643856E-2</v>
      </c>
      <c r="D97" s="205">
        <v>83327</v>
      </c>
      <c r="E97" s="206">
        <v>3346.5818543347327</v>
      </c>
      <c r="F97">
        <f>VLOOKUP(A97,'OT Dec to May'!H:K,4,FALSE)</f>
        <v>42040.799999999967</v>
      </c>
      <c r="G97">
        <f t="shared" si="1"/>
        <v>1688.4440628093596</v>
      </c>
    </row>
    <row r="98" spans="1:7" x14ac:dyDescent="0.25">
      <c r="A98" t="s">
        <v>162</v>
      </c>
      <c r="B98" t="s">
        <v>301</v>
      </c>
      <c r="C98" s="204">
        <v>6.1784839537915123E-2</v>
      </c>
      <c r="D98" s="205">
        <v>83327</v>
      </c>
      <c r="E98" s="206">
        <v>5148.3453241758534</v>
      </c>
      <c r="F98">
        <f>VLOOKUP(A98,'OT Dec to May'!H:K,4,FALSE)</f>
        <v>42040.799999999967</v>
      </c>
      <c r="G98">
        <f t="shared" si="1"/>
        <v>2597.4840820455802</v>
      </c>
    </row>
    <row r="99" spans="1:7" x14ac:dyDescent="0.25">
      <c r="A99" t="s">
        <v>179</v>
      </c>
      <c r="B99" t="s">
        <v>312</v>
      </c>
      <c r="C99" s="204">
        <v>3.0537086676744665E-2</v>
      </c>
      <c r="D99" s="205">
        <v>80922.666249999995</v>
      </c>
      <c r="E99" s="206">
        <v>2471.1424733895301</v>
      </c>
      <c r="F99">
        <f>VLOOKUP(A99,'OT Dec to May'!H:K,4,FALSE)</f>
        <v>60259.319999999134</v>
      </c>
      <c r="G99">
        <f t="shared" si="1"/>
        <v>1840.1440779216668</v>
      </c>
    </row>
    <row r="100" spans="1:7" x14ac:dyDescent="0.25">
      <c r="A100" t="s">
        <v>179</v>
      </c>
      <c r="B100" t="s">
        <v>316</v>
      </c>
      <c r="C100" s="204">
        <v>7.8506875644125931E-5</v>
      </c>
      <c r="D100" s="205">
        <v>80922.666249999995</v>
      </c>
      <c r="E100" s="206">
        <v>6.3529856960798563</v>
      </c>
      <c r="F100">
        <f>VLOOKUP(A100,'OT Dec to May'!H:K,4,FALSE)</f>
        <v>60259.319999999134</v>
      </c>
      <c r="G100">
        <f t="shared" si="1"/>
        <v>4.7307709416395225</v>
      </c>
    </row>
    <row r="101" spans="1:7" x14ac:dyDescent="0.25">
      <c r="A101" t="s">
        <v>179</v>
      </c>
      <c r="B101" t="s">
        <v>289</v>
      </c>
      <c r="C101" s="204">
        <v>3.0421414312098798E-3</v>
      </c>
      <c r="D101" s="205">
        <v>80922.666249999995</v>
      </c>
      <c r="E101" s="206">
        <v>246.17819572309443</v>
      </c>
      <c r="F101">
        <f>VLOOKUP(A101,'OT Dec to May'!H:K,4,FALSE)</f>
        <v>60259.319999999134</v>
      </c>
      <c r="G101">
        <f t="shared" si="1"/>
        <v>183.3173739885315</v>
      </c>
    </row>
    <row r="102" spans="1:7" x14ac:dyDescent="0.25">
      <c r="A102" t="s">
        <v>179</v>
      </c>
      <c r="B102" t="s">
        <v>299</v>
      </c>
      <c r="C102" s="204">
        <v>8.9392231193014995E-2</v>
      </c>
      <c r="D102" s="205">
        <v>80922.666249999995</v>
      </c>
      <c r="E102" s="206">
        <v>7233.8576901751912</v>
      </c>
      <c r="F102">
        <f>VLOOKUP(A102,'OT Dec to May'!H:K,4,FALSE)</f>
        <v>60259.319999999134</v>
      </c>
      <c r="G102">
        <f t="shared" si="1"/>
        <v>5386.7150649737951</v>
      </c>
    </row>
    <row r="103" spans="1:7" x14ac:dyDescent="0.25">
      <c r="A103" t="s">
        <v>179</v>
      </c>
      <c r="B103" t="s">
        <v>300</v>
      </c>
      <c r="C103" s="204">
        <v>6.3189311907338688E-2</v>
      </c>
      <c r="D103" s="205">
        <v>80922.666249999995</v>
      </c>
      <c r="E103" s="206">
        <v>5113.4475980447196</v>
      </c>
      <c r="F103">
        <f>VLOOKUP(A103,'OT Dec to May'!H:K,4,FALSE)</f>
        <v>60259.319999999134</v>
      </c>
      <c r="G103">
        <f t="shared" si="1"/>
        <v>3807.7449668040776</v>
      </c>
    </row>
    <row r="104" spans="1:7" x14ac:dyDescent="0.25">
      <c r="A104" t="s">
        <v>179</v>
      </c>
      <c r="B104" t="s">
        <v>290</v>
      </c>
      <c r="C104" s="204">
        <v>0.35718927435771675</v>
      </c>
      <c r="D104" s="205">
        <v>80922.666249999995</v>
      </c>
      <c r="E104" s="206">
        <v>28904.708436929195</v>
      </c>
      <c r="F104">
        <f>VLOOKUP(A104,'OT Dec to May'!H:K,4,FALSE)</f>
        <v>60259.319999999134</v>
      </c>
      <c r="G104">
        <f t="shared" si="1"/>
        <v>21523.982784089138</v>
      </c>
    </row>
    <row r="105" spans="1:7" x14ac:dyDescent="0.25">
      <c r="A105" t="s">
        <v>179</v>
      </c>
      <c r="B105" t="s">
        <v>291</v>
      </c>
      <c r="C105" s="204">
        <v>0.33419679901559235</v>
      </c>
      <c r="D105" s="205">
        <v>80922.666249999995</v>
      </c>
      <c r="E105" s="206">
        <v>27044.096028557105</v>
      </c>
      <c r="F105">
        <f>VLOOKUP(A105,'OT Dec to May'!H:K,4,FALSE)</f>
        <v>60259.319999999134</v>
      </c>
      <c r="G105">
        <f t="shared" si="1"/>
        <v>20138.471854855976</v>
      </c>
    </row>
    <row r="106" spans="1:7" x14ac:dyDescent="0.25">
      <c r="A106" t="s">
        <v>179</v>
      </c>
      <c r="B106" t="s">
        <v>292</v>
      </c>
      <c r="C106" s="204">
        <v>4.2485304202746141E-2</v>
      </c>
      <c r="D106" s="205">
        <v>80922.666249999995</v>
      </c>
      <c r="E106" s="206">
        <v>3438.024092528548</v>
      </c>
      <c r="F106">
        <f>VLOOKUP(A106,'OT Dec to May'!H:K,4,FALSE)</f>
        <v>60259.319999999134</v>
      </c>
      <c r="G106">
        <f t="shared" si="1"/>
        <v>2560.1355412505877</v>
      </c>
    </row>
    <row r="107" spans="1:7" x14ac:dyDescent="0.25">
      <c r="A107" t="s">
        <v>179</v>
      </c>
      <c r="B107" t="s">
        <v>293</v>
      </c>
      <c r="C107" s="204">
        <v>4.9664197217004012E-2</v>
      </c>
      <c r="D107" s="205">
        <v>80922.666249999995</v>
      </c>
      <c r="E107" s="206">
        <v>4018.9592559657945</v>
      </c>
      <c r="F107">
        <f>VLOOKUP(A107,'OT Dec to May'!H:K,4,FALSE)</f>
        <v>60259.319999999134</v>
      </c>
      <c r="G107">
        <f t="shared" si="1"/>
        <v>2992.7307526425111</v>
      </c>
    </row>
    <row r="108" spans="1:7" x14ac:dyDescent="0.25">
      <c r="A108" t="s">
        <v>179</v>
      </c>
      <c r="B108" t="s">
        <v>294</v>
      </c>
      <c r="C108" s="204">
        <v>3.0225147122988481E-2</v>
      </c>
      <c r="D108" s="205">
        <v>80922.666249999995</v>
      </c>
      <c r="E108" s="206">
        <v>2445.8994929907444</v>
      </c>
      <c r="F108">
        <f>VLOOKUP(A108,'OT Dec to May'!H:K,4,FALSE)</f>
        <v>60259.319999999134</v>
      </c>
      <c r="G108">
        <f t="shared" si="1"/>
        <v>1821.3468125312161</v>
      </c>
    </row>
    <row r="109" spans="1:7" x14ac:dyDescent="0.25">
      <c r="A109" t="s">
        <v>171</v>
      </c>
      <c r="B109" t="s">
        <v>299</v>
      </c>
      <c r="C109" s="204">
        <v>6.3297641131316543E-2</v>
      </c>
      <c r="D109" s="205">
        <v>43647.86791666667</v>
      </c>
      <c r="E109" s="206">
        <v>2762.8070795362719</v>
      </c>
      <c r="F109">
        <f>VLOOKUP(A109,'OT Dec to May'!H:K,4,FALSE)</f>
        <v>0</v>
      </c>
      <c r="G109">
        <f t="shared" si="1"/>
        <v>0</v>
      </c>
    </row>
    <row r="110" spans="1:7" x14ac:dyDescent="0.25">
      <c r="A110" t="s">
        <v>171</v>
      </c>
      <c r="B110" t="s">
        <v>304</v>
      </c>
      <c r="C110" s="204">
        <v>0.18070008799776677</v>
      </c>
      <c r="D110" s="205">
        <v>43647.86791666667</v>
      </c>
      <c r="E110" s="206">
        <v>7887.1735734565682</v>
      </c>
      <c r="F110">
        <f>VLOOKUP(A110,'OT Dec to May'!H:K,4,FALSE)</f>
        <v>0</v>
      </c>
      <c r="G110">
        <f t="shared" si="1"/>
        <v>0</v>
      </c>
    </row>
    <row r="111" spans="1:7" x14ac:dyDescent="0.25">
      <c r="A111" t="s">
        <v>171</v>
      </c>
      <c r="B111" t="s">
        <v>300</v>
      </c>
      <c r="C111" s="204">
        <v>7.6546210674004571E-3</v>
      </c>
      <c r="D111" s="205">
        <v>43647.86791666667</v>
      </c>
      <c r="E111" s="206">
        <v>334.10788930202921</v>
      </c>
      <c r="F111">
        <f>VLOOKUP(A111,'OT Dec to May'!H:K,4,FALSE)</f>
        <v>0</v>
      </c>
      <c r="G111">
        <f t="shared" si="1"/>
        <v>0</v>
      </c>
    </row>
    <row r="112" spans="1:7" x14ac:dyDescent="0.25">
      <c r="A112" t="s">
        <v>171</v>
      </c>
      <c r="B112" t="s">
        <v>290</v>
      </c>
      <c r="C112" s="204">
        <v>0.73254723615022377</v>
      </c>
      <c r="D112" s="205">
        <v>43647.86791666667</v>
      </c>
      <c r="E112" s="206">
        <v>31974.125006204195</v>
      </c>
      <c r="F112">
        <f>VLOOKUP(A112,'OT Dec to May'!H:K,4,FALSE)</f>
        <v>0</v>
      </c>
      <c r="G112">
        <f t="shared" si="1"/>
        <v>0</v>
      </c>
    </row>
    <row r="113" spans="1:7" x14ac:dyDescent="0.25">
      <c r="A113" t="s">
        <v>171</v>
      </c>
      <c r="B113" t="s">
        <v>291</v>
      </c>
      <c r="C113" s="204">
        <v>1.580041365329244E-2</v>
      </c>
      <c r="D113" s="205">
        <v>43647.86791666667</v>
      </c>
      <c r="E113" s="206">
        <v>689.65436816760507</v>
      </c>
      <c r="F113">
        <f>VLOOKUP(A113,'OT Dec to May'!H:K,4,FALSE)</f>
        <v>0</v>
      </c>
      <c r="G113">
        <f t="shared" si="1"/>
        <v>0</v>
      </c>
    </row>
    <row r="114" spans="1:7" x14ac:dyDescent="0.25">
      <c r="A114" t="s">
        <v>186</v>
      </c>
      <c r="B114" t="s">
        <v>317</v>
      </c>
      <c r="C114" s="204">
        <v>7.6993355542721367E-3</v>
      </c>
      <c r="D114" s="205">
        <v>32033.297083333338</v>
      </c>
      <c r="E114" s="206">
        <v>246.6351031542703</v>
      </c>
      <c r="F114">
        <f>VLOOKUP(A114,'OT Dec to May'!H:K,4,FALSE)</f>
        <v>5478.2999999999993</v>
      </c>
      <c r="G114">
        <f t="shared" si="1"/>
        <v>42.179269966969038</v>
      </c>
    </row>
    <row r="115" spans="1:7" x14ac:dyDescent="0.25">
      <c r="A115" t="s">
        <v>186</v>
      </c>
      <c r="B115" t="s">
        <v>318</v>
      </c>
      <c r="C115" s="204">
        <v>0.91363852747630137</v>
      </c>
      <c r="D115" s="205">
        <v>32033.297083333338</v>
      </c>
      <c r="E115" s="206">
        <v>29266.854377427571</v>
      </c>
      <c r="F115">
        <f>VLOOKUP(A115,'OT Dec to May'!H:K,4,FALSE)</f>
        <v>5478.2999999999993</v>
      </c>
      <c r="G115">
        <f t="shared" si="1"/>
        <v>5005.185945073421</v>
      </c>
    </row>
    <row r="116" spans="1:7" x14ac:dyDescent="0.25">
      <c r="A116" t="s">
        <v>186</v>
      </c>
      <c r="B116" t="s">
        <v>314</v>
      </c>
      <c r="C116" s="204">
        <v>7.1292023158540899E-2</v>
      </c>
      <c r="D116" s="205">
        <v>32033.297083333338</v>
      </c>
      <c r="E116" s="206">
        <v>2283.7185575094209</v>
      </c>
      <c r="F116">
        <f>VLOOKUP(A116,'OT Dec to May'!H:K,4,FALSE)</f>
        <v>5478.2999999999993</v>
      </c>
      <c r="G116">
        <f t="shared" si="1"/>
        <v>390.55909046943458</v>
      </c>
    </row>
    <row r="117" spans="1:7" x14ac:dyDescent="0.25">
      <c r="A117" t="s">
        <v>186</v>
      </c>
      <c r="B117" t="s">
        <v>319</v>
      </c>
      <c r="C117" s="204">
        <v>7.3701138108855785E-3</v>
      </c>
      <c r="D117" s="205">
        <v>32033.297083333338</v>
      </c>
      <c r="E117" s="206">
        <v>236.08904524207577</v>
      </c>
      <c r="F117">
        <f>VLOOKUP(A117,'OT Dec to May'!H:K,4,FALSE)</f>
        <v>5478.2999999999993</v>
      </c>
      <c r="G117">
        <f t="shared" si="1"/>
        <v>40.37569449017446</v>
      </c>
    </row>
    <row r="118" spans="1:7" x14ac:dyDescent="0.25">
      <c r="A118" t="s">
        <v>180</v>
      </c>
      <c r="B118" t="s">
        <v>299</v>
      </c>
      <c r="C118" s="204">
        <v>0.13168688188469044</v>
      </c>
      <c r="D118" s="205">
        <v>63788.76</v>
      </c>
      <c r="E118" s="206">
        <v>8400.1429036908667</v>
      </c>
      <c r="F118">
        <f>VLOOKUP(A118,'OT Dec to May'!H:K,4,FALSE)</f>
        <v>28765.98000000001</v>
      </c>
      <c r="G118">
        <f t="shared" si="1"/>
        <v>3788.1022105573688</v>
      </c>
    </row>
    <row r="119" spans="1:7" x14ac:dyDescent="0.25">
      <c r="A119" t="s">
        <v>180</v>
      </c>
      <c r="B119" t="s">
        <v>300</v>
      </c>
      <c r="C119" s="204">
        <v>4.5778059077489462E-2</v>
      </c>
      <c r="D119" s="205">
        <v>63788.76</v>
      </c>
      <c r="E119" s="206">
        <v>2920.1256237597968</v>
      </c>
      <c r="F119">
        <f>VLOOKUP(A119,'OT Dec to May'!H:K,4,FALSE)</f>
        <v>28765.98000000001</v>
      </c>
      <c r="G119">
        <f t="shared" si="1"/>
        <v>1316.8507318618808</v>
      </c>
    </row>
    <row r="120" spans="1:7" x14ac:dyDescent="0.25">
      <c r="A120" t="s">
        <v>180</v>
      </c>
      <c r="B120" t="s">
        <v>290</v>
      </c>
      <c r="C120" s="204">
        <v>0.43128923125062202</v>
      </c>
      <c r="D120" s="205">
        <v>63788.76</v>
      </c>
      <c r="E120" s="206">
        <v>27511.405262830427</v>
      </c>
      <c r="F120">
        <f>VLOOKUP(A120,'OT Dec to May'!H:K,4,FALSE)</f>
        <v>28765.98000000001</v>
      </c>
      <c r="G120">
        <f t="shared" si="1"/>
        <v>12406.457400370773</v>
      </c>
    </row>
    <row r="121" spans="1:7" x14ac:dyDescent="0.25">
      <c r="A121" t="s">
        <v>180</v>
      </c>
      <c r="B121" t="s">
        <v>291</v>
      </c>
      <c r="C121" s="204">
        <v>0.31398734639544851</v>
      </c>
      <c r="D121" s="205">
        <v>63788.76</v>
      </c>
      <c r="E121" s="206">
        <v>20028.863482256129</v>
      </c>
      <c r="F121">
        <f>VLOOKUP(A121,'OT Dec to May'!H:K,4,FALSE)</f>
        <v>28765.98000000001</v>
      </c>
      <c r="G121">
        <f t="shared" si="1"/>
        <v>9032.1537266645464</v>
      </c>
    </row>
    <row r="122" spans="1:7" x14ac:dyDescent="0.25">
      <c r="A122" t="s">
        <v>180</v>
      </c>
      <c r="B122" t="s">
        <v>292</v>
      </c>
      <c r="C122" s="204">
        <v>7.7258481391749553E-2</v>
      </c>
      <c r="D122" s="205">
        <v>63788.76</v>
      </c>
      <c r="E122" s="206">
        <v>4928.2227274627785</v>
      </c>
      <c r="F122">
        <f>VLOOKUP(A122,'OT Dec to May'!H:K,4,FALSE)</f>
        <v>28765.98000000001</v>
      </c>
      <c r="G122">
        <f t="shared" si="1"/>
        <v>2222.4159305454405</v>
      </c>
    </row>
    <row r="123" spans="1:7" x14ac:dyDescent="0.25">
      <c r="A123" t="s">
        <v>205</v>
      </c>
      <c r="B123" t="s">
        <v>285</v>
      </c>
      <c r="C123" s="204">
        <v>0.20074788046331654</v>
      </c>
      <c r="D123" s="205">
        <v>42735.876666666671</v>
      </c>
      <c r="E123" s="206">
        <v>8579.1366605750391</v>
      </c>
      <c r="F123">
        <f>VLOOKUP(A123,'OT Dec to May'!H:K,4,FALSE)</f>
        <v>0</v>
      </c>
      <c r="G123">
        <f t="shared" si="1"/>
        <v>0</v>
      </c>
    </row>
    <row r="124" spans="1:7" x14ac:dyDescent="0.25">
      <c r="A124" t="s">
        <v>205</v>
      </c>
      <c r="B124" t="s">
        <v>286</v>
      </c>
      <c r="C124" s="204">
        <v>2.0077443792865104E-2</v>
      </c>
      <c r="D124" s="205">
        <v>42735.876666666671</v>
      </c>
      <c r="E124" s="206">
        <v>858.02716171381542</v>
      </c>
      <c r="F124">
        <f>VLOOKUP(A124,'OT Dec to May'!H:K,4,FALSE)</f>
        <v>0</v>
      </c>
      <c r="G124">
        <f t="shared" si="1"/>
        <v>0</v>
      </c>
    </row>
    <row r="125" spans="1:7" x14ac:dyDescent="0.25">
      <c r="A125" t="s">
        <v>205</v>
      </c>
      <c r="B125" t="s">
        <v>287</v>
      </c>
      <c r="C125" s="204">
        <v>0.2601702091492103</v>
      </c>
      <c r="D125" s="205">
        <v>42735.876666666671</v>
      </c>
      <c r="E125" s="206">
        <v>11118.601970541524</v>
      </c>
      <c r="F125">
        <f>VLOOKUP(A125,'OT Dec to May'!H:K,4,FALSE)</f>
        <v>0</v>
      </c>
      <c r="G125">
        <f t="shared" si="1"/>
        <v>0</v>
      </c>
    </row>
    <row r="126" spans="1:7" x14ac:dyDescent="0.25">
      <c r="A126" t="s">
        <v>205</v>
      </c>
      <c r="B126" t="s">
        <v>288</v>
      </c>
      <c r="C126" s="204">
        <v>0.22633599831308576</v>
      </c>
      <c r="D126" s="205">
        <v>42735.876666666671</v>
      </c>
      <c r="E126" s="206">
        <v>9672.6673091349094</v>
      </c>
      <c r="F126">
        <f>VLOOKUP(A126,'OT Dec to May'!H:K,4,FALSE)</f>
        <v>0</v>
      </c>
      <c r="G126">
        <f t="shared" si="1"/>
        <v>0</v>
      </c>
    </row>
    <row r="127" spans="1:7" x14ac:dyDescent="0.25">
      <c r="A127" t="s">
        <v>205</v>
      </c>
      <c r="B127" t="s">
        <v>289</v>
      </c>
      <c r="C127" s="204">
        <v>0.25269948295313349</v>
      </c>
      <c r="D127" s="205">
        <v>42735.876666666671</v>
      </c>
      <c r="E127" s="206">
        <v>10799.33393721555</v>
      </c>
      <c r="F127">
        <f>VLOOKUP(A127,'OT Dec to May'!H:K,4,FALSE)</f>
        <v>0</v>
      </c>
      <c r="G127">
        <f t="shared" si="1"/>
        <v>0</v>
      </c>
    </row>
    <row r="128" spans="1:7" x14ac:dyDescent="0.25">
      <c r="A128" t="s">
        <v>205</v>
      </c>
      <c r="B128" t="s">
        <v>320</v>
      </c>
      <c r="C128" s="204">
        <v>3.0673872461321687E-2</v>
      </c>
      <c r="D128" s="205">
        <v>42735.876666666671</v>
      </c>
      <c r="E128" s="206">
        <v>1310.8748303961067</v>
      </c>
      <c r="F128">
        <f>VLOOKUP(A128,'OT Dec to May'!H:K,4,FALSE)</f>
        <v>0</v>
      </c>
      <c r="G128">
        <f t="shared" si="1"/>
        <v>0</v>
      </c>
    </row>
    <row r="129" spans="1:7" x14ac:dyDescent="0.25">
      <c r="A129" t="s">
        <v>205</v>
      </c>
      <c r="B129" t="s">
        <v>321</v>
      </c>
      <c r="C129" s="204">
        <v>9.2951128670671762E-3</v>
      </c>
      <c r="D129" s="205">
        <v>42735.876666666671</v>
      </c>
      <c r="E129" s="206">
        <v>397.23479708972928</v>
      </c>
      <c r="F129">
        <f>VLOOKUP(A129,'OT Dec to May'!H:K,4,FALSE)</f>
        <v>0</v>
      </c>
      <c r="G129">
        <f t="shared" si="1"/>
        <v>0</v>
      </c>
    </row>
    <row r="130" spans="1:7" x14ac:dyDescent="0.25">
      <c r="A130" t="s">
        <v>155</v>
      </c>
      <c r="B130" t="s">
        <v>299</v>
      </c>
      <c r="C130" s="204">
        <v>8.7235533391287097E-3</v>
      </c>
      <c r="D130" s="205">
        <v>36832.968181818178</v>
      </c>
      <c r="E130" s="206">
        <v>321.31436257252147</v>
      </c>
      <c r="F130">
        <f>VLOOKUP(A130,'OT Dec to May'!H:K,4,FALSE)</f>
        <v>79244.099999999991</v>
      </c>
      <c r="G130">
        <f t="shared" si="1"/>
        <v>691.29013316124929</v>
      </c>
    </row>
    <row r="131" spans="1:7" x14ac:dyDescent="0.25">
      <c r="A131" t="s">
        <v>155</v>
      </c>
      <c r="B131" t="s">
        <v>290</v>
      </c>
      <c r="C131" s="204">
        <v>0.15028353723042748</v>
      </c>
      <c r="D131" s="205">
        <v>36832.968181818178</v>
      </c>
      <c r="E131" s="206">
        <v>5535.3887450594229</v>
      </c>
      <c r="F131">
        <f>VLOOKUP(A131,'OT Dec to May'!H:K,4,FALSE)</f>
        <v>79244.099999999991</v>
      </c>
      <c r="G131">
        <f t="shared" ref="G131:G194" si="2">F131*C131</f>
        <v>11909.083652641717</v>
      </c>
    </row>
    <row r="132" spans="1:7" x14ac:dyDescent="0.25">
      <c r="A132" t="s">
        <v>155</v>
      </c>
      <c r="B132" t="s">
        <v>291</v>
      </c>
      <c r="C132" s="204">
        <v>0.51710495582927152</v>
      </c>
      <c r="D132" s="205">
        <v>36832.968181818178</v>
      </c>
      <c r="E132" s="206">
        <v>19046.510384720052</v>
      </c>
      <c r="F132">
        <f>VLOOKUP(A132,'OT Dec to May'!H:K,4,FALSE)</f>
        <v>79244.099999999991</v>
      </c>
      <c r="G132">
        <f t="shared" si="2"/>
        <v>40977.516830230372</v>
      </c>
    </row>
    <row r="133" spans="1:7" x14ac:dyDescent="0.25">
      <c r="A133" t="s">
        <v>155</v>
      </c>
      <c r="B133" t="s">
        <v>292</v>
      </c>
      <c r="C133" s="204">
        <v>0.11460384416555494</v>
      </c>
      <c r="D133" s="205">
        <v>36832.968181818178</v>
      </c>
      <c r="E133" s="206">
        <v>4221.1997456639338</v>
      </c>
      <c r="F133">
        <f>VLOOKUP(A133,'OT Dec to May'!H:K,4,FALSE)</f>
        <v>79244.099999999991</v>
      </c>
      <c r="G133">
        <f t="shared" si="2"/>
        <v>9081.6784874396508</v>
      </c>
    </row>
    <row r="134" spans="1:7" x14ac:dyDescent="0.25">
      <c r="A134" t="s">
        <v>155</v>
      </c>
      <c r="B134" t="s">
        <v>293</v>
      </c>
      <c r="C134" s="204">
        <v>0.12968321673877495</v>
      </c>
      <c r="D134" s="205">
        <v>36832.968181818178</v>
      </c>
      <c r="E134" s="206">
        <v>4776.617795855128</v>
      </c>
      <c r="F134">
        <f>VLOOKUP(A134,'OT Dec to May'!H:K,4,FALSE)</f>
        <v>79244.099999999991</v>
      </c>
      <c r="G134">
        <f t="shared" si="2"/>
        <v>10276.629795569155</v>
      </c>
    </row>
    <row r="135" spans="1:7" x14ac:dyDescent="0.25">
      <c r="A135" t="s">
        <v>155</v>
      </c>
      <c r="B135" t="s">
        <v>294</v>
      </c>
      <c r="C135" s="204">
        <v>7.9600892696842437E-2</v>
      </c>
      <c r="D135" s="205">
        <v>36832.968181818178</v>
      </c>
      <c r="E135" s="206">
        <v>2931.9371479471206</v>
      </c>
      <c r="F135">
        <f>VLOOKUP(A135,'OT Dec to May'!H:K,4,FALSE)</f>
        <v>79244.099999999991</v>
      </c>
      <c r="G135">
        <f t="shared" si="2"/>
        <v>6307.9011009578508</v>
      </c>
    </row>
    <row r="136" spans="1:7" x14ac:dyDescent="0.25">
      <c r="A136" t="s">
        <v>172</v>
      </c>
      <c r="B136" t="s">
        <v>316</v>
      </c>
      <c r="C136" s="204">
        <v>6.0675795002937101E-3</v>
      </c>
      <c r="D136" s="205">
        <v>91967.916666666672</v>
      </c>
      <c r="E136" s="206">
        <v>558.02264585138698</v>
      </c>
      <c r="F136">
        <f>VLOOKUP(A136,'OT Dec to May'!H:K,4,FALSE)</f>
        <v>0</v>
      </c>
      <c r="G136">
        <f t="shared" si="2"/>
        <v>0</v>
      </c>
    </row>
    <row r="137" spans="1:7" x14ac:dyDescent="0.25">
      <c r="A137" t="s">
        <v>172</v>
      </c>
      <c r="B137" t="s">
        <v>320</v>
      </c>
      <c r="C137" s="204">
        <v>2.60039121441159E-2</v>
      </c>
      <c r="D137" s="205">
        <v>91967.916666666672</v>
      </c>
      <c r="E137" s="206">
        <v>2391.5256250773728</v>
      </c>
      <c r="F137">
        <f>VLOOKUP(A137,'OT Dec to May'!H:K,4,FALSE)</f>
        <v>0</v>
      </c>
      <c r="G137">
        <f t="shared" si="2"/>
        <v>0</v>
      </c>
    </row>
    <row r="138" spans="1:7" x14ac:dyDescent="0.25">
      <c r="A138" t="s">
        <v>172</v>
      </c>
      <c r="B138" t="s">
        <v>322</v>
      </c>
      <c r="C138" s="204">
        <v>0.59614746485193437</v>
      </c>
      <c r="D138" s="205">
        <v>91967.916666666672</v>
      </c>
      <c r="E138" s="206">
        <v>54826.440368547301</v>
      </c>
      <c r="F138">
        <f>VLOOKUP(A138,'OT Dec to May'!H:K,4,FALSE)</f>
        <v>0</v>
      </c>
      <c r="G138">
        <f t="shared" si="2"/>
        <v>0</v>
      </c>
    </row>
    <row r="139" spans="1:7" x14ac:dyDescent="0.25">
      <c r="A139" t="s">
        <v>172</v>
      </c>
      <c r="B139" t="s">
        <v>305</v>
      </c>
      <c r="C139" s="204">
        <v>0.35128129276337788</v>
      </c>
      <c r="D139" s="205">
        <v>91967.916666666672</v>
      </c>
      <c r="E139" s="206">
        <v>32306.608659421276</v>
      </c>
      <c r="F139">
        <f>VLOOKUP(A139,'OT Dec to May'!H:K,4,FALSE)</f>
        <v>0</v>
      </c>
      <c r="G139">
        <f t="shared" si="2"/>
        <v>0</v>
      </c>
    </row>
    <row r="140" spans="1:7" x14ac:dyDescent="0.25">
      <c r="A140" t="s">
        <v>172</v>
      </c>
      <c r="B140" t="s">
        <v>323</v>
      </c>
      <c r="C140" s="204">
        <v>2.0499750740278034E-2</v>
      </c>
      <c r="D140" s="205">
        <v>91967.916666666672</v>
      </c>
      <c r="E140" s="206">
        <v>1885.3193677693287</v>
      </c>
      <c r="F140">
        <f>VLOOKUP(A140,'OT Dec to May'!H:K,4,FALSE)</f>
        <v>0</v>
      </c>
      <c r="G140">
        <f t="shared" si="2"/>
        <v>0</v>
      </c>
    </row>
    <row r="141" spans="1:7" x14ac:dyDescent="0.25">
      <c r="A141" t="s">
        <v>211</v>
      </c>
      <c r="B141" t="s">
        <v>295</v>
      </c>
      <c r="C141" s="204">
        <v>0.53635986235875188</v>
      </c>
      <c r="D141" s="205">
        <v>43760.542537878784</v>
      </c>
      <c r="E141" s="206">
        <v>23471.398572360973</v>
      </c>
      <c r="F141">
        <f>VLOOKUP(A141,'OT Dec to May'!H:K,4,FALSE)</f>
        <v>20727.000000000029</v>
      </c>
      <c r="G141">
        <f t="shared" si="2"/>
        <v>11117.130867109865</v>
      </c>
    </row>
    <row r="142" spans="1:7" x14ac:dyDescent="0.25">
      <c r="A142" t="s">
        <v>211</v>
      </c>
      <c r="B142" t="s">
        <v>311</v>
      </c>
      <c r="C142" s="204">
        <v>0.1209977186587592</v>
      </c>
      <c r="D142" s="205">
        <v>43760.542537878784</v>
      </c>
      <c r="E142" s="206">
        <v>5294.9258143529214</v>
      </c>
      <c r="F142">
        <f>VLOOKUP(A142,'OT Dec to May'!H:K,4,FALSE)</f>
        <v>20727.000000000029</v>
      </c>
      <c r="G142">
        <f t="shared" si="2"/>
        <v>2507.9197146401057</v>
      </c>
    </row>
    <row r="143" spans="1:7" x14ac:dyDescent="0.25">
      <c r="A143" t="s">
        <v>211</v>
      </c>
      <c r="B143" t="s">
        <v>296</v>
      </c>
      <c r="C143" s="204">
        <v>4.8691154841124615E-2</v>
      </c>
      <c r="D143" s="205">
        <v>43760.542537878784</v>
      </c>
      <c r="E143" s="206">
        <v>2130.7513526434764</v>
      </c>
      <c r="F143">
        <f>VLOOKUP(A143,'OT Dec to May'!H:K,4,FALSE)</f>
        <v>20727.000000000029</v>
      </c>
      <c r="G143">
        <f t="shared" si="2"/>
        <v>1009.2215663919914</v>
      </c>
    </row>
    <row r="144" spans="1:7" x14ac:dyDescent="0.25">
      <c r="A144" t="s">
        <v>211</v>
      </c>
      <c r="B144" t="s">
        <v>308</v>
      </c>
      <c r="C144" s="204">
        <v>0.23736156676401898</v>
      </c>
      <c r="D144" s="205">
        <v>43760.542537878784</v>
      </c>
      <c r="E144" s="206">
        <v>10387.070939234407</v>
      </c>
      <c r="F144">
        <f>VLOOKUP(A144,'OT Dec to May'!H:K,4,FALSE)</f>
        <v>20727.000000000029</v>
      </c>
      <c r="G144">
        <f t="shared" si="2"/>
        <v>4919.7931943178282</v>
      </c>
    </row>
    <row r="145" spans="1:7" x14ac:dyDescent="0.25">
      <c r="A145" t="s">
        <v>211</v>
      </c>
      <c r="B145" t="s">
        <v>312</v>
      </c>
      <c r="C145" s="204">
        <v>5.300988321584358E-2</v>
      </c>
      <c r="D145" s="205">
        <v>43760.542537878784</v>
      </c>
      <c r="E145" s="206">
        <v>2319.7412493949096</v>
      </c>
      <c r="F145">
        <f>VLOOKUP(A145,'OT Dec to May'!H:K,4,FALSE)</f>
        <v>20727.000000000029</v>
      </c>
      <c r="G145">
        <f t="shared" si="2"/>
        <v>1098.7358494147913</v>
      </c>
    </row>
    <row r="146" spans="1:7" x14ac:dyDescent="0.25">
      <c r="A146" t="s">
        <v>211</v>
      </c>
      <c r="B146" t="s">
        <v>313</v>
      </c>
      <c r="C146" s="204">
        <v>3.5798141615017514E-3</v>
      </c>
      <c r="D146" s="205">
        <v>43760.542537878784</v>
      </c>
      <c r="E146" s="206">
        <v>156.65460989209825</v>
      </c>
      <c r="F146">
        <f>VLOOKUP(A146,'OT Dec to May'!H:K,4,FALSE)</f>
        <v>20727.000000000029</v>
      </c>
      <c r="G146">
        <f t="shared" si="2"/>
        <v>74.198808125446902</v>
      </c>
    </row>
    <row r="147" spans="1:7" x14ac:dyDescent="0.25">
      <c r="A147" t="s">
        <v>195</v>
      </c>
      <c r="B147" t="s">
        <v>293</v>
      </c>
      <c r="C147" s="204">
        <v>0.6130566905580872</v>
      </c>
      <c r="D147" s="205">
        <v>42533.575416666674</v>
      </c>
      <c r="E147" s="206">
        <v>26075.492982544485</v>
      </c>
      <c r="F147">
        <f>VLOOKUP(A147,'OT Dec to May'!H:K,4,FALSE)</f>
        <v>1393.92</v>
      </c>
      <c r="G147">
        <f t="shared" si="2"/>
        <v>854.55198210272897</v>
      </c>
    </row>
    <row r="148" spans="1:7" x14ac:dyDescent="0.25">
      <c r="A148" t="s">
        <v>195</v>
      </c>
      <c r="B148" t="s">
        <v>294</v>
      </c>
      <c r="C148" s="204">
        <v>0.3869433094419128</v>
      </c>
      <c r="D148" s="205">
        <v>42533.575416666674</v>
      </c>
      <c r="E148" s="206">
        <v>16458.082434122189</v>
      </c>
      <c r="F148">
        <f>VLOOKUP(A148,'OT Dec to May'!H:K,4,FALSE)</f>
        <v>1393.92</v>
      </c>
      <c r="G148">
        <f t="shared" si="2"/>
        <v>539.3680178972711</v>
      </c>
    </row>
    <row r="149" spans="1:7" x14ac:dyDescent="0.25">
      <c r="A149" t="s">
        <v>196</v>
      </c>
      <c r="B149" t="s">
        <v>293</v>
      </c>
      <c r="C149" s="204">
        <v>0.46009272292204845</v>
      </c>
      <c r="D149" s="205">
        <v>41219.488750000004</v>
      </c>
      <c r="E149" s="206">
        <v>18964.786816442243</v>
      </c>
      <c r="F149">
        <f>VLOOKUP(A149,'OT Dec to May'!H:K,4,FALSE)</f>
        <v>168.48000000000002</v>
      </c>
      <c r="G149">
        <f t="shared" si="2"/>
        <v>77.516421957906729</v>
      </c>
    </row>
    <row r="150" spans="1:7" x14ac:dyDescent="0.25">
      <c r="A150" t="s">
        <v>196</v>
      </c>
      <c r="B150" t="s">
        <v>294</v>
      </c>
      <c r="C150" s="204">
        <v>0.53615455383292976</v>
      </c>
      <c r="D150" s="205">
        <v>41219.488750000004</v>
      </c>
      <c r="E150" s="206">
        <v>22100.01659997772</v>
      </c>
      <c r="F150">
        <f>VLOOKUP(A150,'OT Dec to May'!H:K,4,FALSE)</f>
        <v>168.48000000000002</v>
      </c>
      <c r="G150">
        <f t="shared" si="2"/>
        <v>90.331319229772021</v>
      </c>
    </row>
    <row r="151" spans="1:7" x14ac:dyDescent="0.25">
      <c r="A151" t="s">
        <v>196</v>
      </c>
      <c r="B151" t="s">
        <v>302</v>
      </c>
      <c r="C151" s="204">
        <v>3.7527232450219245E-3</v>
      </c>
      <c r="D151" s="205">
        <v>41219.488750000004</v>
      </c>
      <c r="E151" s="206">
        <v>154.68533358004473</v>
      </c>
      <c r="F151">
        <f>VLOOKUP(A151,'OT Dec to May'!H:K,4,FALSE)</f>
        <v>168.48000000000002</v>
      </c>
      <c r="G151">
        <f t="shared" si="2"/>
        <v>0.63225881232129388</v>
      </c>
    </row>
    <row r="152" spans="1:7" x14ac:dyDescent="0.25">
      <c r="A152" t="s">
        <v>174</v>
      </c>
      <c r="B152" t="s">
        <v>322</v>
      </c>
      <c r="C152" s="204">
        <v>0.4787384978620296</v>
      </c>
      <c r="D152" s="205">
        <v>59910.207916666674</v>
      </c>
      <c r="E152" s="206">
        <v>28681.322944626878</v>
      </c>
      <c r="F152">
        <f>VLOOKUP(A152,'OT Dec to May'!H:K,4,FALSE)</f>
        <v>0</v>
      </c>
      <c r="G152">
        <f t="shared" si="2"/>
        <v>0</v>
      </c>
    </row>
    <row r="153" spans="1:7" x14ac:dyDescent="0.25">
      <c r="A153" t="s">
        <v>174</v>
      </c>
      <c r="B153" t="s">
        <v>305</v>
      </c>
      <c r="C153" s="204">
        <v>0.50474217133003685</v>
      </c>
      <c r="D153" s="205">
        <v>59910.207916666674</v>
      </c>
      <c r="E153" s="206">
        <v>30239.208428692302</v>
      </c>
      <c r="F153">
        <f>VLOOKUP(A153,'OT Dec to May'!H:K,4,FALSE)</f>
        <v>0</v>
      </c>
      <c r="G153">
        <f t="shared" si="2"/>
        <v>0</v>
      </c>
    </row>
    <row r="154" spans="1:7" x14ac:dyDescent="0.25">
      <c r="A154" t="s">
        <v>174</v>
      </c>
      <c r="B154" t="s">
        <v>323</v>
      </c>
      <c r="C154" s="204">
        <v>1.6519330807933701E-2</v>
      </c>
      <c r="D154" s="205">
        <v>59910.207916666674</v>
      </c>
      <c r="E154" s="206">
        <v>989.67654334750534</v>
      </c>
      <c r="F154">
        <f>VLOOKUP(A154,'OT Dec to May'!H:K,4,FALSE)</f>
        <v>0</v>
      </c>
      <c r="G154">
        <f t="shared" si="2"/>
        <v>0</v>
      </c>
    </row>
    <row r="155" spans="1:7" x14ac:dyDescent="0.25">
      <c r="A155" t="s">
        <v>204</v>
      </c>
      <c r="B155" t="s">
        <v>285</v>
      </c>
      <c r="C155" s="204">
        <v>0.29613409331024909</v>
      </c>
      <c r="D155" s="205">
        <v>26694.963333333333</v>
      </c>
      <c r="E155" s="206">
        <v>7905.2887626670117</v>
      </c>
      <c r="F155">
        <f>VLOOKUP(A155,'OT Dec to May'!H:K,4,FALSE)</f>
        <v>0</v>
      </c>
      <c r="G155">
        <f t="shared" si="2"/>
        <v>0</v>
      </c>
    </row>
    <row r="156" spans="1:7" x14ac:dyDescent="0.25">
      <c r="A156" t="s">
        <v>204</v>
      </c>
      <c r="B156" t="s">
        <v>286</v>
      </c>
      <c r="C156" s="204">
        <v>1.7056303584549404E-2</v>
      </c>
      <c r="D156" s="205">
        <v>26694.963333333333</v>
      </c>
      <c r="E156" s="206">
        <v>455.31739879174825</v>
      </c>
      <c r="F156">
        <f>VLOOKUP(A156,'OT Dec to May'!H:K,4,FALSE)</f>
        <v>0</v>
      </c>
      <c r="G156">
        <f t="shared" si="2"/>
        <v>0</v>
      </c>
    </row>
    <row r="157" spans="1:7" x14ac:dyDescent="0.25">
      <c r="A157" t="s">
        <v>204</v>
      </c>
      <c r="B157" t="s">
        <v>287</v>
      </c>
      <c r="C157" s="204">
        <v>5.4596111941197845E-2</v>
      </c>
      <c r="D157" s="205">
        <v>26694.963333333333</v>
      </c>
      <c r="E157" s="206">
        <v>1457.4412064128387</v>
      </c>
      <c r="F157">
        <f>VLOOKUP(A157,'OT Dec to May'!H:K,4,FALSE)</f>
        <v>0</v>
      </c>
      <c r="G157">
        <f t="shared" si="2"/>
        <v>0</v>
      </c>
    </row>
    <row r="158" spans="1:7" x14ac:dyDescent="0.25">
      <c r="A158" t="s">
        <v>204</v>
      </c>
      <c r="B158" t="s">
        <v>288</v>
      </c>
      <c r="C158" s="204">
        <v>0.33963165256850997</v>
      </c>
      <c r="D158" s="205">
        <v>26694.963333333333</v>
      </c>
      <c r="E158" s="206">
        <v>9066.4545121557785</v>
      </c>
      <c r="F158">
        <f>VLOOKUP(A158,'OT Dec to May'!H:K,4,FALSE)</f>
        <v>0</v>
      </c>
      <c r="G158">
        <f t="shared" si="2"/>
        <v>0</v>
      </c>
    </row>
    <row r="159" spans="1:7" x14ac:dyDescent="0.25">
      <c r="A159" t="s">
        <v>204</v>
      </c>
      <c r="B159" t="s">
        <v>289</v>
      </c>
      <c r="C159" s="204">
        <v>0.29258183859549369</v>
      </c>
      <c r="D159" s="205">
        <v>26694.963333333333</v>
      </c>
      <c r="E159" s="206">
        <v>7810.4614533059557</v>
      </c>
      <c r="F159">
        <f>VLOOKUP(A159,'OT Dec to May'!H:K,4,FALSE)</f>
        <v>0</v>
      </c>
      <c r="G159">
        <f t="shared" si="2"/>
        <v>0</v>
      </c>
    </row>
    <row r="160" spans="1:7" x14ac:dyDescent="0.25">
      <c r="A160" t="s">
        <v>184</v>
      </c>
      <c r="B160" t="s">
        <v>317</v>
      </c>
      <c r="C160" s="204">
        <v>1.5654046169759083E-2</v>
      </c>
      <c r="D160" s="205">
        <v>33306.578750000001</v>
      </c>
      <c r="E160" s="206">
        <v>521.38272150921682</v>
      </c>
      <c r="F160">
        <f>VLOOKUP(A160,'OT Dec to May'!H:K,4,FALSE)</f>
        <v>3109.4999999999968</v>
      </c>
      <c r="G160">
        <f t="shared" si="2"/>
        <v>48.676256564865817</v>
      </c>
    </row>
    <row r="161" spans="1:7" x14ac:dyDescent="0.25">
      <c r="A161" t="s">
        <v>184</v>
      </c>
      <c r="B161" t="s">
        <v>318</v>
      </c>
      <c r="C161" s="204">
        <v>0.87055076771655704</v>
      </c>
      <c r="D161" s="205">
        <v>33306.578750000001</v>
      </c>
      <c r="E161" s="206">
        <v>28995.067700824464</v>
      </c>
      <c r="F161">
        <f>VLOOKUP(A161,'OT Dec to May'!H:K,4,FALSE)</f>
        <v>3109.4999999999968</v>
      </c>
      <c r="G161">
        <f t="shared" si="2"/>
        <v>2706.9776122146313</v>
      </c>
    </row>
    <row r="162" spans="1:7" x14ac:dyDescent="0.25">
      <c r="A162" t="s">
        <v>184</v>
      </c>
      <c r="B162" t="s">
        <v>314</v>
      </c>
      <c r="C162" s="204">
        <v>0.10489506239793385</v>
      </c>
      <c r="D162" s="205">
        <v>33306.578750000001</v>
      </c>
      <c r="E162" s="206">
        <v>3493.6956562429477</v>
      </c>
      <c r="F162">
        <f>VLOOKUP(A162,'OT Dec to May'!H:K,4,FALSE)</f>
        <v>3109.4999999999968</v>
      </c>
      <c r="G162">
        <f t="shared" si="2"/>
        <v>326.17119652637496</v>
      </c>
    </row>
    <row r="163" spans="1:7" x14ac:dyDescent="0.25">
      <c r="A163" t="s">
        <v>184</v>
      </c>
      <c r="B163" t="s">
        <v>319</v>
      </c>
      <c r="C163" s="204">
        <v>8.9001237157499691E-3</v>
      </c>
      <c r="D163" s="205">
        <v>33306.578750000001</v>
      </c>
      <c r="E163" s="206">
        <v>296.43267142336896</v>
      </c>
      <c r="F163">
        <f>VLOOKUP(A163,'OT Dec to May'!H:K,4,FALSE)</f>
        <v>3109.4999999999968</v>
      </c>
      <c r="G163">
        <f t="shared" si="2"/>
        <v>27.674934694124502</v>
      </c>
    </row>
    <row r="164" spans="1:7" x14ac:dyDescent="0.25">
      <c r="A164" t="s">
        <v>212</v>
      </c>
      <c r="B164" t="s">
        <v>295</v>
      </c>
      <c r="C164" s="204">
        <v>0.48565198323391107</v>
      </c>
      <c r="D164" s="205">
        <v>41485.218333333338</v>
      </c>
      <c r="E164" s="206">
        <v>20147.378558475142</v>
      </c>
      <c r="F164">
        <f>VLOOKUP(A164,'OT Dec to May'!H:K,4,FALSE)</f>
        <v>33111.899999999907</v>
      </c>
      <c r="G164">
        <f t="shared" si="2"/>
        <v>16080.859903642895</v>
      </c>
    </row>
    <row r="165" spans="1:7" x14ac:dyDescent="0.25">
      <c r="A165" t="s">
        <v>212</v>
      </c>
      <c r="B165" t="s">
        <v>311</v>
      </c>
      <c r="C165" s="204">
        <v>4.2952484658466596E-3</v>
      </c>
      <c r="D165" s="205">
        <v>41485.218333333338</v>
      </c>
      <c r="E165" s="206">
        <v>178.18932040156375</v>
      </c>
      <c r="F165">
        <f>VLOOKUP(A165,'OT Dec to May'!H:K,4,FALSE)</f>
        <v>33111.899999999907</v>
      </c>
      <c r="G165">
        <f t="shared" si="2"/>
        <v>142.22383767626761</v>
      </c>
    </row>
    <row r="166" spans="1:7" x14ac:dyDescent="0.25">
      <c r="A166" t="s">
        <v>212</v>
      </c>
      <c r="B166" t="s">
        <v>296</v>
      </c>
      <c r="C166" s="204">
        <v>5.2156588513852298E-2</v>
      </c>
      <c r="D166" s="205">
        <v>41485.218333333338</v>
      </c>
      <c r="E166" s="206">
        <v>2163.7274620189883</v>
      </c>
      <c r="F166">
        <f>VLOOKUP(A166,'OT Dec to May'!H:K,4,FALSE)</f>
        <v>33111.899999999907</v>
      </c>
      <c r="G166">
        <f t="shared" si="2"/>
        <v>1727.0037432118211</v>
      </c>
    </row>
    <row r="167" spans="1:7" x14ac:dyDescent="0.25">
      <c r="A167" t="s">
        <v>212</v>
      </c>
      <c r="B167" t="s">
        <v>324</v>
      </c>
      <c r="C167" s="204">
        <v>5.3690605823083245E-4</v>
      </c>
      <c r="D167" s="205">
        <v>41485.218333333338</v>
      </c>
      <c r="E167" s="206">
        <v>22.273665050195468</v>
      </c>
      <c r="F167">
        <f>VLOOKUP(A167,'OT Dec to May'!H:K,4,FALSE)</f>
        <v>33111.899999999907</v>
      </c>
      <c r="G167">
        <f t="shared" si="2"/>
        <v>17.777979709533451</v>
      </c>
    </row>
    <row r="168" spans="1:7" x14ac:dyDescent="0.25">
      <c r="A168" t="s">
        <v>212</v>
      </c>
      <c r="B168" t="s">
        <v>308</v>
      </c>
      <c r="C168" s="204">
        <v>0.33990627703163623</v>
      </c>
      <c r="D168" s="205">
        <v>41485.218333333338</v>
      </c>
      <c r="E168" s="206">
        <v>14101.086115527916</v>
      </c>
      <c r="F168">
        <f>VLOOKUP(A168,'OT Dec to May'!H:K,4,FALSE)</f>
        <v>33111.899999999907</v>
      </c>
      <c r="G168">
        <f t="shared" si="2"/>
        <v>11254.942654443805</v>
      </c>
    </row>
    <row r="169" spans="1:7" x14ac:dyDescent="0.25">
      <c r="A169" t="s">
        <v>212</v>
      </c>
      <c r="B169" t="s">
        <v>312</v>
      </c>
      <c r="C169" s="204">
        <v>0.11194076116535305</v>
      </c>
      <c r="D169" s="205">
        <v>41485.218333333338</v>
      </c>
      <c r="E169" s="206">
        <v>4643.8869173441926</v>
      </c>
      <c r="F169">
        <f>VLOOKUP(A169,'OT Dec to May'!H:K,4,FALSE)</f>
        <v>33111.899999999907</v>
      </c>
      <c r="G169">
        <f t="shared" si="2"/>
        <v>3706.5712896310433</v>
      </c>
    </row>
    <row r="170" spans="1:7" x14ac:dyDescent="0.25">
      <c r="A170" t="s">
        <v>212</v>
      </c>
      <c r="B170" t="s">
        <v>316</v>
      </c>
      <c r="C170" s="204">
        <v>8.5904969316933201E-4</v>
      </c>
      <c r="D170" s="205">
        <v>41485.218333333338</v>
      </c>
      <c r="E170" s="206">
        <v>35.637864080312752</v>
      </c>
      <c r="F170">
        <f>VLOOKUP(A170,'OT Dec to May'!H:K,4,FALSE)</f>
        <v>33111.899999999907</v>
      </c>
      <c r="G170">
        <f t="shared" si="2"/>
        <v>28.444767535253526</v>
      </c>
    </row>
    <row r="171" spans="1:7" x14ac:dyDescent="0.25">
      <c r="A171" t="s">
        <v>212</v>
      </c>
      <c r="B171" t="s">
        <v>313</v>
      </c>
      <c r="C171" s="204">
        <v>4.6531858380005489E-3</v>
      </c>
      <c r="D171" s="205">
        <v>41485.218333333338</v>
      </c>
      <c r="E171" s="206">
        <v>193.03843043502744</v>
      </c>
      <c r="F171">
        <f>VLOOKUP(A171,'OT Dec to May'!H:K,4,FALSE)</f>
        <v>33111.899999999907</v>
      </c>
      <c r="G171">
        <f t="shared" si="2"/>
        <v>154.07582414928996</v>
      </c>
    </row>
    <row r="172" spans="1:7" x14ac:dyDescent="0.25">
      <c r="A172" t="s">
        <v>202</v>
      </c>
      <c r="B172" t="s">
        <v>285</v>
      </c>
      <c r="C172" s="204">
        <v>0.29323604709922035</v>
      </c>
      <c r="D172" s="205">
        <v>33314.75</v>
      </c>
      <c r="E172" s="206">
        <v>9769.0856000987515</v>
      </c>
      <c r="F172">
        <f>VLOOKUP(A172,'OT Dec to May'!H:K,4,FALSE)</f>
        <v>0</v>
      </c>
      <c r="G172">
        <f t="shared" si="2"/>
        <v>0</v>
      </c>
    </row>
    <row r="173" spans="1:7" x14ac:dyDescent="0.25">
      <c r="A173" t="s">
        <v>202</v>
      </c>
      <c r="B173" t="s">
        <v>286</v>
      </c>
      <c r="C173" s="204">
        <v>7.9843041967028738E-3</v>
      </c>
      <c r="D173" s="205">
        <v>33314.75</v>
      </c>
      <c r="E173" s="206">
        <v>265.99509823710707</v>
      </c>
      <c r="F173">
        <f>VLOOKUP(A173,'OT Dec to May'!H:K,4,FALSE)</f>
        <v>0</v>
      </c>
      <c r="G173">
        <f t="shared" si="2"/>
        <v>0</v>
      </c>
    </row>
    <row r="174" spans="1:7" x14ac:dyDescent="0.25">
      <c r="A174" t="s">
        <v>202</v>
      </c>
      <c r="B174" t="s">
        <v>287</v>
      </c>
      <c r="C174" s="204">
        <v>2.1956836540932896E-2</v>
      </c>
      <c r="D174" s="205">
        <v>33314.75</v>
      </c>
      <c r="E174" s="206">
        <v>731.48652015204425</v>
      </c>
      <c r="F174">
        <f>VLOOKUP(A174,'OT Dec to May'!H:K,4,FALSE)</f>
        <v>0</v>
      </c>
      <c r="G174">
        <f t="shared" si="2"/>
        <v>0</v>
      </c>
    </row>
    <row r="175" spans="1:7" x14ac:dyDescent="0.25">
      <c r="A175" t="s">
        <v>202</v>
      </c>
      <c r="B175" t="s">
        <v>288</v>
      </c>
      <c r="C175" s="204">
        <v>0.22195949817657076</v>
      </c>
      <c r="D175" s="205">
        <v>33314.75</v>
      </c>
      <c r="E175" s="206">
        <v>7394.5251918779104</v>
      </c>
      <c r="F175">
        <f>VLOOKUP(A175,'OT Dec to May'!H:K,4,FALSE)</f>
        <v>0</v>
      </c>
      <c r="G175">
        <f t="shared" si="2"/>
        <v>0</v>
      </c>
    </row>
    <row r="176" spans="1:7" x14ac:dyDescent="0.25">
      <c r="A176" t="s">
        <v>202</v>
      </c>
      <c r="B176" t="s">
        <v>289</v>
      </c>
      <c r="C176" s="204">
        <v>0.43106394570793949</v>
      </c>
      <c r="D176" s="205">
        <v>33314.75</v>
      </c>
      <c r="E176" s="206">
        <v>14360.787585273578</v>
      </c>
      <c r="F176">
        <f>VLOOKUP(A176,'OT Dec to May'!H:K,4,FALSE)</f>
        <v>0</v>
      </c>
      <c r="G176">
        <f t="shared" si="2"/>
        <v>0</v>
      </c>
    </row>
    <row r="177" spans="1:7" x14ac:dyDescent="0.25">
      <c r="A177" t="s">
        <v>202</v>
      </c>
      <c r="B177" t="s">
        <v>320</v>
      </c>
      <c r="C177" s="204">
        <v>2.3799368278633565E-2</v>
      </c>
      <c r="D177" s="205">
        <v>33314.75</v>
      </c>
      <c r="E177" s="206">
        <v>792.8700043606076</v>
      </c>
      <c r="F177">
        <f>VLOOKUP(A177,'OT Dec to May'!H:K,4,FALSE)</f>
        <v>0</v>
      </c>
      <c r="G177">
        <f t="shared" si="2"/>
        <v>0</v>
      </c>
    </row>
    <row r="178" spans="1:7" x14ac:dyDescent="0.25">
      <c r="A178" t="s">
        <v>175</v>
      </c>
      <c r="B178" t="s">
        <v>322</v>
      </c>
      <c r="C178" s="204">
        <v>0.75691488536305129</v>
      </c>
      <c r="D178" s="205">
        <v>37764.650416666664</v>
      </c>
      <c r="E178" s="206">
        <v>28584.626040906955</v>
      </c>
      <c r="F178">
        <f>VLOOKUP(A178,'OT Dec to May'!H:K,4,FALSE)</f>
        <v>0</v>
      </c>
      <c r="G178">
        <f t="shared" si="2"/>
        <v>0</v>
      </c>
    </row>
    <row r="179" spans="1:7" x14ac:dyDescent="0.25">
      <c r="A179" t="s">
        <v>175</v>
      </c>
      <c r="B179" t="s">
        <v>305</v>
      </c>
      <c r="C179" s="204">
        <v>0.22223706501344959</v>
      </c>
      <c r="D179" s="205">
        <v>37764.650416666664</v>
      </c>
      <c r="E179" s="206">
        <v>8392.7050698589446</v>
      </c>
      <c r="F179">
        <f>VLOOKUP(A179,'OT Dec to May'!H:K,4,FALSE)</f>
        <v>0</v>
      </c>
      <c r="G179">
        <f t="shared" si="2"/>
        <v>0</v>
      </c>
    </row>
    <row r="180" spans="1:7" x14ac:dyDescent="0.25">
      <c r="A180" t="s">
        <v>175</v>
      </c>
      <c r="B180" t="s">
        <v>323</v>
      </c>
      <c r="C180" s="204">
        <v>2.0848049623499114E-2</v>
      </c>
      <c r="D180" s="205">
        <v>37764.650416666664</v>
      </c>
      <c r="E180" s="206">
        <v>787.31930590076308</v>
      </c>
      <c r="F180">
        <f>VLOOKUP(A180,'OT Dec to May'!H:K,4,FALSE)</f>
        <v>0</v>
      </c>
      <c r="G180">
        <f t="shared" si="2"/>
        <v>0</v>
      </c>
    </row>
    <row r="181" spans="1:7" x14ac:dyDescent="0.25">
      <c r="A181" t="s">
        <v>189</v>
      </c>
      <c r="B181" t="s">
        <v>293</v>
      </c>
      <c r="C181" s="204">
        <v>0.42022220399200538</v>
      </c>
      <c r="D181" s="205">
        <v>72614.837916666656</v>
      </c>
      <c r="E181" s="206">
        <v>30514.367231863904</v>
      </c>
      <c r="F181">
        <f>VLOOKUP(A181,'OT Dec to May'!H:K,4,FALSE)</f>
        <v>68941.979999999458</v>
      </c>
      <c r="G181">
        <f t="shared" si="2"/>
        <v>28970.950783172528</v>
      </c>
    </row>
    <row r="182" spans="1:7" x14ac:dyDescent="0.25">
      <c r="A182" t="s">
        <v>189</v>
      </c>
      <c r="B182" t="s">
        <v>301</v>
      </c>
      <c r="C182" s="204">
        <v>2.2579168306253289E-3</v>
      </c>
      <c r="D182" s="205">
        <v>72614.837916666656</v>
      </c>
      <c r="E182" s="206">
        <v>163.95826468517194</v>
      </c>
      <c r="F182">
        <f>VLOOKUP(A182,'OT Dec to May'!H:K,4,FALSE)</f>
        <v>68941.979999999458</v>
      </c>
      <c r="G182">
        <f t="shared" si="2"/>
        <v>155.66525697863358</v>
      </c>
    </row>
    <row r="183" spans="1:7" x14ac:dyDescent="0.25">
      <c r="A183" t="s">
        <v>189</v>
      </c>
      <c r="B183" t="s">
        <v>302</v>
      </c>
      <c r="C183" s="204">
        <v>0.57582644155440033</v>
      </c>
      <c r="D183" s="205">
        <v>72614.837916666656</v>
      </c>
      <c r="E183" s="206">
        <v>41813.543721603703</v>
      </c>
      <c r="F183">
        <f>VLOOKUP(A183,'OT Dec to May'!H:K,4,FALSE)</f>
        <v>68941.979999999458</v>
      </c>
      <c r="G183">
        <f t="shared" si="2"/>
        <v>39698.615017114324</v>
      </c>
    </row>
    <row r="184" spans="1:7" x14ac:dyDescent="0.25">
      <c r="A184" t="s">
        <v>189</v>
      </c>
      <c r="B184" t="s">
        <v>325</v>
      </c>
      <c r="C184" s="204">
        <v>1.6934376229689968E-3</v>
      </c>
      <c r="D184" s="205">
        <v>72614.837916666656</v>
      </c>
      <c r="E184" s="206">
        <v>122.96869851387896</v>
      </c>
      <c r="F184">
        <f>VLOOKUP(A184,'OT Dec to May'!H:K,4,FALSE)</f>
        <v>68941.979999999458</v>
      </c>
      <c r="G184">
        <f t="shared" si="2"/>
        <v>116.7489427339752</v>
      </c>
    </row>
    <row r="185" spans="1:7" x14ac:dyDescent="0.25">
      <c r="A185" t="s">
        <v>208</v>
      </c>
      <c r="B185" t="s">
        <v>297</v>
      </c>
      <c r="C185" s="204">
        <v>0.17824230334049071</v>
      </c>
      <c r="D185" s="205">
        <v>37576.516250000001</v>
      </c>
      <c r="E185" s="206">
        <v>6697.7248079113788</v>
      </c>
      <c r="F185">
        <f>VLOOKUP(A185,'OT Dec to May'!H:K,4,FALSE)</f>
        <v>32.4</v>
      </c>
      <c r="G185">
        <f t="shared" si="2"/>
        <v>5.7750506282318987</v>
      </c>
    </row>
    <row r="186" spans="1:7" x14ac:dyDescent="0.25">
      <c r="A186" t="s">
        <v>208</v>
      </c>
      <c r="B186" t="s">
        <v>298</v>
      </c>
      <c r="C186" s="204">
        <v>9.6237847398133777E-2</v>
      </c>
      <c r="D186" s="205">
        <v>37576.516250000001</v>
      </c>
      <c r="E186" s="206">
        <v>3616.2830366209942</v>
      </c>
      <c r="F186">
        <f>VLOOKUP(A186,'OT Dec to May'!H:K,4,FALSE)</f>
        <v>32.4</v>
      </c>
      <c r="G186">
        <f t="shared" si="2"/>
        <v>3.118106255699534</v>
      </c>
    </row>
    <row r="187" spans="1:7" x14ac:dyDescent="0.25">
      <c r="A187" t="s">
        <v>208</v>
      </c>
      <c r="B187" t="s">
        <v>326</v>
      </c>
      <c r="C187" s="204">
        <v>2.6941584883592136E-3</v>
      </c>
      <c r="D187" s="205">
        <v>37576.516250000001</v>
      </c>
      <c r="E187" s="206">
        <v>101.23709021790543</v>
      </c>
      <c r="F187">
        <f>VLOOKUP(A187,'OT Dec to May'!H:K,4,FALSE)</f>
        <v>32.4</v>
      </c>
      <c r="G187">
        <f t="shared" si="2"/>
        <v>8.7290735022838517E-2</v>
      </c>
    </row>
    <row r="188" spans="1:7" x14ac:dyDescent="0.25">
      <c r="A188" t="s">
        <v>208</v>
      </c>
      <c r="B188" t="s">
        <v>309</v>
      </c>
      <c r="C188" s="204">
        <v>0.38188130201277698</v>
      </c>
      <c r="D188" s="205">
        <v>37576.516250000001</v>
      </c>
      <c r="E188" s="206">
        <v>14349.768950654272</v>
      </c>
      <c r="F188">
        <f>VLOOKUP(A188,'OT Dec to May'!H:K,4,FALSE)</f>
        <v>32.4</v>
      </c>
      <c r="G188">
        <f t="shared" si="2"/>
        <v>12.372954185213974</v>
      </c>
    </row>
    <row r="189" spans="1:7" x14ac:dyDescent="0.25">
      <c r="A189" t="s">
        <v>208</v>
      </c>
      <c r="B189" t="s">
        <v>315</v>
      </c>
      <c r="C189" s="204">
        <v>0.34094438876023936</v>
      </c>
      <c r="D189" s="205">
        <v>37576.516250000001</v>
      </c>
      <c r="E189" s="206">
        <v>12811.502364595452</v>
      </c>
      <c r="F189">
        <f>VLOOKUP(A189,'OT Dec to May'!H:K,4,FALSE)</f>
        <v>32.4</v>
      </c>
      <c r="G189">
        <f t="shared" si="2"/>
        <v>11.046598195831756</v>
      </c>
    </row>
    <row r="190" spans="1:7" x14ac:dyDescent="0.25">
      <c r="A190" t="s">
        <v>165</v>
      </c>
      <c r="B190" t="s">
        <v>299</v>
      </c>
      <c r="C190" s="204">
        <v>0.82016913903760991</v>
      </c>
      <c r="D190" s="205">
        <v>61092.249583333338</v>
      </c>
      <c r="E190" s="206">
        <v>50105.977742633288</v>
      </c>
      <c r="F190">
        <f>VLOOKUP(A190,'OT Dec to May'!H:K,4,FALSE)</f>
        <v>18053.100000000009</v>
      </c>
      <c r="G190">
        <f t="shared" si="2"/>
        <v>14806.595483959883</v>
      </c>
    </row>
    <row r="191" spans="1:7" x14ac:dyDescent="0.25">
      <c r="A191" t="s">
        <v>165</v>
      </c>
      <c r="B191" t="s">
        <v>300</v>
      </c>
      <c r="C191" s="204">
        <v>0.17983086096239018</v>
      </c>
      <c r="D191" s="205">
        <v>61092.249583333338</v>
      </c>
      <c r="E191" s="206">
        <v>10986.271840700058</v>
      </c>
      <c r="F191">
        <f>VLOOKUP(A191,'OT Dec to May'!H:K,4,FALSE)</f>
        <v>18053.100000000009</v>
      </c>
      <c r="G191">
        <f t="shared" si="2"/>
        <v>3246.5045160401278</v>
      </c>
    </row>
    <row r="192" spans="1:7" x14ac:dyDescent="0.25">
      <c r="A192" t="s">
        <v>144</v>
      </c>
      <c r="B192" t="s">
        <v>322</v>
      </c>
      <c r="C192" s="204">
        <v>0.2</v>
      </c>
      <c r="D192" s="205">
        <v>133208</v>
      </c>
      <c r="E192" s="206">
        <v>26641.600000000002</v>
      </c>
      <c r="F192">
        <f>VLOOKUP(A192,'OT Dec to May'!H:K,4,FALSE)</f>
        <v>0</v>
      </c>
      <c r="G192">
        <f t="shared" si="2"/>
        <v>0</v>
      </c>
    </row>
    <row r="193" spans="1:7" x14ac:dyDescent="0.25">
      <c r="A193" t="s">
        <v>144</v>
      </c>
      <c r="B193" t="s">
        <v>305</v>
      </c>
      <c r="C193" s="204">
        <v>0.79999999999999993</v>
      </c>
      <c r="D193" s="205">
        <v>133208</v>
      </c>
      <c r="E193" s="206">
        <v>106566.39999999999</v>
      </c>
      <c r="F193">
        <f>VLOOKUP(A193,'OT Dec to May'!H:K,4,FALSE)</f>
        <v>0</v>
      </c>
      <c r="G193">
        <f t="shared" si="2"/>
        <v>0</v>
      </c>
    </row>
    <row r="194" spans="1:7" x14ac:dyDescent="0.25">
      <c r="A194" t="s">
        <v>198</v>
      </c>
      <c r="B194" t="s">
        <v>290</v>
      </c>
      <c r="C194" s="204">
        <v>8.1191006106098113E-2</v>
      </c>
      <c r="D194" s="205">
        <v>52051.902083333334</v>
      </c>
      <c r="E194" s="206">
        <v>4226.1462998819379</v>
      </c>
      <c r="F194">
        <f>VLOOKUP(A194,'OT Dec to May'!H:K,4,FALSE)</f>
        <v>2841.119999999999</v>
      </c>
      <c r="G194">
        <f t="shared" si="2"/>
        <v>230.67339126815739</v>
      </c>
    </row>
    <row r="195" spans="1:7" x14ac:dyDescent="0.25">
      <c r="A195" t="s">
        <v>198</v>
      </c>
      <c r="B195" t="s">
        <v>293</v>
      </c>
      <c r="C195" s="204">
        <v>0.33314921320627439</v>
      </c>
      <c r="D195" s="205">
        <v>52051.902083333334</v>
      </c>
      <c r="E195" s="206">
        <v>17341.050224952534</v>
      </c>
      <c r="F195">
        <f>VLOOKUP(A195,'OT Dec to May'!H:K,4,FALSE)</f>
        <v>2841.119999999999</v>
      </c>
      <c r="G195">
        <f t="shared" ref="G195:G258" si="3">F195*C195</f>
        <v>946.51689262460991</v>
      </c>
    </row>
    <row r="196" spans="1:7" x14ac:dyDescent="0.25">
      <c r="A196" t="s">
        <v>198</v>
      </c>
      <c r="B196" t="s">
        <v>294</v>
      </c>
      <c r="C196" s="204">
        <v>0.58056544304959778</v>
      </c>
      <c r="D196" s="205">
        <v>52051.902083333334</v>
      </c>
      <c r="E196" s="206">
        <v>30219.5355945847</v>
      </c>
      <c r="F196">
        <f>VLOOKUP(A196,'OT Dec to May'!H:K,4,FALSE)</f>
        <v>2841.119999999999</v>
      </c>
      <c r="G196">
        <f t="shared" si="3"/>
        <v>1649.4560915570726</v>
      </c>
    </row>
    <row r="197" spans="1:7" x14ac:dyDescent="0.25">
      <c r="A197" t="s">
        <v>198</v>
      </c>
      <c r="B197" t="s">
        <v>302</v>
      </c>
      <c r="C197" s="204">
        <v>5.0943376380296846E-3</v>
      </c>
      <c r="D197" s="205">
        <v>52051.902083333334</v>
      </c>
      <c r="E197" s="206">
        <v>265.16996391416075</v>
      </c>
      <c r="F197">
        <f>VLOOKUP(A197,'OT Dec to May'!H:K,4,FALSE)</f>
        <v>2841.119999999999</v>
      </c>
      <c r="G197">
        <f t="shared" si="3"/>
        <v>14.473624550158892</v>
      </c>
    </row>
    <row r="198" spans="1:7" x14ac:dyDescent="0.25">
      <c r="A198" t="s">
        <v>192</v>
      </c>
      <c r="B198" t="s">
        <v>305</v>
      </c>
      <c r="C198" s="204">
        <v>0.16690430925221797</v>
      </c>
      <c r="D198" s="205">
        <v>55073.276250000003</v>
      </c>
      <c r="E198" s="206">
        <v>9191.9671307628323</v>
      </c>
      <c r="F198">
        <f>VLOOKUP(A198,'OT Dec to May'!H:K,4,FALSE)</f>
        <v>0</v>
      </c>
      <c r="G198">
        <f t="shared" si="3"/>
        <v>0</v>
      </c>
    </row>
    <row r="199" spans="1:7" x14ac:dyDescent="0.25">
      <c r="A199" t="s">
        <v>192</v>
      </c>
      <c r="B199" t="s">
        <v>293</v>
      </c>
      <c r="C199" s="204">
        <v>0.26389945078158017</v>
      </c>
      <c r="D199" s="205">
        <v>55073.276250000003</v>
      </c>
      <c r="E199" s="206">
        <v>14533.807355117244</v>
      </c>
      <c r="F199">
        <f>VLOOKUP(A199,'OT Dec to May'!H:K,4,FALSE)</f>
        <v>0</v>
      </c>
      <c r="G199">
        <f t="shared" si="3"/>
        <v>0</v>
      </c>
    </row>
    <row r="200" spans="1:7" x14ac:dyDescent="0.25">
      <c r="A200" t="s">
        <v>192</v>
      </c>
      <c r="B200" t="s">
        <v>306</v>
      </c>
      <c r="C200" s="204">
        <v>0.43594212082805228</v>
      </c>
      <c r="D200" s="205">
        <v>55073.276250000003</v>
      </c>
      <c r="E200" s="206">
        <v>24008.760849374205</v>
      </c>
      <c r="F200">
        <f>VLOOKUP(A200,'OT Dec to May'!H:K,4,FALSE)</f>
        <v>0</v>
      </c>
      <c r="G200">
        <f t="shared" si="3"/>
        <v>0</v>
      </c>
    </row>
    <row r="201" spans="1:7" x14ac:dyDescent="0.25">
      <c r="A201" t="s">
        <v>192</v>
      </c>
      <c r="B201" t="s">
        <v>294</v>
      </c>
      <c r="C201" s="204">
        <v>1.6476552598225603E-2</v>
      </c>
      <c r="D201" s="205">
        <v>55073.276250000003</v>
      </c>
      <c r="E201" s="206">
        <v>907.41773288973388</v>
      </c>
      <c r="F201">
        <f>VLOOKUP(A201,'OT Dec to May'!H:K,4,FALSE)</f>
        <v>0</v>
      </c>
      <c r="G201">
        <f t="shared" si="3"/>
        <v>0</v>
      </c>
    </row>
    <row r="202" spans="1:7" x14ac:dyDescent="0.25">
      <c r="A202" t="s">
        <v>192</v>
      </c>
      <c r="B202" t="s">
        <v>307</v>
      </c>
      <c r="C202" s="204">
        <v>0.11677756653992395</v>
      </c>
      <c r="D202" s="205">
        <v>55073.276250000003</v>
      </c>
      <c r="E202" s="206">
        <v>6431.3231818559889</v>
      </c>
      <c r="F202">
        <f>VLOOKUP(A202,'OT Dec to May'!H:K,4,FALSE)</f>
        <v>0</v>
      </c>
      <c r="G202">
        <f t="shared" si="3"/>
        <v>0</v>
      </c>
    </row>
    <row r="203" spans="1:7" x14ac:dyDescent="0.25">
      <c r="A203" t="s">
        <v>215</v>
      </c>
      <c r="B203" t="s">
        <v>327</v>
      </c>
      <c r="C203" s="204">
        <v>0.33532878959110929</v>
      </c>
      <c r="D203" s="205">
        <v>27458.283333333333</v>
      </c>
      <c r="E203" s="206">
        <v>9207.5529144163957</v>
      </c>
      <c r="F203">
        <f>VLOOKUP(A203,'OT Dec to May'!H:K,4,FALSE)</f>
        <v>0</v>
      </c>
      <c r="G203">
        <f t="shared" si="3"/>
        <v>0</v>
      </c>
    </row>
    <row r="204" spans="1:7" x14ac:dyDescent="0.25">
      <c r="A204" t="s">
        <v>215</v>
      </c>
      <c r="B204" t="s">
        <v>328</v>
      </c>
      <c r="C204" s="204">
        <v>0.66467121040889077</v>
      </c>
      <c r="D204" s="205">
        <v>27458.283333333333</v>
      </c>
      <c r="E204" s="206">
        <v>18250.730418916937</v>
      </c>
      <c r="F204">
        <f>VLOOKUP(A204,'OT Dec to May'!H:K,4,FALSE)</f>
        <v>0</v>
      </c>
      <c r="G204">
        <f t="shared" si="3"/>
        <v>0</v>
      </c>
    </row>
    <row r="205" spans="1:7" x14ac:dyDescent="0.25">
      <c r="A205" t="s">
        <v>157</v>
      </c>
      <c r="B205" t="s">
        <v>299</v>
      </c>
      <c r="C205" s="204">
        <v>0.10774145945580654</v>
      </c>
      <c r="D205" s="205">
        <v>31100.153333333335</v>
      </c>
      <c r="E205" s="206">
        <v>3350.7759094327002</v>
      </c>
      <c r="F205">
        <f>VLOOKUP(A205,'OT Dec to May'!H:K,4,FALSE)</f>
        <v>0</v>
      </c>
      <c r="G205">
        <f t="shared" si="3"/>
        <v>0</v>
      </c>
    </row>
    <row r="206" spans="1:7" x14ac:dyDescent="0.25">
      <c r="A206" t="s">
        <v>157</v>
      </c>
      <c r="B206" t="s">
        <v>304</v>
      </c>
      <c r="C206" s="204">
        <v>0.20926430771403931</v>
      </c>
      <c r="D206" s="205">
        <v>31100.153333333335</v>
      </c>
      <c r="E206" s="206">
        <v>6508.1520571004721</v>
      </c>
      <c r="F206">
        <f>VLOOKUP(A206,'OT Dec to May'!H:K,4,FALSE)</f>
        <v>0</v>
      </c>
      <c r="G206">
        <f t="shared" si="3"/>
        <v>0</v>
      </c>
    </row>
    <row r="207" spans="1:7" x14ac:dyDescent="0.25">
      <c r="A207" t="s">
        <v>157</v>
      </c>
      <c r="B207" t="s">
        <v>300</v>
      </c>
      <c r="C207" s="204">
        <v>8.607905133658758E-4</v>
      </c>
      <c r="D207" s="205">
        <v>31100.153333333335</v>
      </c>
      <c r="E207" s="206">
        <v>26.770716953557454</v>
      </c>
      <c r="F207">
        <f>VLOOKUP(A207,'OT Dec to May'!H:K,4,FALSE)</f>
        <v>0</v>
      </c>
      <c r="G207">
        <f t="shared" si="3"/>
        <v>0</v>
      </c>
    </row>
    <row r="208" spans="1:7" x14ac:dyDescent="0.25">
      <c r="A208" t="s">
        <v>157</v>
      </c>
      <c r="B208" t="s">
        <v>290</v>
      </c>
      <c r="C208" s="204">
        <v>0.63913695617416277</v>
      </c>
      <c r="D208" s="205">
        <v>31100.153333333335</v>
      </c>
      <c r="E208" s="206">
        <v>19877.25733801641</v>
      </c>
      <c r="F208">
        <f>VLOOKUP(A208,'OT Dec to May'!H:K,4,FALSE)</f>
        <v>0</v>
      </c>
      <c r="G208">
        <f t="shared" si="3"/>
        <v>0</v>
      </c>
    </row>
    <row r="209" spans="1:7" x14ac:dyDescent="0.25">
      <c r="A209" t="s">
        <v>157</v>
      </c>
      <c r="B209" t="s">
        <v>291</v>
      </c>
      <c r="C209" s="204">
        <v>4.0930588910547391E-2</v>
      </c>
      <c r="D209" s="205">
        <v>31100.153333333335</v>
      </c>
      <c r="E209" s="206">
        <v>1272.9475911416569</v>
      </c>
      <c r="F209">
        <f>VLOOKUP(A209,'OT Dec to May'!H:K,4,FALSE)</f>
        <v>0</v>
      </c>
      <c r="G209">
        <f t="shared" si="3"/>
        <v>0</v>
      </c>
    </row>
    <row r="210" spans="1:7" x14ac:dyDescent="0.25">
      <c r="A210" t="s">
        <v>157</v>
      </c>
      <c r="B210" t="s">
        <v>292</v>
      </c>
      <c r="C210" s="204">
        <v>2.0658972320781017E-3</v>
      </c>
      <c r="D210" s="205">
        <v>31100.153333333335</v>
      </c>
      <c r="E210" s="206">
        <v>64.249720688537892</v>
      </c>
      <c r="F210">
        <f>VLOOKUP(A210,'OT Dec to May'!H:K,4,FALSE)</f>
        <v>0</v>
      </c>
      <c r="G210">
        <f t="shared" si="3"/>
        <v>0</v>
      </c>
    </row>
    <row r="211" spans="1:7" x14ac:dyDescent="0.25">
      <c r="A211" t="s">
        <v>274</v>
      </c>
      <c r="B211" t="s">
        <v>299</v>
      </c>
      <c r="C211" s="204">
        <v>0.10774145945580654</v>
      </c>
      <c r="D211" s="205" t="e">
        <v>#N/A</v>
      </c>
      <c r="E211" s="206" t="e">
        <v>#N/A</v>
      </c>
      <c r="F211">
        <f>VLOOKUP(A211,'OT Dec to May'!H:K,4,FALSE)</f>
        <v>0</v>
      </c>
      <c r="G211">
        <f t="shared" si="3"/>
        <v>0</v>
      </c>
    </row>
    <row r="212" spans="1:7" x14ac:dyDescent="0.25">
      <c r="A212" t="s">
        <v>274</v>
      </c>
      <c r="B212" t="s">
        <v>304</v>
      </c>
      <c r="C212" s="204">
        <v>0.20926430771403931</v>
      </c>
      <c r="D212" s="205" t="e">
        <v>#N/A</v>
      </c>
      <c r="E212" s="206" t="e">
        <v>#N/A</v>
      </c>
      <c r="F212">
        <f>VLOOKUP(A212,'OT Dec to May'!H:K,4,FALSE)</f>
        <v>0</v>
      </c>
      <c r="G212">
        <f t="shared" si="3"/>
        <v>0</v>
      </c>
    </row>
    <row r="213" spans="1:7" x14ac:dyDescent="0.25">
      <c r="A213" t="s">
        <v>274</v>
      </c>
      <c r="B213" t="s">
        <v>300</v>
      </c>
      <c r="C213" s="204">
        <v>8.607905133658758E-4</v>
      </c>
      <c r="D213" s="205" t="e">
        <v>#N/A</v>
      </c>
      <c r="E213" s="206" t="e">
        <v>#N/A</v>
      </c>
      <c r="F213">
        <f>VLOOKUP(A213,'OT Dec to May'!H:K,4,FALSE)</f>
        <v>0</v>
      </c>
      <c r="G213">
        <f t="shared" si="3"/>
        <v>0</v>
      </c>
    </row>
    <row r="214" spans="1:7" x14ac:dyDescent="0.25">
      <c r="A214" t="s">
        <v>274</v>
      </c>
      <c r="B214" t="s">
        <v>290</v>
      </c>
      <c r="C214" s="204">
        <v>0.63913695617416277</v>
      </c>
      <c r="D214" s="205" t="e">
        <v>#N/A</v>
      </c>
      <c r="E214" s="206" t="e">
        <v>#N/A</v>
      </c>
      <c r="F214">
        <f>VLOOKUP(A214,'OT Dec to May'!H:K,4,FALSE)</f>
        <v>0</v>
      </c>
      <c r="G214">
        <f t="shared" si="3"/>
        <v>0</v>
      </c>
    </row>
    <row r="215" spans="1:7" x14ac:dyDescent="0.25">
      <c r="A215" t="s">
        <v>274</v>
      </c>
      <c r="B215" t="s">
        <v>291</v>
      </c>
      <c r="C215" s="204">
        <v>4.0930588910547391E-2</v>
      </c>
      <c r="D215" s="205" t="e">
        <v>#N/A</v>
      </c>
      <c r="E215" s="206" t="e">
        <v>#N/A</v>
      </c>
      <c r="F215">
        <f>VLOOKUP(A215,'OT Dec to May'!H:K,4,FALSE)</f>
        <v>0</v>
      </c>
      <c r="G215">
        <f t="shared" si="3"/>
        <v>0</v>
      </c>
    </row>
    <row r="216" spans="1:7" x14ac:dyDescent="0.25">
      <c r="A216" t="s">
        <v>274</v>
      </c>
      <c r="B216" t="s">
        <v>292</v>
      </c>
      <c r="C216" s="204">
        <v>2.0658972320781017E-3</v>
      </c>
      <c r="D216" s="205" t="e">
        <v>#N/A</v>
      </c>
      <c r="E216" s="206" t="e">
        <v>#N/A</v>
      </c>
      <c r="F216">
        <f>VLOOKUP(A216,'OT Dec to May'!H:K,4,FALSE)</f>
        <v>0</v>
      </c>
      <c r="G216">
        <f t="shared" si="3"/>
        <v>0</v>
      </c>
    </row>
    <row r="217" spans="1:7" x14ac:dyDescent="0.25">
      <c r="A217" t="s">
        <v>194</v>
      </c>
      <c r="B217" t="s">
        <v>293</v>
      </c>
      <c r="C217" s="204">
        <v>0.56119597033290647</v>
      </c>
      <c r="D217" s="205">
        <v>36909.760416666664</v>
      </c>
      <c r="E217" s="206">
        <v>20713.608811786351</v>
      </c>
      <c r="F217">
        <f>VLOOKUP(A217,'OT Dec to May'!H:K,4,FALSE)</f>
        <v>12053.16</v>
      </c>
      <c r="G217">
        <f t="shared" si="3"/>
        <v>6764.1848217777751</v>
      </c>
    </row>
    <row r="218" spans="1:7" x14ac:dyDescent="0.25">
      <c r="A218" t="s">
        <v>194</v>
      </c>
      <c r="B218" t="s">
        <v>294</v>
      </c>
      <c r="C218" s="204">
        <v>0.43880402966709342</v>
      </c>
      <c r="D218" s="205">
        <v>36909.760416666664</v>
      </c>
      <c r="E218" s="206">
        <v>16196.15160488031</v>
      </c>
      <c r="F218">
        <f>VLOOKUP(A218,'OT Dec to May'!H:K,4,FALSE)</f>
        <v>12053.16</v>
      </c>
      <c r="G218">
        <f t="shared" si="3"/>
        <v>5288.9751782222238</v>
      </c>
    </row>
    <row r="219" spans="1:7" x14ac:dyDescent="0.25">
      <c r="A219" t="s">
        <v>177</v>
      </c>
      <c r="B219" t="s">
        <v>322</v>
      </c>
      <c r="C219" s="204">
        <v>0.49025784743855561</v>
      </c>
      <c r="D219" s="205">
        <v>45458.936666666661</v>
      </c>
      <c r="E219" s="206">
        <v>22286.600437045625</v>
      </c>
      <c r="F219">
        <f>VLOOKUP(A219,'OT Dec to May'!H:K,4,FALSE)</f>
        <v>0</v>
      </c>
      <c r="G219">
        <f t="shared" si="3"/>
        <v>0</v>
      </c>
    </row>
    <row r="220" spans="1:7" x14ac:dyDescent="0.25">
      <c r="A220" t="s">
        <v>177</v>
      </c>
      <c r="B220" t="s">
        <v>305</v>
      </c>
      <c r="C220" s="204">
        <v>0.48982231559042605</v>
      </c>
      <c r="D220" s="205">
        <v>45458.936666666661</v>
      </c>
      <c r="E220" s="206">
        <v>22266.801622345189</v>
      </c>
      <c r="F220">
        <f>VLOOKUP(A220,'OT Dec to May'!H:K,4,FALSE)</f>
        <v>0</v>
      </c>
      <c r="G220">
        <f t="shared" si="3"/>
        <v>0</v>
      </c>
    </row>
    <row r="221" spans="1:7" x14ac:dyDescent="0.25">
      <c r="A221" t="s">
        <v>177</v>
      </c>
      <c r="B221" t="s">
        <v>323</v>
      </c>
      <c r="C221" s="204">
        <v>1.9919836971018259E-2</v>
      </c>
      <c r="D221" s="205">
        <v>45458.936666666661</v>
      </c>
      <c r="E221" s="206">
        <v>905.53460727584411</v>
      </c>
      <c r="F221">
        <f>VLOOKUP(A221,'OT Dec to May'!H:K,4,FALSE)</f>
        <v>0</v>
      </c>
      <c r="G221">
        <f t="shared" si="3"/>
        <v>0</v>
      </c>
    </row>
    <row r="222" spans="1:7" x14ac:dyDescent="0.25">
      <c r="A222" t="s">
        <v>182</v>
      </c>
      <c r="B222" t="s">
        <v>303</v>
      </c>
      <c r="C222" s="204">
        <v>0.1216429473920241</v>
      </c>
      <c r="D222" s="205">
        <v>70312.208749999991</v>
      </c>
      <c r="E222" s="206">
        <v>8552.9843099932659</v>
      </c>
      <c r="F222">
        <f>VLOOKUP(A222,'OT Dec to May'!H:K,4,FALSE)</f>
        <v>5758.2000000000016</v>
      </c>
      <c r="G222">
        <f t="shared" si="3"/>
        <v>700.44441967275338</v>
      </c>
    </row>
    <row r="223" spans="1:7" x14ac:dyDescent="0.25">
      <c r="A223" t="s">
        <v>182</v>
      </c>
      <c r="B223" t="s">
        <v>318</v>
      </c>
      <c r="C223" s="204">
        <v>0.32196331696830915</v>
      </c>
      <c r="D223" s="205">
        <v>70312.208749999991</v>
      </c>
      <c r="E223" s="206">
        <v>22637.951952518168</v>
      </c>
      <c r="F223">
        <f>VLOOKUP(A223,'OT Dec to May'!H:K,4,FALSE)</f>
        <v>5758.2000000000016</v>
      </c>
      <c r="G223">
        <f t="shared" si="3"/>
        <v>1853.9291717669182</v>
      </c>
    </row>
    <row r="224" spans="1:7" x14ac:dyDescent="0.25">
      <c r="A224" t="s">
        <v>182</v>
      </c>
      <c r="B224" t="s">
        <v>314</v>
      </c>
      <c r="C224" s="204">
        <v>3.751120158105363E-2</v>
      </c>
      <c r="D224" s="205">
        <v>70312.208749999991</v>
      </c>
      <c r="E224" s="206">
        <v>2637.4954360303727</v>
      </c>
      <c r="F224">
        <f>VLOOKUP(A224,'OT Dec to May'!H:K,4,FALSE)</f>
        <v>5758.2000000000016</v>
      </c>
      <c r="G224">
        <f t="shared" si="3"/>
        <v>215.99700094402309</v>
      </c>
    </row>
    <row r="225" spans="1:7" x14ac:dyDescent="0.25">
      <c r="A225" t="s">
        <v>182</v>
      </c>
      <c r="B225" t="s">
        <v>310</v>
      </c>
      <c r="C225" s="204">
        <v>0.24927251104313208</v>
      </c>
      <c r="D225" s="205">
        <v>70312.208749999991</v>
      </c>
      <c r="E225" s="206">
        <v>17526.900832101383</v>
      </c>
      <c r="F225">
        <f>VLOOKUP(A225,'OT Dec to May'!H:K,4,FALSE)</f>
        <v>5758.2000000000016</v>
      </c>
      <c r="G225">
        <f t="shared" si="3"/>
        <v>1435.3609730885635</v>
      </c>
    </row>
    <row r="226" spans="1:7" x14ac:dyDescent="0.25">
      <c r="A226" t="s">
        <v>182</v>
      </c>
      <c r="B226" t="s">
        <v>294</v>
      </c>
      <c r="C226" s="204">
        <v>0.26961002301548104</v>
      </c>
      <c r="D226" s="205">
        <v>70312.208749999991</v>
      </c>
      <c r="E226" s="206">
        <v>18956.876219356804</v>
      </c>
      <c r="F226">
        <f>VLOOKUP(A226,'OT Dec to May'!H:K,4,FALSE)</f>
        <v>5758.2000000000016</v>
      </c>
      <c r="G226">
        <f t="shared" si="3"/>
        <v>1552.4684345277433</v>
      </c>
    </row>
    <row r="227" spans="1:7" x14ac:dyDescent="0.25">
      <c r="A227" t="s">
        <v>173</v>
      </c>
      <c r="B227" t="s">
        <v>316</v>
      </c>
      <c r="C227" s="204">
        <v>7.4865256934682374E-4</v>
      </c>
      <c r="D227" s="205">
        <v>70200.792083333334</v>
      </c>
      <c r="E227" s="206">
        <v>52.556003363369662</v>
      </c>
      <c r="F227">
        <f>VLOOKUP(A227,'OT Dec to May'!H:K,4,FALSE)</f>
        <v>0</v>
      </c>
      <c r="G227">
        <f t="shared" si="3"/>
        <v>0</v>
      </c>
    </row>
    <row r="228" spans="1:7" x14ac:dyDescent="0.25">
      <c r="A228" t="s">
        <v>173</v>
      </c>
      <c r="B228" t="s">
        <v>320</v>
      </c>
      <c r="C228" s="204">
        <v>3.743262846734118E-3</v>
      </c>
      <c r="D228" s="205">
        <v>70200.792083333334</v>
      </c>
      <c r="E228" s="206">
        <v>262.78001681684827</v>
      </c>
      <c r="F228">
        <f>VLOOKUP(A228,'OT Dec to May'!H:K,4,FALSE)</f>
        <v>0</v>
      </c>
      <c r="G228">
        <f t="shared" si="3"/>
        <v>0</v>
      </c>
    </row>
    <row r="229" spans="1:7" x14ac:dyDescent="0.25">
      <c r="A229" t="s">
        <v>173</v>
      </c>
      <c r="B229" t="s">
        <v>322</v>
      </c>
      <c r="C229" s="204">
        <v>0.50860768090661435</v>
      </c>
      <c r="D229" s="205">
        <v>70200.792083333334</v>
      </c>
      <c r="E229" s="206">
        <v>35704.66205931158</v>
      </c>
      <c r="F229">
        <f>VLOOKUP(A229,'OT Dec to May'!H:K,4,FALSE)</f>
        <v>0</v>
      </c>
      <c r="G229">
        <f t="shared" si="3"/>
        <v>0</v>
      </c>
    </row>
    <row r="230" spans="1:7" x14ac:dyDescent="0.25">
      <c r="A230" t="s">
        <v>173</v>
      </c>
      <c r="B230" t="s">
        <v>305</v>
      </c>
      <c r="C230" s="204">
        <v>0.45702667065180186</v>
      </c>
      <c r="D230" s="205">
        <v>70200.792083333334</v>
      </c>
      <c r="E230" s="206">
        <v>32083.634282965202</v>
      </c>
      <c r="F230">
        <f>VLOOKUP(A230,'OT Dec to May'!H:K,4,FALSE)</f>
        <v>0</v>
      </c>
      <c r="G230">
        <f t="shared" si="3"/>
        <v>0</v>
      </c>
    </row>
    <row r="231" spans="1:7" x14ac:dyDescent="0.25">
      <c r="A231" t="s">
        <v>173</v>
      </c>
      <c r="B231" t="s">
        <v>323</v>
      </c>
      <c r="C231" s="204">
        <v>2.9873733025502752E-2</v>
      </c>
      <c r="D231" s="205">
        <v>70200.792083333334</v>
      </c>
      <c r="E231" s="206">
        <v>2097.1597208763274</v>
      </c>
      <c r="F231">
        <f>VLOOKUP(A231,'OT Dec to May'!H:K,4,FALSE)</f>
        <v>0</v>
      </c>
      <c r="G231">
        <f t="shared" si="3"/>
        <v>0</v>
      </c>
    </row>
    <row r="232" spans="1:7" x14ac:dyDescent="0.25">
      <c r="A232" t="s">
        <v>188</v>
      </c>
      <c r="B232" t="s">
        <v>293</v>
      </c>
      <c r="C232" s="204">
        <v>0.28677757132135956</v>
      </c>
      <c r="D232" s="205">
        <v>50721.38</v>
      </c>
      <c r="E232" s="206">
        <v>14545.754170467779</v>
      </c>
      <c r="F232">
        <f>VLOOKUP(A232,'OT Dec to May'!H:K,4,FALSE)</f>
        <v>67188.959999999774</v>
      </c>
      <c r="G232">
        <f t="shared" si="3"/>
        <v>19268.28676840791</v>
      </c>
    </row>
    <row r="233" spans="1:7" x14ac:dyDescent="0.25">
      <c r="A233" t="s">
        <v>188</v>
      </c>
      <c r="B233" t="s">
        <v>301</v>
      </c>
      <c r="C233" s="204">
        <v>0.11231777196228836</v>
      </c>
      <c r="D233" s="205">
        <v>50721.38</v>
      </c>
      <c r="E233" s="206">
        <v>5696.9123924525729</v>
      </c>
      <c r="F233">
        <f>VLOOKUP(A233,'OT Dec to May'!H:K,4,FALSE)</f>
        <v>67188.959999999774</v>
      </c>
      <c r="G233">
        <f t="shared" si="3"/>
        <v>7546.5142876632881</v>
      </c>
    </row>
    <row r="234" spans="1:7" x14ac:dyDescent="0.25">
      <c r="A234" t="s">
        <v>188</v>
      </c>
      <c r="B234" t="s">
        <v>294</v>
      </c>
      <c r="C234" s="204">
        <v>5.1282668225944385E-2</v>
      </c>
      <c r="D234" s="205">
        <v>50721.38</v>
      </c>
      <c r="E234" s="206">
        <v>2601.1277025020509</v>
      </c>
      <c r="F234">
        <f>VLOOKUP(A234,'OT Dec to May'!H:K,4,FALSE)</f>
        <v>67188.959999999774</v>
      </c>
      <c r="G234">
        <f t="shared" si="3"/>
        <v>3445.6291441262365</v>
      </c>
    </row>
    <row r="235" spans="1:7" x14ac:dyDescent="0.25">
      <c r="A235" t="s">
        <v>188</v>
      </c>
      <c r="B235" t="s">
        <v>302</v>
      </c>
      <c r="C235" s="204">
        <v>0.54962198849040766</v>
      </c>
      <c r="D235" s="205">
        <v>50721.38</v>
      </c>
      <c r="E235" s="206">
        <v>27877.585734577591</v>
      </c>
      <c r="F235">
        <f>VLOOKUP(A235,'OT Dec to May'!H:K,4,FALSE)</f>
        <v>67188.959999999774</v>
      </c>
      <c r="G235">
        <f t="shared" si="3"/>
        <v>36928.529799802338</v>
      </c>
    </row>
    <row r="236" spans="1:7" x14ac:dyDescent="0.25">
      <c r="A236" t="s">
        <v>200</v>
      </c>
      <c r="B236" t="s">
        <v>293</v>
      </c>
      <c r="C236" s="204">
        <v>0.48785545805059449</v>
      </c>
      <c r="D236" s="205" t="e">
        <v>#N/A</v>
      </c>
      <c r="E236" s="206" t="e">
        <v>#N/A</v>
      </c>
      <c r="F236">
        <f>VLOOKUP(A236,'OT Dec to May'!H:K,4,FALSE)</f>
        <v>11143.800000000001</v>
      </c>
      <c r="G236">
        <f t="shared" si="3"/>
        <v>5436.5636534242158</v>
      </c>
    </row>
    <row r="237" spans="1:7" x14ac:dyDescent="0.25">
      <c r="A237" t="s">
        <v>200</v>
      </c>
      <c r="B237" t="s">
        <v>301</v>
      </c>
      <c r="C237" s="204">
        <v>8.842987831833074E-2</v>
      </c>
      <c r="D237" s="205" t="e">
        <v>#N/A</v>
      </c>
      <c r="E237" s="206" t="e">
        <v>#N/A</v>
      </c>
      <c r="F237">
        <f>VLOOKUP(A237,'OT Dec to May'!H:K,4,FALSE)</f>
        <v>11143.800000000001</v>
      </c>
      <c r="G237">
        <f t="shared" si="3"/>
        <v>985.44487800381421</v>
      </c>
    </row>
    <row r="238" spans="1:7" x14ac:dyDescent="0.25">
      <c r="A238" t="s">
        <v>200</v>
      </c>
      <c r="B238" t="s">
        <v>294</v>
      </c>
      <c r="C238" s="204">
        <v>0.37251948625678638</v>
      </c>
      <c r="D238" s="205" t="e">
        <v>#N/A</v>
      </c>
      <c r="E238" s="206" t="e">
        <v>#N/A</v>
      </c>
      <c r="F238">
        <f>VLOOKUP(A238,'OT Dec to May'!H:K,4,FALSE)</f>
        <v>11143.800000000001</v>
      </c>
      <c r="G238">
        <f t="shared" si="3"/>
        <v>4151.2826509483766</v>
      </c>
    </row>
    <row r="239" spans="1:7" x14ac:dyDescent="0.25">
      <c r="A239" t="s">
        <v>200</v>
      </c>
      <c r="B239" t="s">
        <v>302</v>
      </c>
      <c r="C239" s="204">
        <v>5.1195177374288317E-2</v>
      </c>
      <c r="D239" s="205" t="e">
        <v>#N/A</v>
      </c>
      <c r="E239" s="206" t="e">
        <v>#N/A</v>
      </c>
      <c r="F239">
        <f>VLOOKUP(A239,'OT Dec to May'!H:K,4,FALSE)</f>
        <v>11143.800000000001</v>
      </c>
      <c r="G239">
        <f t="shared" si="3"/>
        <v>570.50881762359415</v>
      </c>
    </row>
    <row r="240" spans="1:7" x14ac:dyDescent="0.25">
      <c r="A240" t="s">
        <v>209</v>
      </c>
      <c r="B240" t="s">
        <v>297</v>
      </c>
      <c r="C240" s="204">
        <v>0.28408510412976956</v>
      </c>
      <c r="D240" s="205">
        <v>26174.550000000003</v>
      </c>
      <c r="E240" s="206">
        <v>7435.799762299861</v>
      </c>
      <c r="F240">
        <f>VLOOKUP(A240,'OT Dec to May'!H:K,4,FALSE)</f>
        <v>0</v>
      </c>
      <c r="G240">
        <f t="shared" si="3"/>
        <v>0</v>
      </c>
    </row>
    <row r="241" spans="1:7" x14ac:dyDescent="0.25">
      <c r="A241" t="s">
        <v>209</v>
      </c>
      <c r="B241" t="s">
        <v>329</v>
      </c>
      <c r="C241" s="204">
        <v>1.6545030142621379E-2</v>
      </c>
      <c r="D241" s="205">
        <v>26174.550000000003</v>
      </c>
      <c r="E241" s="206">
        <v>433.05871871955048</v>
      </c>
      <c r="F241">
        <f>VLOOKUP(A241,'OT Dec to May'!H:K,4,FALSE)</f>
        <v>0</v>
      </c>
      <c r="G241">
        <f t="shared" si="3"/>
        <v>0</v>
      </c>
    </row>
    <row r="242" spans="1:7" x14ac:dyDescent="0.25">
      <c r="A242" t="s">
        <v>209</v>
      </c>
      <c r="B242" t="s">
        <v>326</v>
      </c>
      <c r="C242" s="204">
        <v>2.0231694467879404E-3</v>
      </c>
      <c r="D242" s="205">
        <v>26174.550000000003</v>
      </c>
      <c r="E242" s="206">
        <v>52.955549843423292</v>
      </c>
      <c r="F242">
        <f>VLOOKUP(A242,'OT Dec to May'!H:K,4,FALSE)</f>
        <v>0</v>
      </c>
      <c r="G242">
        <f t="shared" si="3"/>
        <v>0</v>
      </c>
    </row>
    <row r="243" spans="1:7" x14ac:dyDescent="0.25">
      <c r="A243" t="s">
        <v>209</v>
      </c>
      <c r="B243" t="s">
        <v>309</v>
      </c>
      <c r="C243" s="204">
        <v>0.40965434687369146</v>
      </c>
      <c r="D243" s="205">
        <v>26174.550000000003</v>
      </c>
      <c r="E243" s="206">
        <v>10722.518184962782</v>
      </c>
      <c r="F243">
        <f>VLOOKUP(A243,'OT Dec to May'!H:K,4,FALSE)</f>
        <v>0</v>
      </c>
      <c r="G243">
        <f t="shared" si="3"/>
        <v>0</v>
      </c>
    </row>
    <row r="244" spans="1:7" x14ac:dyDescent="0.25">
      <c r="A244" t="s">
        <v>209</v>
      </c>
      <c r="B244" t="s">
        <v>315</v>
      </c>
      <c r="C244" s="204">
        <v>0.28769234940712968</v>
      </c>
      <c r="D244" s="205">
        <v>26174.550000000003</v>
      </c>
      <c r="E244" s="206">
        <v>7530.2177841743869</v>
      </c>
      <c r="F244">
        <f>VLOOKUP(A244,'OT Dec to May'!H:K,4,FALSE)</f>
        <v>0</v>
      </c>
      <c r="G244">
        <f t="shared" si="3"/>
        <v>0</v>
      </c>
    </row>
    <row r="245" spans="1:7" x14ac:dyDescent="0.25">
      <c r="A245" t="s">
        <v>176</v>
      </c>
      <c r="B245" t="s">
        <v>316</v>
      </c>
      <c r="C245" s="204">
        <v>7.3594907316282569E-3</v>
      </c>
      <c r="D245" s="205">
        <v>62866.374583333331</v>
      </c>
      <c r="E245" s="206">
        <v>462.66450107711188</v>
      </c>
      <c r="F245">
        <f>VLOOKUP(A245,'OT Dec to May'!H:K,4,FALSE)</f>
        <v>5259.7800000000061</v>
      </c>
      <c r="G245">
        <f t="shared" si="3"/>
        <v>38.709302160403716</v>
      </c>
    </row>
    <row r="246" spans="1:7" x14ac:dyDescent="0.25">
      <c r="A246" t="s">
        <v>176</v>
      </c>
      <c r="B246" t="s">
        <v>320</v>
      </c>
      <c r="C246" s="204">
        <v>8.1772119240313967E-3</v>
      </c>
      <c r="D246" s="205">
        <v>62866.374583333331</v>
      </c>
      <c r="E246" s="206">
        <v>514.07166786345761</v>
      </c>
      <c r="F246">
        <f>VLOOKUP(A246,'OT Dec to May'!H:K,4,FALSE)</f>
        <v>5259.7800000000061</v>
      </c>
      <c r="G246">
        <f t="shared" si="3"/>
        <v>43.010335733781908</v>
      </c>
    </row>
    <row r="247" spans="1:7" x14ac:dyDescent="0.25">
      <c r="A247" t="s">
        <v>176</v>
      </c>
      <c r="B247" t="s">
        <v>322</v>
      </c>
      <c r="C247" s="204">
        <v>0.6036176719404267</v>
      </c>
      <c r="D247" s="205">
        <v>62866.374583333331</v>
      </c>
      <c r="E247" s="206">
        <v>37947.254669326481</v>
      </c>
      <c r="F247">
        <f>VLOOKUP(A247,'OT Dec to May'!H:K,4,FALSE)</f>
        <v>5259.7800000000061</v>
      </c>
      <c r="G247">
        <f t="shared" si="3"/>
        <v>3174.8961585188213</v>
      </c>
    </row>
    <row r="248" spans="1:7" x14ac:dyDescent="0.25">
      <c r="A248" t="s">
        <v>176</v>
      </c>
      <c r="B248" t="s">
        <v>305</v>
      </c>
      <c r="C248" s="204">
        <v>0.35775931183939197</v>
      </c>
      <c r="D248" s="205">
        <v>62866.374583333331</v>
      </c>
      <c r="E248" s="206">
        <v>22491.030908770776</v>
      </c>
      <c r="F248">
        <f>VLOOKUP(A248,'OT Dec to May'!H:K,4,FALSE)</f>
        <v>5259.7800000000061</v>
      </c>
      <c r="G248">
        <f t="shared" si="3"/>
        <v>1881.7352732265992</v>
      </c>
    </row>
    <row r="249" spans="1:7" x14ac:dyDescent="0.25">
      <c r="A249" t="s">
        <v>176</v>
      </c>
      <c r="B249" t="s">
        <v>323</v>
      </c>
      <c r="C249" s="204">
        <v>2.3086313564521638E-2</v>
      </c>
      <c r="D249" s="205">
        <v>62866.374583333331</v>
      </c>
      <c r="E249" s="206">
        <v>1451.3528362955067</v>
      </c>
      <c r="F249">
        <f>VLOOKUP(A249,'OT Dec to May'!H:K,4,FALSE)</f>
        <v>5259.7800000000061</v>
      </c>
      <c r="G249">
        <f t="shared" si="3"/>
        <v>121.42893036039976</v>
      </c>
    </row>
    <row r="250" spans="1:7" x14ac:dyDescent="0.25">
      <c r="A250" t="s">
        <v>207</v>
      </c>
      <c r="B250" t="s">
        <v>297</v>
      </c>
      <c r="C250" s="204">
        <v>0.1817697489852709</v>
      </c>
      <c r="D250" s="205">
        <v>32534.318749999999</v>
      </c>
      <c r="E250" s="206">
        <v>5913.7549525942923</v>
      </c>
      <c r="F250">
        <f>VLOOKUP(A250,'OT Dec to May'!H:K,4,FALSE)</f>
        <v>0</v>
      </c>
      <c r="G250">
        <f t="shared" si="3"/>
        <v>0</v>
      </c>
    </row>
    <row r="251" spans="1:7" x14ac:dyDescent="0.25">
      <c r="A251" t="s">
        <v>207</v>
      </c>
      <c r="B251" t="s">
        <v>329</v>
      </c>
      <c r="C251" s="204">
        <v>1.7971717558848285E-2</v>
      </c>
      <c r="D251" s="205">
        <v>32534.318749999999</v>
      </c>
      <c r="E251" s="206">
        <v>584.69758754454199</v>
      </c>
      <c r="F251">
        <f>VLOOKUP(A251,'OT Dec to May'!H:K,4,FALSE)</f>
        <v>0</v>
      </c>
      <c r="G251">
        <f t="shared" si="3"/>
        <v>0</v>
      </c>
    </row>
    <row r="252" spans="1:7" x14ac:dyDescent="0.25">
      <c r="A252" t="s">
        <v>207</v>
      </c>
      <c r="B252" t="s">
        <v>298</v>
      </c>
      <c r="C252" s="204">
        <v>0.13703434638621814</v>
      </c>
      <c r="D252" s="205">
        <v>32534.318749999999</v>
      </c>
      <c r="E252" s="206">
        <v>4458.3191050271316</v>
      </c>
      <c r="F252">
        <f>VLOOKUP(A252,'OT Dec to May'!H:K,4,FALSE)</f>
        <v>0</v>
      </c>
      <c r="G252">
        <f t="shared" si="3"/>
        <v>0</v>
      </c>
    </row>
    <row r="253" spans="1:7" x14ac:dyDescent="0.25">
      <c r="A253" t="s">
        <v>207</v>
      </c>
      <c r="B253" t="s">
        <v>326</v>
      </c>
      <c r="C253" s="204">
        <v>1.0171492923931495E-2</v>
      </c>
      <c r="D253" s="205">
        <v>32534.318749999999</v>
      </c>
      <c r="E253" s="206">
        <v>330.92259295055675</v>
      </c>
      <c r="F253">
        <f>VLOOKUP(A253,'OT Dec to May'!H:K,4,FALSE)</f>
        <v>0</v>
      </c>
      <c r="G253">
        <f t="shared" si="3"/>
        <v>0</v>
      </c>
    </row>
    <row r="254" spans="1:7" x14ac:dyDescent="0.25">
      <c r="A254" t="s">
        <v>207</v>
      </c>
      <c r="B254" t="s">
        <v>309</v>
      </c>
      <c r="C254" s="204">
        <v>0.46465938150199321</v>
      </c>
      <c r="D254" s="205">
        <v>32534.318749999999</v>
      </c>
      <c r="E254" s="206">
        <v>15117.3764279637</v>
      </c>
      <c r="F254">
        <f>VLOOKUP(A254,'OT Dec to May'!H:K,4,FALSE)</f>
        <v>0</v>
      </c>
      <c r="G254">
        <f t="shared" si="3"/>
        <v>0</v>
      </c>
    </row>
    <row r="255" spans="1:7" x14ac:dyDescent="0.25">
      <c r="A255" t="s">
        <v>207</v>
      </c>
      <c r="B255" t="s">
        <v>315</v>
      </c>
      <c r="C255" s="204">
        <v>0.16967277351993759</v>
      </c>
      <c r="D255" s="205">
        <v>32534.318749999999</v>
      </c>
      <c r="E255" s="206">
        <v>5520.1880968942087</v>
      </c>
      <c r="F255">
        <f>VLOOKUP(A255,'OT Dec to May'!H:K,4,FALSE)</f>
        <v>0</v>
      </c>
      <c r="G255">
        <f t="shared" si="3"/>
        <v>0</v>
      </c>
    </row>
    <row r="256" spans="1:7" x14ac:dyDescent="0.25">
      <c r="A256" t="s">
        <v>207</v>
      </c>
      <c r="B256" t="s">
        <v>330</v>
      </c>
      <c r="C256" s="204">
        <v>1.8720539123800298E-2</v>
      </c>
      <c r="D256" s="205">
        <v>32534.318749999999</v>
      </c>
      <c r="E256" s="206">
        <v>609.05998702556462</v>
      </c>
      <c r="F256">
        <f>VLOOKUP(A256,'OT Dec to May'!H:K,4,FALSE)</f>
        <v>0</v>
      </c>
      <c r="G256">
        <f t="shared" si="3"/>
        <v>0</v>
      </c>
    </row>
    <row r="257" spans="1:7" x14ac:dyDescent="0.25">
      <c r="A257" t="s">
        <v>166</v>
      </c>
      <c r="B257" t="s">
        <v>299</v>
      </c>
      <c r="C257" s="204">
        <v>0.38662238337661947</v>
      </c>
      <c r="D257" s="205">
        <v>73686.666666666657</v>
      </c>
      <c r="E257" s="206">
        <v>28488.914689745165</v>
      </c>
      <c r="F257">
        <f>VLOOKUP(A257,'OT Dec to May'!H:K,4,FALSE)</f>
        <v>13754.15999999998</v>
      </c>
      <c r="G257">
        <f t="shared" si="3"/>
        <v>5317.6661205433566</v>
      </c>
    </row>
    <row r="258" spans="1:7" x14ac:dyDescent="0.25">
      <c r="A258" t="s">
        <v>166</v>
      </c>
      <c r="B258" t="s">
        <v>300</v>
      </c>
      <c r="C258" s="204">
        <v>0.61337761662338053</v>
      </c>
      <c r="D258" s="205">
        <v>73686.666666666657</v>
      </c>
      <c r="E258" s="206">
        <v>45197.751976921492</v>
      </c>
      <c r="F258">
        <f>VLOOKUP(A258,'OT Dec to May'!H:K,4,FALSE)</f>
        <v>13754.15999999998</v>
      </c>
      <c r="G258">
        <f t="shared" si="3"/>
        <v>8436.4938794566224</v>
      </c>
    </row>
    <row r="259" spans="1:7" x14ac:dyDescent="0.25">
      <c r="A259" t="s">
        <v>164</v>
      </c>
      <c r="B259" t="s">
        <v>299</v>
      </c>
      <c r="C259" s="204">
        <v>0.61029324894514769</v>
      </c>
      <c r="D259" s="205">
        <v>53587.29</v>
      </c>
      <c r="E259" s="206">
        <v>32703.961316265824</v>
      </c>
      <c r="F259">
        <f>VLOOKUP(A259,'OT Dec to May'!H:K,4,FALSE)</f>
        <v>22061.70000000003</v>
      </c>
      <c r="G259">
        <f t="shared" ref="G259:G322" si="4">F259*C259</f>
        <v>13464.106570253183</v>
      </c>
    </row>
    <row r="260" spans="1:7" x14ac:dyDescent="0.25">
      <c r="A260" t="s">
        <v>164</v>
      </c>
      <c r="B260" t="s">
        <v>300</v>
      </c>
      <c r="C260" s="204">
        <v>0.38970675105485231</v>
      </c>
      <c r="D260" s="205">
        <v>53587.29</v>
      </c>
      <c r="E260" s="206">
        <v>20883.328683734177</v>
      </c>
      <c r="F260">
        <f>VLOOKUP(A260,'OT Dec to May'!H:K,4,FALSE)</f>
        <v>22061.70000000003</v>
      </c>
      <c r="G260">
        <f t="shared" si="4"/>
        <v>8597.5934297468466</v>
      </c>
    </row>
    <row r="261" spans="1:7" x14ac:dyDescent="0.25">
      <c r="A261" t="s">
        <v>185</v>
      </c>
      <c r="B261" t="s">
        <v>317</v>
      </c>
      <c r="C261" s="204">
        <v>1.3730477975104186E-2</v>
      </c>
      <c r="D261" s="205">
        <v>33270.733749999999</v>
      </c>
      <c r="E261" s="206">
        <v>456.82307696993053</v>
      </c>
      <c r="F261">
        <f>VLOOKUP(A261,'OT Dec to May'!H:K,4,FALSE)</f>
        <v>4759.1999999999953</v>
      </c>
      <c r="G261">
        <f t="shared" si="4"/>
        <v>65.346090779115784</v>
      </c>
    </row>
    <row r="262" spans="1:7" x14ac:dyDescent="0.25">
      <c r="A262" t="s">
        <v>185</v>
      </c>
      <c r="B262" t="s">
        <v>318</v>
      </c>
      <c r="C262" s="204">
        <v>0.90523581597206226</v>
      </c>
      <c r="D262" s="205">
        <v>33270.733749999999</v>
      </c>
      <c r="E262" s="206">
        <v>30117.859814170479</v>
      </c>
      <c r="F262">
        <f>VLOOKUP(A262,'OT Dec to May'!H:K,4,FALSE)</f>
        <v>4759.1999999999953</v>
      </c>
      <c r="G262">
        <f t="shared" si="4"/>
        <v>4308.1982953742345</v>
      </c>
    </row>
    <row r="263" spans="1:7" x14ac:dyDescent="0.25">
      <c r="A263" t="s">
        <v>185</v>
      </c>
      <c r="B263" t="s">
        <v>314</v>
      </c>
      <c r="C263" s="204">
        <v>7.6116024913370439E-2</v>
      </c>
      <c r="D263" s="205">
        <v>33270.733749999999</v>
      </c>
      <c r="E263" s="206">
        <v>2532.4359990011149</v>
      </c>
      <c r="F263">
        <f>VLOOKUP(A263,'OT Dec to May'!H:K,4,FALSE)</f>
        <v>4759.1999999999953</v>
      </c>
      <c r="G263">
        <f t="shared" si="4"/>
        <v>362.25138576771224</v>
      </c>
    </row>
    <row r="264" spans="1:7" x14ac:dyDescent="0.25">
      <c r="A264" t="s">
        <v>185</v>
      </c>
      <c r="B264" t="s">
        <v>319</v>
      </c>
      <c r="C264" s="204">
        <v>4.9176811394631261E-3</v>
      </c>
      <c r="D264" s="205">
        <v>33270.733749999999</v>
      </c>
      <c r="E264" s="206">
        <v>163.61485985847429</v>
      </c>
      <c r="F264">
        <f>VLOOKUP(A264,'OT Dec to May'!H:K,4,FALSE)</f>
        <v>4759.1999999999953</v>
      </c>
      <c r="G264">
        <f t="shared" si="4"/>
        <v>23.404228078932885</v>
      </c>
    </row>
    <row r="265" spans="1:7" x14ac:dyDescent="0.25">
      <c r="A265" t="s">
        <v>159</v>
      </c>
      <c r="B265" t="s">
        <v>290</v>
      </c>
      <c r="C265" s="204">
        <v>3.6975770195639003E-2</v>
      </c>
      <c r="D265" s="205">
        <v>56324.872083333328</v>
      </c>
      <c r="E265" s="206">
        <v>2082.6555264520957</v>
      </c>
      <c r="F265">
        <f>VLOOKUP(A265,'OT Dec to May'!H:K,4,FALSE)</f>
        <v>0</v>
      </c>
      <c r="G265">
        <f t="shared" si="4"/>
        <v>0</v>
      </c>
    </row>
    <row r="266" spans="1:7" x14ac:dyDescent="0.25">
      <c r="A266" t="s">
        <v>159</v>
      </c>
      <c r="B266" t="s">
        <v>291</v>
      </c>
      <c r="C266" s="204">
        <v>0.45906417739440852</v>
      </c>
      <c r="D266" s="205">
        <v>56324.872083333328</v>
      </c>
      <c r="E266" s="206">
        <v>25856.731069780701</v>
      </c>
      <c r="F266">
        <f>VLOOKUP(A266,'OT Dec to May'!H:K,4,FALSE)</f>
        <v>0</v>
      </c>
      <c r="G266">
        <f t="shared" si="4"/>
        <v>0</v>
      </c>
    </row>
    <row r="267" spans="1:7" x14ac:dyDescent="0.25">
      <c r="A267" t="s">
        <v>159</v>
      </c>
      <c r="B267" t="s">
        <v>292</v>
      </c>
      <c r="C267" s="204">
        <v>4.066847557222588E-2</v>
      </c>
      <c r="D267" s="205">
        <v>56324.872083333328</v>
      </c>
      <c r="E267" s="206">
        <v>2290.6466844297888</v>
      </c>
      <c r="F267">
        <f>VLOOKUP(A267,'OT Dec to May'!H:K,4,FALSE)</f>
        <v>0</v>
      </c>
      <c r="G267">
        <f t="shared" si="4"/>
        <v>0</v>
      </c>
    </row>
    <row r="268" spans="1:7" x14ac:dyDescent="0.25">
      <c r="A268" t="s">
        <v>159</v>
      </c>
      <c r="B268" t="s">
        <v>293</v>
      </c>
      <c r="C268" s="204">
        <v>0.15943746107456511</v>
      </c>
      <c r="D268" s="205">
        <v>56324.872083333328</v>
      </c>
      <c r="E268" s="206">
        <v>8980.2946003163161</v>
      </c>
      <c r="F268">
        <f>VLOOKUP(A268,'OT Dec to May'!H:K,4,FALSE)</f>
        <v>0</v>
      </c>
      <c r="G268">
        <f t="shared" si="4"/>
        <v>0</v>
      </c>
    </row>
    <row r="269" spans="1:7" x14ac:dyDescent="0.25">
      <c r="A269" t="s">
        <v>159</v>
      </c>
      <c r="B269" t="s">
        <v>294</v>
      </c>
      <c r="C269" s="204">
        <v>0.30385411576316146</v>
      </c>
      <c r="D269" s="205">
        <v>56324.872083333328</v>
      </c>
      <c r="E269" s="206">
        <v>17114.544202354427</v>
      </c>
      <c r="F269">
        <f>VLOOKUP(A269,'OT Dec to May'!H:K,4,FALSE)</f>
        <v>0</v>
      </c>
      <c r="G269">
        <f t="shared" si="4"/>
        <v>0</v>
      </c>
    </row>
    <row r="270" spans="1:7" x14ac:dyDescent="0.25">
      <c r="A270" t="s">
        <v>145</v>
      </c>
      <c r="B270" t="s">
        <v>295</v>
      </c>
      <c r="C270" s="204">
        <v>8.25958063172393E-4</v>
      </c>
      <c r="D270" s="205">
        <v>82543.458750000005</v>
      </c>
      <c r="E270" s="206">
        <v>68.177435316700326</v>
      </c>
      <c r="F270">
        <f>VLOOKUP(A270,'OT Dec to May'!H:K,4,FALSE)</f>
        <v>17604.179999999989</v>
      </c>
      <c r="G270">
        <f t="shared" si="4"/>
        <v>14.540314416538168</v>
      </c>
    </row>
    <row r="271" spans="1:7" x14ac:dyDescent="0.25">
      <c r="A271" t="s">
        <v>145</v>
      </c>
      <c r="B271" t="s">
        <v>285</v>
      </c>
      <c r="C271" s="204">
        <v>9.6361774036779154E-4</v>
      </c>
      <c r="D271" s="205">
        <v>82543.458750000005</v>
      </c>
      <c r="E271" s="206">
        <v>79.540341202817018</v>
      </c>
      <c r="F271">
        <f>VLOOKUP(A271,'OT Dec to May'!H:K,4,FALSE)</f>
        <v>17604.179999999989</v>
      </c>
      <c r="G271">
        <f t="shared" si="4"/>
        <v>16.963700152627858</v>
      </c>
    </row>
    <row r="272" spans="1:7" x14ac:dyDescent="0.25">
      <c r="A272" t="s">
        <v>145</v>
      </c>
      <c r="B272" t="s">
        <v>298</v>
      </c>
      <c r="C272" s="204">
        <v>3.3726620912872709E-3</v>
      </c>
      <c r="D272" s="205">
        <v>82543.458750000005</v>
      </c>
      <c r="E272" s="206">
        <v>278.39119420985958</v>
      </c>
      <c r="F272">
        <f>VLOOKUP(A272,'OT Dec to May'!H:K,4,FALSE)</f>
        <v>17604.179999999989</v>
      </c>
      <c r="G272">
        <f t="shared" si="4"/>
        <v>59.372950534197514</v>
      </c>
    </row>
    <row r="273" spans="1:7" x14ac:dyDescent="0.25">
      <c r="A273" t="s">
        <v>145</v>
      </c>
      <c r="B273" t="s">
        <v>299</v>
      </c>
      <c r="C273" s="204">
        <v>0.54480579293947184</v>
      </c>
      <c r="D273" s="205">
        <v>82543.458750000005</v>
      </c>
      <c r="E273" s="206">
        <v>44970.154496260337</v>
      </c>
      <c r="F273">
        <f>VLOOKUP(A273,'OT Dec to May'!H:K,4,FALSE)</f>
        <v>17604.179999999989</v>
      </c>
      <c r="G273">
        <f t="shared" si="4"/>
        <v>9590.8592439491858</v>
      </c>
    </row>
    <row r="274" spans="1:7" x14ac:dyDescent="0.25">
      <c r="A274" t="s">
        <v>145</v>
      </c>
      <c r="B274" t="s">
        <v>300</v>
      </c>
      <c r="C274" s="204">
        <v>0.17161389544123459</v>
      </c>
      <c r="D274" s="205">
        <v>82543.458750000005</v>
      </c>
      <c r="E274" s="206">
        <v>14165.604499280362</v>
      </c>
      <c r="F274">
        <f>VLOOKUP(A274,'OT Dec to May'!H:K,4,FALSE)</f>
        <v>17604.179999999989</v>
      </c>
      <c r="G274">
        <f t="shared" si="4"/>
        <v>3021.1219058486713</v>
      </c>
    </row>
    <row r="275" spans="1:7" x14ac:dyDescent="0.25">
      <c r="A275" t="s">
        <v>145</v>
      </c>
      <c r="B275" t="s">
        <v>290</v>
      </c>
      <c r="C275" s="204">
        <v>0.27697264711391439</v>
      </c>
      <c r="D275" s="205">
        <v>82543.458750000005</v>
      </c>
      <c r="E275" s="206">
        <v>22862.280271925702</v>
      </c>
      <c r="F275">
        <f>VLOOKUP(A275,'OT Dec to May'!H:K,4,FALSE)</f>
        <v>17604.179999999989</v>
      </c>
      <c r="G275">
        <f t="shared" si="4"/>
        <v>4875.8763348698267</v>
      </c>
    </row>
    <row r="276" spans="1:7" x14ac:dyDescent="0.25">
      <c r="A276" t="s">
        <v>145</v>
      </c>
      <c r="B276" t="s">
        <v>292</v>
      </c>
      <c r="C276" s="204">
        <v>1.4454266105516876E-3</v>
      </c>
      <c r="D276" s="205">
        <v>82543.458750000005</v>
      </c>
      <c r="E276" s="206">
        <v>119.31051180422556</v>
      </c>
      <c r="F276">
        <f>VLOOKUP(A276,'OT Dec to May'!H:K,4,FALSE)</f>
        <v>17604.179999999989</v>
      </c>
      <c r="G276">
        <f t="shared" si="4"/>
        <v>25.445550228941794</v>
      </c>
    </row>
    <row r="277" spans="1:7" x14ac:dyDescent="0.25">
      <c r="A277" t="s">
        <v>163</v>
      </c>
      <c r="B277" t="s">
        <v>299</v>
      </c>
      <c r="C277" s="204">
        <v>0.52809342062544573</v>
      </c>
      <c r="D277" s="205">
        <v>66689.58</v>
      </c>
      <c r="E277" s="206">
        <v>35218.328422274317</v>
      </c>
      <c r="F277">
        <f>VLOOKUP(A277,'OT Dec to May'!H:K,4,FALSE)</f>
        <v>22986.900000000038</v>
      </c>
      <c r="G277">
        <f t="shared" si="4"/>
        <v>12139.230650575078</v>
      </c>
    </row>
    <row r="278" spans="1:7" x14ac:dyDescent="0.25">
      <c r="A278" t="s">
        <v>163</v>
      </c>
      <c r="B278" t="s">
        <v>300</v>
      </c>
      <c r="C278" s="204">
        <v>0.47190657937455421</v>
      </c>
      <c r="D278" s="205">
        <v>66689.58</v>
      </c>
      <c r="E278" s="206">
        <v>31471.251577725685</v>
      </c>
      <c r="F278">
        <f>VLOOKUP(A278,'OT Dec to May'!H:K,4,FALSE)</f>
        <v>22986.900000000038</v>
      </c>
      <c r="G278">
        <f t="shared" si="4"/>
        <v>10847.669349424958</v>
      </c>
    </row>
    <row r="279" spans="1:7" x14ac:dyDescent="0.25">
      <c r="A279" t="s">
        <v>183</v>
      </c>
      <c r="B279" t="s">
        <v>317</v>
      </c>
      <c r="C279" s="204">
        <v>1.7961134598121955E-2</v>
      </c>
      <c r="D279" s="205">
        <v>30333.167083333334</v>
      </c>
      <c r="E279" s="206">
        <v>544.81809677107242</v>
      </c>
      <c r="F279">
        <f>VLOOKUP(A279,'OT Dec to May'!H:K,4,FALSE)</f>
        <v>7012.800000000002</v>
      </c>
      <c r="G279">
        <f t="shared" si="4"/>
        <v>125.95784470970968</v>
      </c>
    </row>
    <row r="280" spans="1:7" x14ac:dyDescent="0.25">
      <c r="A280" t="s">
        <v>183</v>
      </c>
      <c r="B280" t="s">
        <v>318</v>
      </c>
      <c r="C280" s="204">
        <v>0.91910859825645863</v>
      </c>
      <c r="D280" s="205">
        <v>30333.167083333334</v>
      </c>
      <c r="E280" s="206">
        <v>27879.474678641451</v>
      </c>
      <c r="F280">
        <f>VLOOKUP(A280,'OT Dec to May'!H:K,4,FALSE)</f>
        <v>7012.800000000002</v>
      </c>
      <c r="G280">
        <f t="shared" si="4"/>
        <v>6445.5247778528947</v>
      </c>
    </row>
    <row r="281" spans="1:7" x14ac:dyDescent="0.25">
      <c r="A281" t="s">
        <v>183</v>
      </c>
      <c r="B281" t="s">
        <v>314</v>
      </c>
      <c r="C281" s="204">
        <v>5.3369362925596568E-2</v>
      </c>
      <c r="D281" s="205">
        <v>30333.167083333334</v>
      </c>
      <c r="E281" s="206">
        <v>1618.8618027531761</v>
      </c>
      <c r="F281">
        <f>VLOOKUP(A281,'OT Dec to May'!H:K,4,FALSE)</f>
        <v>7012.800000000002</v>
      </c>
      <c r="G281">
        <f t="shared" si="4"/>
        <v>374.26866832462372</v>
      </c>
    </row>
    <row r="282" spans="1:7" x14ac:dyDescent="0.25">
      <c r="A282" t="s">
        <v>183</v>
      </c>
      <c r="B282" t="s">
        <v>319</v>
      </c>
      <c r="C282" s="204">
        <v>9.5609042198227488E-3</v>
      </c>
      <c r="D282" s="205">
        <v>30333.167083333334</v>
      </c>
      <c r="E282" s="206">
        <v>290.0125051676302</v>
      </c>
      <c r="F282">
        <f>VLOOKUP(A282,'OT Dec to May'!H:K,4,FALSE)</f>
        <v>7012.800000000002</v>
      </c>
      <c r="G282">
        <f t="shared" si="4"/>
        <v>67.048709112772997</v>
      </c>
    </row>
    <row r="283" spans="1:7" x14ac:dyDescent="0.25">
      <c r="A283" t="s">
        <v>150</v>
      </c>
      <c r="B283" t="s">
        <v>299</v>
      </c>
      <c r="C283" s="204">
        <v>0.5577593041883453</v>
      </c>
      <c r="D283" s="205">
        <v>63788.76</v>
      </c>
      <c r="E283" s="206">
        <v>35578.774392637351</v>
      </c>
      <c r="F283">
        <f>VLOOKUP(A283,'OT Dec to May'!H:K,4,FALSE)</f>
        <v>12621.77999999999</v>
      </c>
      <c r="G283">
        <f t="shared" si="4"/>
        <v>7039.9152304183672</v>
      </c>
    </row>
    <row r="284" spans="1:7" x14ac:dyDescent="0.25">
      <c r="A284" t="s">
        <v>150</v>
      </c>
      <c r="B284" t="s">
        <v>300</v>
      </c>
      <c r="C284" s="204">
        <v>0.12331679095079594</v>
      </c>
      <c r="D284" s="205">
        <v>63788.76</v>
      </c>
      <c r="E284" s="206">
        <v>7866.2251819304938</v>
      </c>
      <c r="F284">
        <f>VLOOKUP(A284,'OT Dec to May'!H:K,4,FALSE)</f>
        <v>12621.77999999999</v>
      </c>
      <c r="G284">
        <f t="shared" si="4"/>
        <v>1556.477405686936</v>
      </c>
    </row>
    <row r="285" spans="1:7" x14ac:dyDescent="0.25">
      <c r="A285" t="s">
        <v>150</v>
      </c>
      <c r="B285" t="s">
        <v>290</v>
      </c>
      <c r="C285" s="204">
        <v>0.31892390486085886</v>
      </c>
      <c r="D285" s="205">
        <v>63788.76</v>
      </c>
      <c r="E285" s="206">
        <v>20343.76042543216</v>
      </c>
      <c r="F285">
        <f>VLOOKUP(A285,'OT Dec to May'!H:K,4,FALSE)</f>
        <v>12621.77999999999</v>
      </c>
      <c r="G285">
        <f t="shared" si="4"/>
        <v>4025.387363894688</v>
      </c>
    </row>
    <row r="286" spans="1:7" x14ac:dyDescent="0.25">
      <c r="A286" t="s">
        <v>168</v>
      </c>
      <c r="B286" t="s">
        <v>295</v>
      </c>
      <c r="C286" s="204">
        <v>7.8537537999340656E-2</v>
      </c>
      <c r="D286" s="205">
        <v>67917.457916666666</v>
      </c>
      <c r="E286" s="206">
        <v>5334.0699319488285</v>
      </c>
      <c r="F286">
        <f>VLOOKUP(A286,'OT Dec to May'!H:K,4,FALSE)</f>
        <v>92685.239999999991</v>
      </c>
      <c r="G286">
        <f t="shared" si="4"/>
        <v>7279.2705584780078</v>
      </c>
    </row>
    <row r="287" spans="1:7" x14ac:dyDescent="0.25">
      <c r="A287" t="s">
        <v>168</v>
      </c>
      <c r="B287" t="s">
        <v>296</v>
      </c>
      <c r="C287" s="204">
        <v>6.0508528499394899E-2</v>
      </c>
      <c r="D287" s="205">
        <v>67917.457916666666</v>
      </c>
      <c r="E287" s="206">
        <v>4109.5854379570783</v>
      </c>
      <c r="F287">
        <f>VLOOKUP(A287,'OT Dec to May'!H:K,4,FALSE)</f>
        <v>92685.239999999991</v>
      </c>
      <c r="G287">
        <f t="shared" si="4"/>
        <v>5608.2474860132552</v>
      </c>
    </row>
    <row r="288" spans="1:7" x14ac:dyDescent="0.25">
      <c r="A288" t="s">
        <v>168</v>
      </c>
      <c r="B288" t="s">
        <v>285</v>
      </c>
      <c r="C288" s="204">
        <v>2.3184513062535984E-2</v>
      </c>
      <c r="D288" s="205">
        <v>67917.457916666666</v>
      </c>
      <c r="E288" s="206">
        <v>1574.6331902431962</v>
      </c>
      <c r="F288">
        <f>VLOOKUP(A288,'OT Dec to May'!H:K,4,FALSE)</f>
        <v>92685.239999999991</v>
      </c>
      <c r="G288">
        <f t="shared" si="4"/>
        <v>2148.8621574842823</v>
      </c>
    </row>
    <row r="289" spans="1:7" x14ac:dyDescent="0.25">
      <c r="A289" t="s">
        <v>168</v>
      </c>
      <c r="B289" t="s">
        <v>287</v>
      </c>
      <c r="C289" s="204">
        <v>7.5593714959163389E-3</v>
      </c>
      <c r="D289" s="205">
        <v>67917.457916666666</v>
      </c>
      <c r="E289" s="206">
        <v>513.4132954503475</v>
      </c>
      <c r="F289">
        <f>VLOOKUP(A289,'OT Dec to May'!H:K,4,FALSE)</f>
        <v>92685.239999999991</v>
      </c>
      <c r="G289">
        <f t="shared" si="4"/>
        <v>700.64216134816479</v>
      </c>
    </row>
    <row r="290" spans="1:7" x14ac:dyDescent="0.25">
      <c r="A290" t="s">
        <v>168</v>
      </c>
      <c r="B290" t="s">
        <v>297</v>
      </c>
      <c r="C290" s="204">
        <v>2.3550584321418135E-2</v>
      </c>
      <c r="D290" s="205">
        <v>67917.457916666666</v>
      </c>
      <c r="E290" s="206">
        <v>1599.495819562826</v>
      </c>
      <c r="F290">
        <f>VLOOKUP(A290,'OT Dec to May'!H:K,4,FALSE)</f>
        <v>92685.239999999991</v>
      </c>
      <c r="G290">
        <f t="shared" si="4"/>
        <v>2182.7915599708767</v>
      </c>
    </row>
    <row r="291" spans="1:7" x14ac:dyDescent="0.25">
      <c r="A291" t="s">
        <v>168</v>
      </c>
      <c r="B291" t="s">
        <v>298</v>
      </c>
      <c r="C291" s="204">
        <v>2.7504153917345318E-2</v>
      </c>
      <c r="D291" s="205">
        <v>67917.457916666666</v>
      </c>
      <c r="E291" s="206">
        <v>1868.0122162148232</v>
      </c>
      <c r="F291">
        <f>VLOOKUP(A291,'OT Dec to May'!H:K,4,FALSE)</f>
        <v>92685.239999999991</v>
      </c>
      <c r="G291">
        <f t="shared" si="4"/>
        <v>2549.2291068260906</v>
      </c>
    </row>
    <row r="292" spans="1:7" x14ac:dyDescent="0.25">
      <c r="A292" t="s">
        <v>168</v>
      </c>
      <c r="B292" t="s">
        <v>299</v>
      </c>
      <c r="C292" s="204">
        <v>0.49845150332195937</v>
      </c>
      <c r="D292" s="205">
        <v>67917.457916666666</v>
      </c>
      <c r="E292" s="206">
        <v>33853.559000368412</v>
      </c>
      <c r="F292">
        <f>VLOOKUP(A292,'OT Dec to May'!H:K,4,FALSE)</f>
        <v>92685.239999999991</v>
      </c>
      <c r="G292">
        <f t="shared" si="4"/>
        <v>46199.097213756599</v>
      </c>
    </row>
    <row r="293" spans="1:7" x14ac:dyDescent="0.25">
      <c r="A293" t="s">
        <v>168</v>
      </c>
      <c r="B293" t="s">
        <v>300</v>
      </c>
      <c r="C293" s="204">
        <v>0.28070380738208928</v>
      </c>
      <c r="D293" s="205">
        <v>67917.457916666666</v>
      </c>
      <c r="E293" s="206">
        <v>19064.689024921154</v>
      </c>
      <c r="F293">
        <f>VLOOKUP(A293,'OT Dec to May'!H:K,4,FALSE)</f>
        <v>92685.239999999991</v>
      </c>
      <c r="G293">
        <f t="shared" si="4"/>
        <v>26017.099756122712</v>
      </c>
    </row>
    <row r="294" spans="1:7" x14ac:dyDescent="0.25">
      <c r="A294" t="s">
        <v>219</v>
      </c>
      <c r="B294" t="s">
        <v>299</v>
      </c>
      <c r="C294" s="204">
        <v>0.11572933918992377</v>
      </c>
      <c r="D294" s="205">
        <v>40138.116666666661</v>
      </c>
      <c r="E294" s="206">
        <v>4645.1577181613984</v>
      </c>
      <c r="F294">
        <f>VLOOKUP(A294,'OT Dec to May'!H:K,4,FALSE)</f>
        <v>25116.300000000028</v>
      </c>
      <c r="G294">
        <f t="shared" si="4"/>
        <v>2906.6928018958856</v>
      </c>
    </row>
    <row r="295" spans="1:7" x14ac:dyDescent="0.25">
      <c r="A295" t="s">
        <v>219</v>
      </c>
      <c r="B295" t="s">
        <v>290</v>
      </c>
      <c r="C295" s="204">
        <v>9.8874243855342506E-2</v>
      </c>
      <c r="D295" s="205">
        <v>40138.116666666661</v>
      </c>
      <c r="E295" s="206">
        <v>3968.6259351941867</v>
      </c>
      <c r="F295">
        <f>VLOOKUP(A295,'OT Dec to May'!H:K,4,FALSE)</f>
        <v>25116.300000000028</v>
      </c>
      <c r="G295">
        <f t="shared" si="4"/>
        <v>2483.3551709439416</v>
      </c>
    </row>
    <row r="296" spans="1:7" x14ac:dyDescent="0.25">
      <c r="A296" t="s">
        <v>219</v>
      </c>
      <c r="B296" t="s">
        <v>291</v>
      </c>
      <c r="C296" s="204">
        <v>0.42007250099500631</v>
      </c>
      <c r="D296" s="205">
        <v>40138.116666666661</v>
      </c>
      <c r="E296" s="206">
        <v>16860.91905339601</v>
      </c>
      <c r="F296">
        <f>VLOOKUP(A296,'OT Dec to May'!H:K,4,FALSE)</f>
        <v>25116.300000000028</v>
      </c>
      <c r="G296">
        <f t="shared" si="4"/>
        <v>10550.66695674089</v>
      </c>
    </row>
    <row r="297" spans="1:7" x14ac:dyDescent="0.25">
      <c r="A297" t="s">
        <v>219</v>
      </c>
      <c r="B297" t="s">
        <v>292</v>
      </c>
      <c r="C297" s="204">
        <v>3.6019388188440422E-2</v>
      </c>
      <c r="D297" s="205">
        <v>40138.116666666661</v>
      </c>
      <c r="E297" s="206">
        <v>1445.7504053695768</v>
      </c>
      <c r="F297">
        <f>VLOOKUP(A297,'OT Dec to May'!H:K,4,FALSE)</f>
        <v>25116.300000000028</v>
      </c>
      <c r="G297">
        <f t="shared" si="4"/>
        <v>904.67375955732723</v>
      </c>
    </row>
    <row r="298" spans="1:7" x14ac:dyDescent="0.25">
      <c r="A298" t="s">
        <v>219</v>
      </c>
      <c r="B298" t="s">
        <v>293</v>
      </c>
      <c r="C298" s="204">
        <v>0.15526198209750186</v>
      </c>
      <c r="D298" s="205">
        <v>40138.116666666661</v>
      </c>
      <c r="E298" s="206">
        <v>6231.9235513274398</v>
      </c>
      <c r="F298">
        <f>VLOOKUP(A298,'OT Dec to May'!H:K,4,FALSE)</f>
        <v>25116.300000000028</v>
      </c>
      <c r="G298">
        <f t="shared" si="4"/>
        <v>3899.6065209554904</v>
      </c>
    </row>
    <row r="299" spans="1:7" x14ac:dyDescent="0.25">
      <c r="A299" t="s">
        <v>219</v>
      </c>
      <c r="B299" t="s">
        <v>294</v>
      </c>
      <c r="C299" s="204">
        <v>0.17404254567378522</v>
      </c>
      <c r="D299" s="205">
        <v>40138.116666666661</v>
      </c>
      <c r="E299" s="206">
        <v>6985.7400032180522</v>
      </c>
      <c r="F299">
        <f>VLOOKUP(A299,'OT Dec to May'!H:K,4,FALSE)</f>
        <v>25116.300000000028</v>
      </c>
      <c r="G299">
        <f t="shared" si="4"/>
        <v>4371.3047899064968</v>
      </c>
    </row>
    <row r="300" spans="1:7" x14ac:dyDescent="0.25">
      <c r="A300" t="s">
        <v>167</v>
      </c>
      <c r="B300" t="s">
        <v>299</v>
      </c>
      <c r="C300" s="204">
        <v>0.83687753673934695</v>
      </c>
      <c r="D300" s="205">
        <v>36928.636628787877</v>
      </c>
      <c r="E300" s="206">
        <v>30904.74645704242</v>
      </c>
      <c r="F300">
        <f>VLOOKUP(A300,'OT Dec to May'!H:K,4,FALSE)</f>
        <v>0</v>
      </c>
      <c r="G300">
        <f t="shared" si="4"/>
        <v>0</v>
      </c>
    </row>
    <row r="301" spans="1:7" x14ac:dyDescent="0.25">
      <c r="A301" t="s">
        <v>167</v>
      </c>
      <c r="B301" t="s">
        <v>300</v>
      </c>
      <c r="C301" s="204">
        <v>0.16312246326065308</v>
      </c>
      <c r="D301" s="205">
        <v>36928.636628787877</v>
      </c>
      <c r="E301" s="206">
        <v>6023.8901717454582</v>
      </c>
      <c r="F301">
        <f>VLOOKUP(A301,'OT Dec to May'!H:K,4,FALSE)</f>
        <v>0</v>
      </c>
      <c r="G301">
        <f t="shared" si="4"/>
        <v>0</v>
      </c>
    </row>
    <row r="302" spans="1:7" x14ac:dyDescent="0.25">
      <c r="A302" t="s">
        <v>147</v>
      </c>
      <c r="B302" t="s">
        <v>299</v>
      </c>
      <c r="C302" s="204">
        <v>0.535614152904625</v>
      </c>
      <c r="D302" s="205">
        <v>84944.457916666666</v>
      </c>
      <c r="E302" s="206">
        <v>45497.453870977981</v>
      </c>
      <c r="F302">
        <f>VLOOKUP(A302,'OT Dec to May'!H:K,4,FALSE)</f>
        <v>21400.200000000459</v>
      </c>
      <c r="G302">
        <f t="shared" si="4"/>
        <v>11462.249994989801</v>
      </c>
    </row>
    <row r="303" spans="1:7" x14ac:dyDescent="0.25">
      <c r="A303" t="s">
        <v>147</v>
      </c>
      <c r="B303" t="s">
        <v>300</v>
      </c>
      <c r="C303" s="204">
        <v>1.1606361845935101E-2</v>
      </c>
      <c r="D303" s="205">
        <v>84944.457916666666</v>
      </c>
      <c r="E303" s="206">
        <v>985.89611538763984</v>
      </c>
      <c r="F303">
        <f>VLOOKUP(A303,'OT Dec to May'!H:K,4,FALSE)</f>
        <v>21400.200000000459</v>
      </c>
      <c r="G303">
        <f t="shared" si="4"/>
        <v>248.37846477538568</v>
      </c>
    </row>
    <row r="304" spans="1:7" x14ac:dyDescent="0.25">
      <c r="A304" t="s">
        <v>147</v>
      </c>
      <c r="B304" t="s">
        <v>291</v>
      </c>
      <c r="C304" s="204">
        <v>0.45277948524943984</v>
      </c>
      <c r="D304" s="205">
        <v>84944.457916666666</v>
      </c>
      <c r="E304" s="206">
        <v>38461.107930301041</v>
      </c>
      <c r="F304">
        <f>VLOOKUP(A304,'OT Dec to May'!H:K,4,FALSE)</f>
        <v>21400.200000000459</v>
      </c>
      <c r="G304">
        <f t="shared" si="4"/>
        <v>9689.5715402352707</v>
      </c>
    </row>
    <row r="305" spans="1:7" x14ac:dyDescent="0.25">
      <c r="A305" t="s">
        <v>148</v>
      </c>
      <c r="B305" t="s">
        <v>299</v>
      </c>
      <c r="C305" s="204">
        <v>0.22607564206369132</v>
      </c>
      <c r="D305" s="205">
        <v>81270.666666666672</v>
      </c>
      <c r="E305" s="206">
        <v>18373.318147610906</v>
      </c>
      <c r="F305">
        <f>VLOOKUP(A305,'OT Dec to May'!H:K,4,FALSE)</f>
        <v>103433.2200000023</v>
      </c>
      <c r="G305">
        <f t="shared" si="4"/>
        <v>23383.73162221556</v>
      </c>
    </row>
    <row r="306" spans="1:7" x14ac:dyDescent="0.25">
      <c r="A306" t="s">
        <v>148</v>
      </c>
      <c r="B306" t="s">
        <v>300</v>
      </c>
      <c r="C306" s="204">
        <v>0.23175800292716919</v>
      </c>
      <c r="D306" s="205">
        <v>81270.666666666672</v>
      </c>
      <c r="E306" s="206">
        <v>18835.127403226325</v>
      </c>
      <c r="F306">
        <f>VLOOKUP(A306,'OT Dec to May'!H:K,4,FALSE)</f>
        <v>103433.2200000023</v>
      </c>
      <c r="G306">
        <f t="shared" si="4"/>
        <v>23971.476503527068</v>
      </c>
    </row>
    <row r="307" spans="1:7" x14ac:dyDescent="0.25">
      <c r="A307" t="s">
        <v>148</v>
      </c>
      <c r="B307" t="s">
        <v>290</v>
      </c>
      <c r="C307" s="204">
        <v>0.16313950362007171</v>
      </c>
      <c r="D307" s="205">
        <v>81270.666666666672</v>
      </c>
      <c r="E307" s="206">
        <v>13258.456218872308</v>
      </c>
      <c r="F307">
        <f>VLOOKUP(A307,'OT Dec to May'!H:K,4,FALSE)</f>
        <v>103433.2200000023</v>
      </c>
      <c r="G307">
        <f t="shared" si="4"/>
        <v>16874.044168626049</v>
      </c>
    </row>
    <row r="308" spans="1:7" x14ac:dyDescent="0.25">
      <c r="A308" t="s">
        <v>148</v>
      </c>
      <c r="B308" t="s">
        <v>291</v>
      </c>
      <c r="C308" s="204">
        <v>0.37902685138906755</v>
      </c>
      <c r="D308" s="205">
        <v>81270.666666666672</v>
      </c>
      <c r="E308" s="206">
        <v>30803.764896957116</v>
      </c>
      <c r="F308">
        <f>VLOOKUP(A308,'OT Dec to May'!H:K,4,FALSE)</f>
        <v>103433.2200000023</v>
      </c>
      <c r="G308">
        <f t="shared" si="4"/>
        <v>39203.9677056336</v>
      </c>
    </row>
    <row r="309" spans="1:7" x14ac:dyDescent="0.25">
      <c r="A309" t="s">
        <v>146</v>
      </c>
      <c r="B309" t="s">
        <v>295</v>
      </c>
      <c r="C309" s="204">
        <v>1.6934203907760268E-2</v>
      </c>
      <c r="D309" s="205">
        <v>63431.958749999998</v>
      </c>
      <c r="E309" s="206">
        <v>1074.1697237411381</v>
      </c>
      <c r="F309">
        <f>VLOOKUP(A309,'OT Dec to May'!H:K,4,FALSE)</f>
        <v>20243.87999999999</v>
      </c>
      <c r="G309">
        <f t="shared" si="4"/>
        <v>342.81399180422977</v>
      </c>
    </row>
    <row r="310" spans="1:7" x14ac:dyDescent="0.25">
      <c r="A310" t="s">
        <v>146</v>
      </c>
      <c r="B310" t="s">
        <v>296</v>
      </c>
      <c r="C310" s="204">
        <v>3.7286320530848299E-3</v>
      </c>
      <c r="D310" s="205">
        <v>63431.958749999998</v>
      </c>
      <c r="E310" s="206">
        <v>236.51443458520473</v>
      </c>
      <c r="F310">
        <f>VLOOKUP(A310,'OT Dec to May'!H:K,4,FALSE)</f>
        <v>20243.87999999999</v>
      </c>
      <c r="G310">
        <f t="shared" si="4"/>
        <v>75.481979846802886</v>
      </c>
    </row>
    <row r="311" spans="1:7" x14ac:dyDescent="0.25">
      <c r="A311" t="s">
        <v>146</v>
      </c>
      <c r="B311" t="s">
        <v>308</v>
      </c>
      <c r="C311" s="204">
        <v>4.6607900663560374E-4</v>
      </c>
      <c r="D311" s="205">
        <v>63431.958749999998</v>
      </c>
      <c r="E311" s="206">
        <v>29.564304323150591</v>
      </c>
      <c r="F311">
        <f>VLOOKUP(A311,'OT Dec to May'!H:K,4,FALSE)</f>
        <v>20243.87999999999</v>
      </c>
      <c r="G311">
        <f t="shared" si="4"/>
        <v>9.4352474808503608</v>
      </c>
    </row>
    <row r="312" spans="1:7" x14ac:dyDescent="0.25">
      <c r="A312" t="s">
        <v>146</v>
      </c>
      <c r="B312" t="s">
        <v>285</v>
      </c>
      <c r="C312" s="204">
        <v>1.2162442649348135E-2</v>
      </c>
      <c r="D312" s="205">
        <v>63431.958749999998</v>
      </c>
      <c r="E312" s="206">
        <v>771.48756043269157</v>
      </c>
      <c r="F312">
        <f>VLOOKUP(A312,'OT Dec to May'!H:K,4,FALSE)</f>
        <v>20243.87999999999</v>
      </c>
      <c r="G312">
        <f t="shared" si="4"/>
        <v>246.2150295002856</v>
      </c>
    </row>
    <row r="313" spans="1:7" x14ac:dyDescent="0.25">
      <c r="A313" t="s">
        <v>146</v>
      </c>
      <c r="B313" t="s">
        <v>288</v>
      </c>
      <c r="C313" s="204">
        <v>1.8643160265424149E-3</v>
      </c>
      <c r="D313" s="205">
        <v>63431.958749999998</v>
      </c>
      <c r="E313" s="206">
        <v>118.25721729260236</v>
      </c>
      <c r="F313">
        <f>VLOOKUP(A313,'OT Dec to May'!H:K,4,FALSE)</f>
        <v>20243.87999999999</v>
      </c>
      <c r="G313">
        <f t="shared" si="4"/>
        <v>37.740989923401443</v>
      </c>
    </row>
    <row r="314" spans="1:7" x14ac:dyDescent="0.25">
      <c r="A314" t="s">
        <v>146</v>
      </c>
      <c r="B314" t="s">
        <v>297</v>
      </c>
      <c r="C314" s="204">
        <v>6.2143867551413821E-4</v>
      </c>
      <c r="D314" s="205">
        <v>63431.958749999998</v>
      </c>
      <c r="E314" s="206">
        <v>39.419072430867452</v>
      </c>
      <c r="F314">
        <f>VLOOKUP(A314,'OT Dec to May'!H:K,4,FALSE)</f>
        <v>20243.87999999999</v>
      </c>
      <c r="G314">
        <f t="shared" si="4"/>
        <v>12.580329974467146</v>
      </c>
    </row>
    <row r="315" spans="1:7" x14ac:dyDescent="0.25">
      <c r="A315" t="s">
        <v>146</v>
      </c>
      <c r="B315" t="s">
        <v>298</v>
      </c>
      <c r="C315" s="204">
        <v>1.8643160265424149E-3</v>
      </c>
      <c r="D315" s="205">
        <v>63431.958749999998</v>
      </c>
      <c r="E315" s="206">
        <v>118.25721729260236</v>
      </c>
      <c r="F315">
        <f>VLOOKUP(A315,'OT Dec to May'!H:K,4,FALSE)</f>
        <v>20243.87999999999</v>
      </c>
      <c r="G315">
        <f t="shared" si="4"/>
        <v>37.740989923401443</v>
      </c>
    </row>
    <row r="316" spans="1:7" x14ac:dyDescent="0.25">
      <c r="A316" t="s">
        <v>146</v>
      </c>
      <c r="B316" t="s">
        <v>299</v>
      </c>
      <c r="C316" s="204">
        <v>0.47737143513923214</v>
      </c>
      <c r="D316" s="205">
        <v>63431.958749999998</v>
      </c>
      <c r="E316" s="206">
        <v>30280.605182180072</v>
      </c>
      <c r="F316">
        <f>VLOOKUP(A316,'OT Dec to May'!H:K,4,FALSE)</f>
        <v>20243.87999999999</v>
      </c>
      <c r="G316">
        <f t="shared" si="4"/>
        <v>9663.8500483863936</v>
      </c>
    </row>
    <row r="317" spans="1:7" x14ac:dyDescent="0.25">
      <c r="A317" t="s">
        <v>146</v>
      </c>
      <c r="B317" t="s">
        <v>300</v>
      </c>
      <c r="C317" s="204">
        <v>9.3195086704603608E-2</v>
      </c>
      <c r="D317" s="205">
        <v>63431.958749999998</v>
      </c>
      <c r="E317" s="206">
        <v>5911.5468955490896</v>
      </c>
      <c r="F317">
        <f>VLOOKUP(A317,'OT Dec to May'!H:K,4,FALSE)</f>
        <v>20243.87999999999</v>
      </c>
      <c r="G317">
        <f t="shared" si="4"/>
        <v>1886.6301518375899</v>
      </c>
    </row>
    <row r="318" spans="1:7" x14ac:dyDescent="0.25">
      <c r="A318" t="s">
        <v>146</v>
      </c>
      <c r="B318" t="s">
        <v>290</v>
      </c>
      <c r="C318" s="204">
        <v>0.31373331533331278</v>
      </c>
      <c r="D318" s="205">
        <v>63431.958749999998</v>
      </c>
      <c r="E318" s="206">
        <v>19900.718716723437</v>
      </c>
      <c r="F318">
        <f>VLOOKUP(A318,'OT Dec to May'!H:K,4,FALSE)</f>
        <v>20243.87999999999</v>
      </c>
      <c r="G318">
        <f t="shared" si="4"/>
        <v>6351.1795876097412</v>
      </c>
    </row>
    <row r="319" spans="1:7" x14ac:dyDescent="0.25">
      <c r="A319" t="s">
        <v>146</v>
      </c>
      <c r="B319" t="s">
        <v>292</v>
      </c>
      <c r="C319" s="204">
        <v>1.8332440927667084E-2</v>
      </c>
      <c r="D319" s="205">
        <v>63431.958749999998</v>
      </c>
      <c r="E319" s="206">
        <v>1162.8626367105901</v>
      </c>
      <c r="F319">
        <f>VLOOKUP(A319,'OT Dec to May'!H:K,4,FALSE)</f>
        <v>20243.87999999999</v>
      </c>
      <c r="G319">
        <f t="shared" si="4"/>
        <v>371.11973424678092</v>
      </c>
    </row>
    <row r="320" spans="1:7" x14ac:dyDescent="0.25">
      <c r="A320" t="s">
        <v>146</v>
      </c>
      <c r="B320" t="s">
        <v>293</v>
      </c>
      <c r="C320" s="204">
        <v>3.3725299366244993E-2</v>
      </c>
      <c r="D320" s="205">
        <v>63431.958749999998</v>
      </c>
      <c r="E320" s="206">
        <v>2139.2617982310535</v>
      </c>
      <c r="F320">
        <f>VLOOKUP(A320,'OT Dec to May'!H:K,4,FALSE)</f>
        <v>20243.87999999999</v>
      </c>
      <c r="G320">
        <f t="shared" si="4"/>
        <v>682.73091333433933</v>
      </c>
    </row>
    <row r="321" spans="1:7" x14ac:dyDescent="0.25">
      <c r="A321" t="s">
        <v>146</v>
      </c>
      <c r="B321" t="s">
        <v>294</v>
      </c>
      <c r="C321" s="204">
        <v>2.6000994183511549E-2</v>
      </c>
      <c r="D321" s="205">
        <v>63431.958749999998</v>
      </c>
      <c r="E321" s="206">
        <v>1649.2939905074945</v>
      </c>
      <c r="F321">
        <f>VLOOKUP(A321,'OT Dec to May'!H:K,4,FALSE)</f>
        <v>20243.87999999999</v>
      </c>
      <c r="G321">
        <f t="shared" si="4"/>
        <v>526.36100613170549</v>
      </c>
    </row>
    <row r="322" spans="1:7" x14ac:dyDescent="0.25">
      <c r="A322" t="s">
        <v>149</v>
      </c>
      <c r="B322" t="s">
        <v>299</v>
      </c>
      <c r="C322" s="204">
        <v>0.59957715999021866</v>
      </c>
      <c r="D322" s="205">
        <v>51547.340000000004</v>
      </c>
      <c r="E322" s="206">
        <v>30906.607722250199</v>
      </c>
      <c r="F322">
        <f>VLOOKUP(A322,'OT Dec to May'!H:K,4,FALSE)</f>
        <v>12021.66</v>
      </c>
      <c r="G322">
        <f t="shared" si="4"/>
        <v>7207.9127611680124</v>
      </c>
    </row>
    <row r="323" spans="1:7" x14ac:dyDescent="0.25">
      <c r="A323" t="s">
        <v>149</v>
      </c>
      <c r="B323" t="s">
        <v>300</v>
      </c>
      <c r="C323" s="204">
        <v>0.17259842753910701</v>
      </c>
      <c r="D323" s="205">
        <v>51547.340000000004</v>
      </c>
      <c r="E323" s="206">
        <v>8896.9898278237124</v>
      </c>
      <c r="F323">
        <f>VLOOKUP(A323,'OT Dec to May'!H:K,4,FALSE)</f>
        <v>12021.66</v>
      </c>
      <c r="G323">
        <f t="shared" ref="G323:G330" si="5">F323*C323</f>
        <v>2074.9196124097812</v>
      </c>
    </row>
    <row r="324" spans="1:7" x14ac:dyDescent="0.25">
      <c r="A324" t="s">
        <v>149</v>
      </c>
      <c r="B324" t="s">
        <v>290</v>
      </c>
      <c r="C324" s="204">
        <v>0.22782441247067445</v>
      </c>
      <c r="D324" s="205">
        <v>51547.340000000004</v>
      </c>
      <c r="E324" s="206">
        <v>11743.742449926096</v>
      </c>
      <c r="F324">
        <f>VLOOKUP(A324,'OT Dec to May'!H:K,4,FALSE)</f>
        <v>12021.66</v>
      </c>
      <c r="G324">
        <f t="shared" si="5"/>
        <v>2738.8276264222081</v>
      </c>
    </row>
    <row r="325" spans="1:7" x14ac:dyDescent="0.25">
      <c r="A325" t="s">
        <v>152</v>
      </c>
      <c r="B325" t="s">
        <v>299</v>
      </c>
      <c r="C325" s="204">
        <v>0.97136734817437886</v>
      </c>
      <c r="D325" s="205">
        <v>80819.447500000009</v>
      </c>
      <c r="E325" s="206">
        <v>78505.372398993437</v>
      </c>
      <c r="F325">
        <f>VLOOKUP(A325,'OT Dec to May'!H:K,4,FALSE)</f>
        <v>3635.1</v>
      </c>
      <c r="G325">
        <f t="shared" si="5"/>
        <v>3531.0174473486845</v>
      </c>
    </row>
    <row r="326" spans="1:7" x14ac:dyDescent="0.25">
      <c r="A326" t="s">
        <v>152</v>
      </c>
      <c r="B326" t="s">
        <v>290</v>
      </c>
      <c r="C326" s="204">
        <v>2.838931484126753E-2</v>
      </c>
      <c r="D326" s="205">
        <v>80819.447500000009</v>
      </c>
      <c r="E326" s="206">
        <v>2294.4087403747922</v>
      </c>
      <c r="F326">
        <f>VLOOKUP(A326,'OT Dec to May'!H:K,4,FALSE)</f>
        <v>3635.1</v>
      </c>
      <c r="G326">
        <f t="shared" si="5"/>
        <v>103.19799837949159</v>
      </c>
    </row>
    <row r="327" spans="1:7" x14ac:dyDescent="0.25">
      <c r="A327" t="s">
        <v>152</v>
      </c>
      <c r="B327" t="s">
        <v>291</v>
      </c>
      <c r="C327" s="204">
        <v>2.4333698435372164E-4</v>
      </c>
      <c r="D327" s="205">
        <v>80819.447500000009</v>
      </c>
      <c r="E327" s="206">
        <v>19.666360631783931</v>
      </c>
      <c r="F327">
        <f>VLOOKUP(A327,'OT Dec to May'!H:K,4,FALSE)</f>
        <v>3635.1</v>
      </c>
      <c r="G327">
        <f t="shared" si="5"/>
        <v>0.88455427182421353</v>
      </c>
    </row>
    <row r="328" spans="1:7" x14ac:dyDescent="0.25">
      <c r="A328" t="s">
        <v>153</v>
      </c>
      <c r="B328" t="s">
        <v>299</v>
      </c>
      <c r="C328" s="204">
        <v>0.94185815971657938</v>
      </c>
      <c r="D328" s="205">
        <v>54659.76</v>
      </c>
      <c r="E328" s="206">
        <v>51481.740964149896</v>
      </c>
      <c r="F328">
        <f>VLOOKUP(A328,'OT Dec to May'!H:K,4,FALSE)</f>
        <v>23063.75999999998</v>
      </c>
      <c r="G328">
        <f t="shared" si="5"/>
        <v>21722.790549744837</v>
      </c>
    </row>
    <row r="329" spans="1:7" x14ac:dyDescent="0.25">
      <c r="A329" t="s">
        <v>153</v>
      </c>
      <c r="B329" t="s">
        <v>290</v>
      </c>
      <c r="C329" s="204">
        <v>5.7971202912211139E-2</v>
      </c>
      <c r="D329" s="205">
        <v>54659.76</v>
      </c>
      <c r="E329" s="206">
        <v>3168.6920380927622</v>
      </c>
      <c r="F329">
        <f>VLOOKUP(A329,'OT Dec to May'!H:K,4,FALSE)</f>
        <v>23063.75999999998</v>
      </c>
      <c r="G329">
        <f t="shared" si="5"/>
        <v>1337.0339108785377</v>
      </c>
    </row>
    <row r="330" spans="1:7" x14ac:dyDescent="0.25">
      <c r="A330" t="s">
        <v>153</v>
      </c>
      <c r="B330" t="s">
        <v>291</v>
      </c>
      <c r="C330" s="204">
        <v>1.706373712094127E-4</v>
      </c>
      <c r="D330" s="205">
        <v>54659.76</v>
      </c>
      <c r="E330" s="206">
        <v>9.3269977573374074</v>
      </c>
      <c r="F330">
        <f>VLOOKUP(A330,'OT Dec to May'!H:K,4,FALSE)</f>
        <v>23063.75999999998</v>
      </c>
      <c r="G330">
        <f t="shared" si="5"/>
        <v>3.9355393766048006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3087-00F7-4C81-A09B-B7109F905800}">
  <dimension ref="A1:H286"/>
  <sheetViews>
    <sheetView workbookViewId="0">
      <selection activeCell="G1" sqref="G1:H2"/>
    </sheetView>
  </sheetViews>
  <sheetFormatPr defaultRowHeight="15" x14ac:dyDescent="0.25"/>
  <cols>
    <col min="2" max="2" width="30.42578125" bestFit="1" customWidth="1"/>
    <col min="3" max="3" width="26.140625" bestFit="1" customWidth="1"/>
    <col min="7" max="7" width="9.42578125" bestFit="1" customWidth="1"/>
  </cols>
  <sheetData>
    <row r="1" spans="1:8" x14ac:dyDescent="0.25">
      <c r="A1" t="s">
        <v>331</v>
      </c>
      <c r="B1" t="s">
        <v>271</v>
      </c>
      <c r="C1" t="s">
        <v>282</v>
      </c>
      <c r="D1" t="s">
        <v>332</v>
      </c>
      <c r="E1" t="s">
        <v>245</v>
      </c>
      <c r="F1" t="s">
        <v>284</v>
      </c>
      <c r="G1" s="99" t="s">
        <v>280</v>
      </c>
      <c r="H1" s="99" t="s">
        <v>279</v>
      </c>
    </row>
    <row r="2" spans="1:8" x14ac:dyDescent="0.25">
      <c r="A2" t="s">
        <v>23</v>
      </c>
      <c r="B2" t="s">
        <v>203</v>
      </c>
      <c r="C2" t="s">
        <v>285</v>
      </c>
      <c r="D2">
        <v>0.33087445765806112</v>
      </c>
      <c r="E2">
        <v>39497.351249999992</v>
      </c>
      <c r="F2">
        <v>13068.66467377369</v>
      </c>
      <c r="G2">
        <f>VLOOKUP(B2,'OT Dec to May'!H:J,3,FALSE)</f>
        <v>0</v>
      </c>
      <c r="H2">
        <f>G2*D2</f>
        <v>0</v>
      </c>
    </row>
    <row r="3" spans="1:8" x14ac:dyDescent="0.25">
      <c r="A3" t="s">
        <v>23</v>
      </c>
      <c r="B3" t="s">
        <v>203</v>
      </c>
      <c r="C3" t="s">
        <v>286</v>
      </c>
      <c r="D3">
        <v>5.7532961302615235E-3</v>
      </c>
      <c r="E3">
        <v>39497.351249999992</v>
      </c>
      <c r="F3">
        <v>227.23995810220509</v>
      </c>
      <c r="G3">
        <f>VLOOKUP(B3,'OT Dec to May'!H:J,3,FALSE)</f>
        <v>0</v>
      </c>
      <c r="H3">
        <f t="shared" ref="H3:H66" si="0">G3*D3</f>
        <v>0</v>
      </c>
    </row>
    <row r="4" spans="1:8" x14ac:dyDescent="0.25">
      <c r="A4" t="s">
        <v>23</v>
      </c>
      <c r="B4" t="s">
        <v>203</v>
      </c>
      <c r="C4" t="s">
        <v>287</v>
      </c>
      <c r="D4">
        <v>8.0066704479472867E-2</v>
      </c>
      <c r="E4">
        <v>39497.351249999992</v>
      </c>
      <c r="F4">
        <v>3162.4227502556878</v>
      </c>
      <c r="G4">
        <f>VLOOKUP(B4,'OT Dec to May'!H:J,3,FALSE)</f>
        <v>0</v>
      </c>
      <c r="H4">
        <f t="shared" si="0"/>
        <v>0</v>
      </c>
    </row>
    <row r="5" spans="1:8" x14ac:dyDescent="0.25">
      <c r="A5" t="s">
        <v>23</v>
      </c>
      <c r="B5" t="s">
        <v>203</v>
      </c>
      <c r="C5" t="s">
        <v>288</v>
      </c>
      <c r="D5">
        <v>0.2304314960505788</v>
      </c>
      <c r="E5">
        <v>39497.351249999992</v>
      </c>
      <c r="F5">
        <v>9101.4337385726976</v>
      </c>
      <c r="G5">
        <f>VLOOKUP(B5,'OT Dec to May'!H:J,3,FALSE)</f>
        <v>0</v>
      </c>
      <c r="H5">
        <f t="shared" si="0"/>
        <v>0</v>
      </c>
    </row>
    <row r="6" spans="1:8" x14ac:dyDescent="0.25">
      <c r="A6" t="s">
        <v>23</v>
      </c>
      <c r="B6" t="s">
        <v>203</v>
      </c>
      <c r="C6" t="s">
        <v>289</v>
      </c>
      <c r="D6">
        <v>0.35287404568162578</v>
      </c>
      <c r="E6">
        <v>39497.351249999992</v>
      </c>
      <c r="F6">
        <v>13937.590129295717</v>
      </c>
      <c r="G6">
        <f>VLOOKUP(B6,'OT Dec to May'!H:J,3,FALSE)</f>
        <v>0</v>
      </c>
      <c r="H6">
        <f t="shared" si="0"/>
        <v>0</v>
      </c>
    </row>
    <row r="7" spans="1:8" x14ac:dyDescent="0.25">
      <c r="A7">
        <v>19838</v>
      </c>
      <c r="B7" t="s">
        <v>197</v>
      </c>
      <c r="C7" t="s">
        <v>293</v>
      </c>
      <c r="D7">
        <v>0.5873177798235647</v>
      </c>
      <c r="E7">
        <v>36764.710000000006</v>
      </c>
      <c r="F7">
        <v>21592.567853057211</v>
      </c>
      <c r="G7">
        <f>VLOOKUP(B7,'OT Dec to May'!H:J,3,FALSE)</f>
        <v>0</v>
      </c>
      <c r="H7">
        <f t="shared" si="0"/>
        <v>0</v>
      </c>
    </row>
    <row r="8" spans="1:8" x14ac:dyDescent="0.25">
      <c r="A8">
        <v>19838</v>
      </c>
      <c r="B8" t="s">
        <v>197</v>
      </c>
      <c r="C8" t="s">
        <v>294</v>
      </c>
      <c r="D8">
        <v>0.41268222017643535</v>
      </c>
      <c r="E8">
        <v>36764.710000000006</v>
      </c>
      <c r="F8">
        <v>15172.142146942797</v>
      </c>
      <c r="G8">
        <f>VLOOKUP(B8,'OT Dec to May'!H:J,3,FALSE)</f>
        <v>0</v>
      </c>
      <c r="H8">
        <f t="shared" si="0"/>
        <v>0</v>
      </c>
    </row>
    <row r="9" spans="1:8" x14ac:dyDescent="0.25">
      <c r="A9" t="s">
        <v>6</v>
      </c>
      <c r="B9" t="s">
        <v>160</v>
      </c>
      <c r="C9" t="s">
        <v>295</v>
      </c>
      <c r="D9">
        <v>5.7360125378804949E-3</v>
      </c>
      <c r="E9">
        <v>88576.999583333338</v>
      </c>
      <c r="F9">
        <v>508.07878017783537</v>
      </c>
      <c r="G9">
        <f>VLOOKUP(B9,'OT Dec to May'!H:J,3,FALSE)</f>
        <v>70836.300000000309</v>
      </c>
      <c r="H9">
        <f t="shared" si="0"/>
        <v>406.31790493706586</v>
      </c>
    </row>
    <row r="10" spans="1:8" x14ac:dyDescent="0.25">
      <c r="A10" t="s">
        <v>6</v>
      </c>
      <c r="B10" t="s">
        <v>160</v>
      </c>
      <c r="C10" t="s">
        <v>296</v>
      </c>
      <c r="D10">
        <v>4.2752847995407017E-2</v>
      </c>
      <c r="E10">
        <v>88576.999583333338</v>
      </c>
      <c r="F10">
        <v>3786.9189990754808</v>
      </c>
      <c r="G10">
        <f>VLOOKUP(B10,'OT Dec to May'!H:J,3,FALSE)</f>
        <v>70836.300000000309</v>
      </c>
      <c r="H10">
        <f t="shared" si="0"/>
        <v>3028.4535664570631</v>
      </c>
    </row>
    <row r="11" spans="1:8" x14ac:dyDescent="0.25">
      <c r="A11" t="s">
        <v>6</v>
      </c>
      <c r="B11" t="s">
        <v>160</v>
      </c>
      <c r="C11" t="s">
        <v>285</v>
      </c>
      <c r="D11">
        <v>7.82183527892795E-4</v>
      </c>
      <c r="E11">
        <v>88576.999583333338</v>
      </c>
      <c r="F11">
        <v>69.283470024250306</v>
      </c>
      <c r="G11">
        <f>VLOOKUP(B11,'OT Dec to May'!H:J,3,FALSE)</f>
        <v>70836.300000000309</v>
      </c>
      <c r="H11">
        <f t="shared" si="0"/>
        <v>55.406987036872636</v>
      </c>
    </row>
    <row r="12" spans="1:8" x14ac:dyDescent="0.25">
      <c r="A12" t="s">
        <v>6</v>
      </c>
      <c r="B12" t="s">
        <v>160</v>
      </c>
      <c r="C12" t="s">
        <v>287</v>
      </c>
      <c r="D12">
        <v>9.1254744920826053E-4</v>
      </c>
      <c r="E12">
        <v>88576.999583333338</v>
      </c>
      <c r="F12">
        <v>80.830715028291991</v>
      </c>
      <c r="G12">
        <f>VLOOKUP(B12,'OT Dec to May'!H:J,3,FALSE)</f>
        <v>70836.300000000309</v>
      </c>
      <c r="H12">
        <f t="shared" si="0"/>
        <v>64.641484876351385</v>
      </c>
    </row>
    <row r="13" spans="1:8" x14ac:dyDescent="0.25">
      <c r="A13" t="s">
        <v>6</v>
      </c>
      <c r="B13" t="s">
        <v>160</v>
      </c>
      <c r="C13" t="s">
        <v>297</v>
      </c>
      <c r="D13">
        <v>6.9809879864431946E-3</v>
      </c>
      <c r="E13">
        <v>88576.999583333338</v>
      </c>
      <c r="F13">
        <v>618.35496996643394</v>
      </c>
      <c r="G13">
        <f>VLOOKUP(B13,'OT Dec to May'!H:J,3,FALSE)</f>
        <v>70836.300000000309</v>
      </c>
      <c r="H13">
        <f t="shared" si="0"/>
        <v>494.5073593040882</v>
      </c>
    </row>
    <row r="14" spans="1:8" x14ac:dyDescent="0.25">
      <c r="A14" t="s">
        <v>6</v>
      </c>
      <c r="B14" t="s">
        <v>160</v>
      </c>
      <c r="C14" t="s">
        <v>298</v>
      </c>
      <c r="D14">
        <v>2.7695815083470715E-2</v>
      </c>
      <c r="E14">
        <v>88576.999583333338</v>
      </c>
      <c r="F14">
        <v>2453.2122011086626</v>
      </c>
      <c r="G14">
        <f>VLOOKUP(B14,'OT Dec to May'!H:J,3,FALSE)</f>
        <v>70836.300000000309</v>
      </c>
      <c r="H14">
        <f t="shared" si="0"/>
        <v>1961.8690659972651</v>
      </c>
    </row>
    <row r="15" spans="1:8" x14ac:dyDescent="0.25">
      <c r="A15" t="s">
        <v>6</v>
      </c>
      <c r="B15" t="s">
        <v>160</v>
      </c>
      <c r="C15" t="s">
        <v>299</v>
      </c>
      <c r="D15">
        <v>0.61296646492415297</v>
      </c>
      <c r="E15">
        <v>88576.999583333338</v>
      </c>
      <c r="F15">
        <v>54294.730308184007</v>
      </c>
      <c r="G15">
        <f>VLOOKUP(B15,'OT Dec to May'!H:J,3,FALSE)</f>
        <v>70836.300000000309</v>
      </c>
      <c r="H15">
        <f t="shared" si="0"/>
        <v>43420.276399306968</v>
      </c>
    </row>
    <row r="16" spans="1:8" x14ac:dyDescent="0.25">
      <c r="A16" t="s">
        <v>6</v>
      </c>
      <c r="B16" t="s">
        <v>160</v>
      </c>
      <c r="C16" t="s">
        <v>300</v>
      </c>
      <c r="D16">
        <v>0.3021731404955445</v>
      </c>
      <c r="E16">
        <v>88576.999583333338</v>
      </c>
      <c r="F16">
        <v>26765.59013976837</v>
      </c>
      <c r="G16">
        <f>VLOOKUP(B16,'OT Dec to May'!H:J,3,FALSE)</f>
        <v>70836.300000000309</v>
      </c>
      <c r="H16">
        <f t="shared" si="0"/>
        <v>21404.827232084634</v>
      </c>
    </row>
    <row r="17" spans="1:8" x14ac:dyDescent="0.25">
      <c r="A17" t="s">
        <v>10</v>
      </c>
      <c r="B17" t="s">
        <v>190</v>
      </c>
      <c r="C17" t="s">
        <v>293</v>
      </c>
      <c r="D17">
        <v>0.7563184603641081</v>
      </c>
      <c r="E17">
        <v>64364.291666666664</v>
      </c>
      <c r="F17">
        <v>48679.901975759727</v>
      </c>
      <c r="G17">
        <f>VLOOKUP(B17,'OT Dec to May'!H:J,3,FALSE)</f>
        <v>92221.919999999809</v>
      </c>
      <c r="H17">
        <f t="shared" si="0"/>
        <v>69749.14054622181</v>
      </c>
    </row>
    <row r="18" spans="1:8" x14ac:dyDescent="0.25">
      <c r="A18" t="s">
        <v>10</v>
      </c>
      <c r="B18" t="s">
        <v>190</v>
      </c>
      <c r="C18" t="s">
        <v>301</v>
      </c>
      <c r="D18">
        <v>0.22531179595142936</v>
      </c>
      <c r="E18">
        <v>64364.291666666664</v>
      </c>
      <c r="F18">
        <v>14502.034150558286</v>
      </c>
      <c r="G18">
        <f>VLOOKUP(B18,'OT Dec to May'!H:J,3,FALSE)</f>
        <v>92221.919999999809</v>
      </c>
      <c r="H18">
        <f t="shared" si="0"/>
        <v>20778.686421289</v>
      </c>
    </row>
    <row r="19" spans="1:8" x14ac:dyDescent="0.25">
      <c r="A19" t="s">
        <v>10</v>
      </c>
      <c r="B19" t="s">
        <v>190</v>
      </c>
      <c r="C19" t="s">
        <v>302</v>
      </c>
      <c r="D19">
        <v>1.8369743684462543E-2</v>
      </c>
      <c r="E19">
        <v>64364.291666666664</v>
      </c>
      <c r="F19">
        <v>1182.355540348655</v>
      </c>
      <c r="G19">
        <f>VLOOKUP(B19,'OT Dec to May'!H:J,3,FALSE)</f>
        <v>92221.919999999809</v>
      </c>
      <c r="H19">
        <f t="shared" si="0"/>
        <v>1694.0930324890064</v>
      </c>
    </row>
    <row r="20" spans="1:8" x14ac:dyDescent="0.25">
      <c r="A20" t="s">
        <v>13</v>
      </c>
      <c r="B20" t="s">
        <v>154</v>
      </c>
      <c r="C20" t="s">
        <v>300</v>
      </c>
      <c r="D20">
        <v>8.8129964896861271E-2</v>
      </c>
      <c r="E20">
        <v>89033.041249999995</v>
      </c>
      <c r="F20">
        <v>7846.4788000233011</v>
      </c>
      <c r="G20">
        <f>VLOOKUP(B20,'OT Dec to May'!H:J,3,FALSE)</f>
        <v>88516.80000000009</v>
      </c>
      <c r="H20">
        <f t="shared" si="0"/>
        <v>7800.9824767824975</v>
      </c>
    </row>
    <row r="21" spans="1:8" x14ac:dyDescent="0.25">
      <c r="A21" t="s">
        <v>13</v>
      </c>
      <c r="B21" t="s">
        <v>154</v>
      </c>
      <c r="C21" t="s">
        <v>293</v>
      </c>
      <c r="D21">
        <v>0.71482420964778148</v>
      </c>
      <c r="E21">
        <v>89033.041249999995</v>
      </c>
      <c r="F21">
        <v>63642.973344069571</v>
      </c>
      <c r="G21">
        <f>VLOOKUP(B21,'OT Dec to May'!H:J,3,FALSE)</f>
        <v>88516.80000000009</v>
      </c>
      <c r="H21">
        <f t="shared" si="0"/>
        <v>63273.951600550805</v>
      </c>
    </row>
    <row r="22" spans="1:8" x14ac:dyDescent="0.25">
      <c r="A22" t="s">
        <v>13</v>
      </c>
      <c r="B22" t="s">
        <v>154</v>
      </c>
      <c r="C22" t="s">
        <v>301</v>
      </c>
      <c r="D22">
        <v>0.11758931276878885</v>
      </c>
      <c r="E22">
        <v>89033.041249999995</v>
      </c>
      <c r="F22">
        <v>10469.33413430273</v>
      </c>
      <c r="G22">
        <f>VLOOKUP(B22,'OT Dec to May'!H:J,3,FALSE)</f>
        <v>88516.80000000009</v>
      </c>
      <c r="H22">
        <f t="shared" si="0"/>
        <v>10408.62968049234</v>
      </c>
    </row>
    <row r="23" spans="1:8" x14ac:dyDescent="0.25">
      <c r="A23" t="s">
        <v>13</v>
      </c>
      <c r="B23" t="s">
        <v>154</v>
      </c>
      <c r="C23" t="s">
        <v>294</v>
      </c>
      <c r="D23">
        <v>2.3024806099901304E-2</v>
      </c>
      <c r="E23">
        <v>89033.041249999995</v>
      </c>
      <c r="F23">
        <v>2049.9685112657644</v>
      </c>
      <c r="G23">
        <f>VLOOKUP(B23,'OT Dec to May'!H:J,3,FALSE)</f>
        <v>88516.80000000009</v>
      </c>
      <c r="H23">
        <f t="shared" si="0"/>
        <v>2038.0821565837459</v>
      </c>
    </row>
    <row r="24" spans="1:8" x14ac:dyDescent="0.25">
      <c r="A24" t="s">
        <v>13</v>
      </c>
      <c r="B24" t="s">
        <v>154</v>
      </c>
      <c r="C24" t="s">
        <v>302</v>
      </c>
      <c r="D24">
        <v>5.6431706586667192E-2</v>
      </c>
      <c r="E24">
        <v>89033.041249999995</v>
      </c>
      <c r="F24">
        <v>5024.286460338637</v>
      </c>
      <c r="G24">
        <f>VLOOKUP(B24,'OT Dec to May'!H:J,3,FALSE)</f>
        <v>88516.80000000009</v>
      </c>
      <c r="H24">
        <f t="shared" si="0"/>
        <v>4995.1540855907078</v>
      </c>
    </row>
    <row r="25" spans="1:8" x14ac:dyDescent="0.25">
      <c r="A25" t="s">
        <v>15</v>
      </c>
      <c r="B25" t="s">
        <v>187</v>
      </c>
      <c r="C25" t="s">
        <v>303</v>
      </c>
      <c r="D25">
        <v>0.14763501905018267</v>
      </c>
      <c r="E25">
        <v>62409.124583333338</v>
      </c>
      <c r="F25">
        <v>9213.7722967656409</v>
      </c>
      <c r="G25">
        <f>VLOOKUP(B25,'OT Dec to May'!H:J,3,FALSE)</f>
        <v>51750.539999999892</v>
      </c>
      <c r="H25">
        <f t="shared" si="0"/>
        <v>7640.1919587572247</v>
      </c>
    </row>
    <row r="26" spans="1:8" x14ac:dyDescent="0.25">
      <c r="A26" t="s">
        <v>15</v>
      </c>
      <c r="B26" t="s">
        <v>187</v>
      </c>
      <c r="C26" t="s">
        <v>293</v>
      </c>
      <c r="D26">
        <v>0.28746702252231765</v>
      </c>
      <c r="E26">
        <v>62409.124583333338</v>
      </c>
      <c r="F26">
        <v>17940.565222195211</v>
      </c>
      <c r="G26">
        <f>VLOOKUP(B26,'OT Dec to May'!H:J,3,FALSE)</f>
        <v>51750.539999999892</v>
      </c>
      <c r="H26">
        <f t="shared" si="0"/>
        <v>14876.573647722069</v>
      </c>
    </row>
    <row r="27" spans="1:8" x14ac:dyDescent="0.25">
      <c r="A27" t="s">
        <v>15</v>
      </c>
      <c r="B27" t="s">
        <v>187</v>
      </c>
      <c r="C27" t="s">
        <v>301</v>
      </c>
      <c r="D27">
        <v>0.16656719004219567</v>
      </c>
      <c r="E27">
        <v>62409.124583333338</v>
      </c>
      <c r="F27">
        <v>10395.31251483915</v>
      </c>
      <c r="G27">
        <f>VLOOKUP(B27,'OT Dec to May'!H:J,3,FALSE)</f>
        <v>51750.539999999892</v>
      </c>
      <c r="H27">
        <f t="shared" si="0"/>
        <v>8619.942030966231</v>
      </c>
    </row>
    <row r="28" spans="1:8" x14ac:dyDescent="0.25">
      <c r="A28" t="s">
        <v>15</v>
      </c>
      <c r="B28" t="s">
        <v>187</v>
      </c>
      <c r="C28" t="s">
        <v>294</v>
      </c>
      <c r="D28">
        <v>3.7838688635798326E-2</v>
      </c>
      <c r="E28">
        <v>62409.124583333338</v>
      </c>
      <c r="F28">
        <v>2361.4794331414969</v>
      </c>
      <c r="G28">
        <f>VLOOKUP(B28,'OT Dec to May'!H:J,3,FALSE)</f>
        <v>51750.539999999892</v>
      </c>
      <c r="H28">
        <f t="shared" si="0"/>
        <v>1958.1725697944225</v>
      </c>
    </row>
    <row r="29" spans="1:8" x14ac:dyDescent="0.25">
      <c r="A29" t="s">
        <v>15</v>
      </c>
      <c r="B29" t="s">
        <v>187</v>
      </c>
      <c r="C29" t="s">
        <v>302</v>
      </c>
      <c r="D29">
        <v>0.36049207974950553</v>
      </c>
      <c r="E29">
        <v>62409.124583333338</v>
      </c>
      <c r="F29">
        <v>22497.995116391827</v>
      </c>
      <c r="G29">
        <f>VLOOKUP(B29,'OT Dec to May'!H:J,3,FALSE)</f>
        <v>51750.539999999892</v>
      </c>
      <c r="H29">
        <f t="shared" si="0"/>
        <v>18655.659792759936</v>
      </c>
    </row>
    <row r="30" spans="1:8" x14ac:dyDescent="0.25">
      <c r="A30">
        <v>20959</v>
      </c>
      <c r="B30" t="s">
        <v>151</v>
      </c>
      <c r="C30" t="s">
        <v>299</v>
      </c>
      <c r="D30">
        <v>1</v>
      </c>
      <c r="E30">
        <v>55587.29</v>
      </c>
      <c r="F30">
        <v>55587.29</v>
      </c>
      <c r="G30">
        <f>VLOOKUP(B30,'OT Dec to May'!H:J,3,FALSE)</f>
        <v>0</v>
      </c>
      <c r="H30">
        <f t="shared" si="0"/>
        <v>0</v>
      </c>
    </row>
    <row r="31" spans="1:8" x14ac:dyDescent="0.25">
      <c r="A31" t="s">
        <v>19</v>
      </c>
      <c r="B31" t="s">
        <v>170</v>
      </c>
      <c r="C31" t="s">
        <v>299</v>
      </c>
      <c r="D31">
        <v>0.21808032541959438</v>
      </c>
      <c r="E31">
        <v>108036.08333333333</v>
      </c>
      <c r="F31">
        <v>23560.544210391748</v>
      </c>
      <c r="G31">
        <f>VLOOKUP(B31,'OT Dec to May'!H:J,3,FALSE)</f>
        <v>33891.660000000033</v>
      </c>
      <c r="H31">
        <f t="shared" si="0"/>
        <v>7391.104241810257</v>
      </c>
    </row>
    <row r="32" spans="1:8" x14ac:dyDescent="0.25">
      <c r="A32" t="s">
        <v>19</v>
      </c>
      <c r="B32" t="s">
        <v>170</v>
      </c>
      <c r="C32" t="s">
        <v>304</v>
      </c>
      <c r="D32">
        <v>0.61777406728016671</v>
      </c>
      <c r="E32">
        <v>108036.08333333333</v>
      </c>
      <c r="F32">
        <v>66741.89061385236</v>
      </c>
      <c r="G32">
        <f>VLOOKUP(B32,'OT Dec to May'!H:J,3,FALSE)</f>
        <v>33891.660000000033</v>
      </c>
      <c r="H32">
        <f t="shared" si="0"/>
        <v>20937.388645076553</v>
      </c>
    </row>
    <row r="33" spans="1:8" x14ac:dyDescent="0.25">
      <c r="A33" t="s">
        <v>19</v>
      </c>
      <c r="B33" t="s">
        <v>170</v>
      </c>
      <c r="C33" t="s">
        <v>300</v>
      </c>
      <c r="D33">
        <v>0.11504013587411498</v>
      </c>
      <c r="E33">
        <v>108036.08333333333</v>
      </c>
      <c r="F33">
        <v>12428.485705973875</v>
      </c>
      <c r="G33">
        <f>VLOOKUP(B33,'OT Dec to May'!H:J,3,FALSE)</f>
        <v>33891.660000000033</v>
      </c>
      <c r="H33">
        <f t="shared" si="0"/>
        <v>3898.9011713993114</v>
      </c>
    </row>
    <row r="34" spans="1:8" x14ac:dyDescent="0.25">
      <c r="A34" t="s">
        <v>19</v>
      </c>
      <c r="B34" t="s">
        <v>170</v>
      </c>
      <c r="C34" t="s">
        <v>290</v>
      </c>
      <c r="D34">
        <v>4.9105471426123995E-2</v>
      </c>
      <c r="E34">
        <v>108036.08333333333</v>
      </c>
      <c r="F34">
        <v>5305.1628031153505</v>
      </c>
      <c r="G34">
        <f>VLOOKUP(B34,'OT Dec to May'!H:J,3,FALSE)</f>
        <v>33891.660000000033</v>
      </c>
      <c r="H34">
        <f t="shared" si="0"/>
        <v>1664.2659417139112</v>
      </c>
    </row>
    <row r="35" spans="1:8" x14ac:dyDescent="0.25">
      <c r="A35" t="s">
        <v>21</v>
      </c>
      <c r="B35" t="s">
        <v>193</v>
      </c>
      <c r="C35" t="s">
        <v>305</v>
      </c>
      <c r="D35">
        <v>0.3809529415227052</v>
      </c>
      <c r="E35">
        <v>56739.943749999999</v>
      </c>
      <c r="F35">
        <v>21615.248473395332</v>
      </c>
      <c r="G35">
        <f>VLOOKUP(B35,'OT Dec to May'!H:J,3,FALSE)</f>
        <v>0</v>
      </c>
      <c r="H35">
        <f t="shared" si="0"/>
        <v>0</v>
      </c>
    </row>
    <row r="36" spans="1:8" x14ac:dyDescent="0.25">
      <c r="A36" t="s">
        <v>21</v>
      </c>
      <c r="B36" t="s">
        <v>193</v>
      </c>
      <c r="C36" t="s">
        <v>293</v>
      </c>
      <c r="D36">
        <v>5.509285146708261E-3</v>
      </c>
      <c r="E36">
        <v>56739.943749999999</v>
      </c>
      <c r="F36">
        <v>312.59652932693723</v>
      </c>
      <c r="G36">
        <f>VLOOKUP(B36,'OT Dec to May'!H:J,3,FALSE)</f>
        <v>0</v>
      </c>
      <c r="H36">
        <f t="shared" si="0"/>
        <v>0</v>
      </c>
    </row>
    <row r="37" spans="1:8" x14ac:dyDescent="0.25">
      <c r="A37" t="s">
        <v>21</v>
      </c>
      <c r="B37" t="s">
        <v>193</v>
      </c>
      <c r="C37" t="s">
        <v>306</v>
      </c>
      <c r="D37">
        <v>0.50840224844757065</v>
      </c>
      <c r="E37">
        <v>56739.943749999999</v>
      </c>
      <c r="F37">
        <v>28846.714979288681</v>
      </c>
      <c r="G37">
        <f>VLOOKUP(B37,'OT Dec to May'!H:J,3,FALSE)</f>
        <v>0</v>
      </c>
      <c r="H37">
        <f t="shared" si="0"/>
        <v>0</v>
      </c>
    </row>
    <row r="38" spans="1:8" x14ac:dyDescent="0.25">
      <c r="A38" t="s">
        <v>21</v>
      </c>
      <c r="B38" t="s">
        <v>193</v>
      </c>
      <c r="C38" t="s">
        <v>307</v>
      </c>
      <c r="D38">
        <v>0.10513552488301599</v>
      </c>
      <c r="E38">
        <v>56739.943749999999</v>
      </c>
      <c r="F38">
        <v>5965.3837679890521</v>
      </c>
      <c r="G38">
        <f>VLOOKUP(B38,'OT Dec to May'!H:J,3,FALSE)</f>
        <v>0</v>
      </c>
      <c r="H38">
        <f t="shared" si="0"/>
        <v>0</v>
      </c>
    </row>
    <row r="39" spans="1:8" x14ac:dyDescent="0.25">
      <c r="A39" t="s">
        <v>26</v>
      </c>
      <c r="B39" t="s">
        <v>169</v>
      </c>
      <c r="C39" t="s">
        <v>286</v>
      </c>
      <c r="D39">
        <v>9.5801271285285809E-3</v>
      </c>
      <c r="E39">
        <v>81039.375</v>
      </c>
      <c r="F39">
        <v>776.36751491650091</v>
      </c>
      <c r="G39">
        <f>VLOOKUP(B39,'OT Dec to May'!H:J,3,FALSE)</f>
        <v>44199.899999999921</v>
      </c>
      <c r="H39">
        <f t="shared" si="0"/>
        <v>423.44066106824965</v>
      </c>
    </row>
    <row r="40" spans="1:8" x14ac:dyDescent="0.25">
      <c r="A40" t="s">
        <v>26</v>
      </c>
      <c r="B40" t="s">
        <v>169</v>
      </c>
      <c r="C40" t="s">
        <v>299</v>
      </c>
      <c r="D40">
        <v>0.12183868823103672</v>
      </c>
      <c r="E40">
        <v>81039.375</v>
      </c>
      <c r="F40">
        <v>9873.7311450630714</v>
      </c>
      <c r="G40">
        <f>VLOOKUP(B40,'OT Dec to May'!H:J,3,FALSE)</f>
        <v>44199.899999999921</v>
      </c>
      <c r="H40">
        <f t="shared" si="0"/>
        <v>5385.2578359429899</v>
      </c>
    </row>
    <row r="41" spans="1:8" x14ac:dyDescent="0.25">
      <c r="A41" t="s">
        <v>26</v>
      </c>
      <c r="B41" t="s">
        <v>169</v>
      </c>
      <c r="C41" t="s">
        <v>304</v>
      </c>
      <c r="D41">
        <v>0.6968124990156449</v>
      </c>
      <c r="E41">
        <v>81039.375</v>
      </c>
      <c r="F41">
        <v>56469.249412415978</v>
      </c>
      <c r="G41">
        <f>VLOOKUP(B41,'OT Dec to May'!H:J,3,FALSE)</f>
        <v>44199.899999999921</v>
      </c>
      <c r="H41">
        <f t="shared" si="0"/>
        <v>30799.042775241549</v>
      </c>
    </row>
    <row r="42" spans="1:8" x14ac:dyDescent="0.25">
      <c r="A42" t="s">
        <v>26</v>
      </c>
      <c r="B42" t="s">
        <v>169</v>
      </c>
      <c r="C42" t="s">
        <v>300</v>
      </c>
      <c r="D42">
        <v>0.11361432016489365</v>
      </c>
      <c r="E42">
        <v>81039.375</v>
      </c>
      <c r="F42">
        <v>9207.2334972128774</v>
      </c>
      <c r="G42">
        <f>VLOOKUP(B42,'OT Dec to May'!H:J,3,FALSE)</f>
        <v>44199.899999999921</v>
      </c>
      <c r="H42">
        <f t="shared" si="0"/>
        <v>5021.741589856274</v>
      </c>
    </row>
    <row r="43" spans="1:8" x14ac:dyDescent="0.25">
      <c r="A43" t="s">
        <v>26</v>
      </c>
      <c r="B43" t="s">
        <v>169</v>
      </c>
      <c r="C43" t="s">
        <v>290</v>
      </c>
      <c r="D43">
        <v>3.7048147879856622E-2</v>
      </c>
      <c r="E43">
        <v>81039.375</v>
      </c>
      <c r="F43">
        <v>3002.3587490911559</v>
      </c>
      <c r="G43">
        <f>VLOOKUP(B43,'OT Dec to May'!H:J,3,FALSE)</f>
        <v>44199.899999999921</v>
      </c>
      <c r="H43">
        <f t="shared" si="0"/>
        <v>1637.5244314748718</v>
      </c>
    </row>
    <row r="44" spans="1:8" x14ac:dyDescent="0.25">
      <c r="A44" t="s">
        <v>26</v>
      </c>
      <c r="B44" t="s">
        <v>169</v>
      </c>
      <c r="C44" t="s">
        <v>301</v>
      </c>
      <c r="D44">
        <v>2.110621758003953E-2</v>
      </c>
      <c r="E44">
        <v>81039.375</v>
      </c>
      <c r="F44">
        <v>1710.4346813004161</v>
      </c>
      <c r="G44">
        <f>VLOOKUP(B44,'OT Dec to May'!H:J,3,FALSE)</f>
        <v>44199.899999999921</v>
      </c>
      <c r="H44">
        <f t="shared" si="0"/>
        <v>932.89270641598762</v>
      </c>
    </row>
    <row r="45" spans="1:8" x14ac:dyDescent="0.25">
      <c r="A45" t="s">
        <v>28</v>
      </c>
      <c r="B45" t="s">
        <v>158</v>
      </c>
      <c r="C45" t="s">
        <v>296</v>
      </c>
      <c r="D45">
        <v>1.91035347996697E-2</v>
      </c>
      <c r="E45">
        <v>86150.750416666677</v>
      </c>
      <c r="F45">
        <v>1645.7838586024509</v>
      </c>
      <c r="G45">
        <f>VLOOKUP(B45,'OT Dec to May'!H:J,3,FALSE)</f>
        <v>118864.44000000141</v>
      </c>
      <c r="H45">
        <f t="shared" si="0"/>
        <v>2270.7309659832781</v>
      </c>
    </row>
    <row r="46" spans="1:8" x14ac:dyDescent="0.25">
      <c r="A46" t="s">
        <v>28</v>
      </c>
      <c r="B46" t="s">
        <v>158</v>
      </c>
      <c r="C46" t="s">
        <v>312</v>
      </c>
      <c r="D46">
        <v>1.8750258611686011E-3</v>
      </c>
      <c r="E46">
        <v>86150.750416666677</v>
      </c>
      <c r="F46">
        <v>161.53488499033165</v>
      </c>
      <c r="G46">
        <f>VLOOKUP(B46,'OT Dec to May'!H:J,3,FALSE)</f>
        <v>118864.44000000141</v>
      </c>
      <c r="H46">
        <f t="shared" si="0"/>
        <v>222.87389897332616</v>
      </c>
    </row>
    <row r="47" spans="1:8" x14ac:dyDescent="0.25">
      <c r="A47" t="s">
        <v>28</v>
      </c>
      <c r="B47" t="s">
        <v>158</v>
      </c>
      <c r="C47" t="s">
        <v>285</v>
      </c>
      <c r="D47">
        <v>4.354199035108159E-3</v>
      </c>
      <c r="E47">
        <v>86150.750416666677</v>
      </c>
      <c r="F47">
        <v>375.11751433809388</v>
      </c>
      <c r="G47">
        <f>VLOOKUP(B47,'OT Dec to May'!H:J,3,FALSE)</f>
        <v>118864.44000000141</v>
      </c>
      <c r="H47">
        <f t="shared" si="0"/>
        <v>517.55942995667783</v>
      </c>
    </row>
    <row r="48" spans="1:8" x14ac:dyDescent="0.25">
      <c r="A48" t="s">
        <v>28</v>
      </c>
      <c r="B48" t="s">
        <v>158</v>
      </c>
      <c r="C48" t="s">
        <v>287</v>
      </c>
      <c r="D48">
        <v>8.4105872871546757E-3</v>
      </c>
      <c r="E48">
        <v>86150.750416666677</v>
      </c>
      <c r="F48">
        <v>724.57840623325217</v>
      </c>
      <c r="G48">
        <f>VLOOKUP(B48,'OT Dec to May'!H:J,3,FALSE)</f>
        <v>118864.44000000141</v>
      </c>
      <c r="H48">
        <f t="shared" si="0"/>
        <v>999.71974795877156</v>
      </c>
    </row>
    <row r="49" spans="1:8" x14ac:dyDescent="0.25">
      <c r="A49" t="s">
        <v>28</v>
      </c>
      <c r="B49" t="s">
        <v>158</v>
      </c>
      <c r="C49" t="s">
        <v>289</v>
      </c>
      <c r="D49">
        <v>6.4427255180447675E-3</v>
      </c>
      <c r="E49">
        <v>86150.750416666677</v>
      </c>
      <c r="F49">
        <v>555.04563810816433</v>
      </c>
      <c r="G49">
        <f>VLOOKUP(B49,'OT Dec to May'!H:J,3,FALSE)</f>
        <v>118864.44000000141</v>
      </c>
      <c r="H49">
        <f t="shared" si="0"/>
        <v>765.81096077611028</v>
      </c>
    </row>
    <row r="50" spans="1:8" x14ac:dyDescent="0.25">
      <c r="A50" t="s">
        <v>28</v>
      </c>
      <c r="B50" t="s">
        <v>158</v>
      </c>
      <c r="C50" t="s">
        <v>297</v>
      </c>
      <c r="D50">
        <v>8.6262433714406938E-4</v>
      </c>
      <c r="E50">
        <v>86150.750416666677</v>
      </c>
      <c r="F50">
        <v>74.315733972641254</v>
      </c>
      <c r="G50">
        <f>VLOOKUP(B50,'OT Dec to May'!H:J,3,FALSE)</f>
        <v>118864.44000000141</v>
      </c>
      <c r="H50">
        <f t="shared" si="0"/>
        <v>102.53535876500223</v>
      </c>
    </row>
    <row r="51" spans="1:8" x14ac:dyDescent="0.25">
      <c r="A51" t="s">
        <v>28</v>
      </c>
      <c r="B51" t="s">
        <v>158</v>
      </c>
      <c r="C51" t="s">
        <v>298</v>
      </c>
      <c r="D51">
        <v>3.1388229600962464E-2</v>
      </c>
      <c r="E51">
        <v>86150.750416666677</v>
      </c>
      <c r="F51">
        <v>2704.1195343735462</v>
      </c>
      <c r="G51">
        <f>VLOOKUP(B51,'OT Dec to May'!H:J,3,FALSE)</f>
        <v>118864.44000000141</v>
      </c>
      <c r="H51">
        <f t="shared" si="0"/>
        <v>3730.9443341098713</v>
      </c>
    </row>
    <row r="52" spans="1:8" x14ac:dyDescent="0.25">
      <c r="A52" t="s">
        <v>28</v>
      </c>
      <c r="B52" t="s">
        <v>158</v>
      </c>
      <c r="C52" t="s">
        <v>315</v>
      </c>
      <c r="D52">
        <v>1.4287215583948646E-3</v>
      </c>
      <c r="E52">
        <v>86150.750416666677</v>
      </c>
      <c r="F52">
        <v>123.08543439218705</v>
      </c>
      <c r="G52">
        <f>VLOOKUP(B52,'OT Dec to May'!H:J,3,FALSE)</f>
        <v>118864.44000000141</v>
      </c>
      <c r="H52">
        <f t="shared" si="0"/>
        <v>169.82418795453489</v>
      </c>
    </row>
    <row r="53" spans="1:8" x14ac:dyDescent="0.25">
      <c r="A53" t="s">
        <v>28</v>
      </c>
      <c r="B53" t="s">
        <v>158</v>
      </c>
      <c r="C53" t="s">
        <v>299</v>
      </c>
      <c r="D53">
        <v>0.2104854729318264</v>
      </c>
      <c r="E53">
        <v>86150.750416666677</v>
      </c>
      <c r="F53">
        <v>18133.481444883826</v>
      </c>
      <c r="G53">
        <f>VLOOKUP(B53,'OT Dec to May'!H:J,3,FALSE)</f>
        <v>118864.44000000141</v>
      </c>
      <c r="H53">
        <f t="shared" si="0"/>
        <v>25019.237868177002</v>
      </c>
    </row>
    <row r="54" spans="1:8" x14ac:dyDescent="0.25">
      <c r="A54" t="s">
        <v>28</v>
      </c>
      <c r="B54" t="s">
        <v>158</v>
      </c>
      <c r="C54" t="s">
        <v>300</v>
      </c>
      <c r="D54">
        <v>0.42927182239681749</v>
      </c>
      <c r="E54">
        <v>86150.750416666677</v>
      </c>
      <c r="F54">
        <v>36982.089632215888</v>
      </c>
      <c r="G54">
        <f>VLOOKUP(B54,'OT Dec to May'!H:J,3,FALSE)</f>
        <v>118864.44000000141</v>
      </c>
      <c r="H54">
        <f t="shared" si="0"/>
        <v>51025.154776977775</v>
      </c>
    </row>
    <row r="55" spans="1:8" x14ac:dyDescent="0.25">
      <c r="A55" t="s">
        <v>28</v>
      </c>
      <c r="B55" t="s">
        <v>158</v>
      </c>
      <c r="C55" t="s">
        <v>290</v>
      </c>
      <c r="D55">
        <v>0.11876180561630974</v>
      </c>
      <c r="E55">
        <v>86150.750416666677</v>
      </c>
      <c r="F55">
        <v>10231.418674683384</v>
      </c>
      <c r="G55">
        <f>VLOOKUP(B55,'OT Dec to May'!H:J,3,FALSE)</f>
        <v>118864.44000000141</v>
      </c>
      <c r="H55">
        <f t="shared" si="0"/>
        <v>14116.555517971679</v>
      </c>
    </row>
    <row r="56" spans="1:8" x14ac:dyDescent="0.25">
      <c r="A56" t="s">
        <v>28</v>
      </c>
      <c r="B56" t="s">
        <v>158</v>
      </c>
      <c r="C56" t="s">
        <v>291</v>
      </c>
      <c r="D56">
        <v>0.12993089072901964</v>
      </c>
      <c r="E56">
        <v>86150.750416666677</v>
      </c>
      <c r="F56">
        <v>11193.643738610961</v>
      </c>
      <c r="G56">
        <f>VLOOKUP(B56,'OT Dec to May'!H:J,3,FALSE)</f>
        <v>118864.44000000141</v>
      </c>
      <c r="H56">
        <f t="shared" si="0"/>
        <v>15444.162565206296</v>
      </c>
    </row>
    <row r="57" spans="1:8" x14ac:dyDescent="0.25">
      <c r="A57" t="s">
        <v>28</v>
      </c>
      <c r="B57" t="s">
        <v>158</v>
      </c>
      <c r="C57" t="s">
        <v>293</v>
      </c>
      <c r="D57">
        <v>3.7684360328379483E-2</v>
      </c>
      <c r="E57">
        <v>86150.750416666677</v>
      </c>
      <c r="F57">
        <v>3246.535921261956</v>
      </c>
      <c r="G57">
        <f>VLOOKUP(B57,'OT Dec to May'!H:J,3,FALSE)</f>
        <v>118864.44000000141</v>
      </c>
      <c r="H57">
        <f t="shared" si="0"/>
        <v>4479.3303871910966</v>
      </c>
    </row>
    <row r="58" spans="1:8" x14ac:dyDescent="0.25">
      <c r="A58" t="s">
        <v>30</v>
      </c>
      <c r="B58" t="s">
        <v>191</v>
      </c>
      <c r="C58" t="s">
        <v>293</v>
      </c>
      <c r="D58">
        <v>0.74900251032108889</v>
      </c>
      <c r="E58">
        <v>46502.392916666664</v>
      </c>
      <c r="F58">
        <v>34830.409030520954</v>
      </c>
      <c r="G58">
        <f>VLOOKUP(B58,'OT Dec to May'!H:J,3,FALSE)</f>
        <v>87141.779999999577</v>
      </c>
      <c r="H58">
        <f t="shared" si="0"/>
        <v>65269.411973847738</v>
      </c>
    </row>
    <row r="59" spans="1:8" x14ac:dyDescent="0.25">
      <c r="A59" t="s">
        <v>30</v>
      </c>
      <c r="B59" t="s">
        <v>191</v>
      </c>
      <c r="C59" t="s">
        <v>301</v>
      </c>
      <c r="D59">
        <v>0.23262804952779517</v>
      </c>
      <c r="E59">
        <v>46502.392916666664</v>
      </c>
      <c r="F59">
        <v>10817.760962579325</v>
      </c>
      <c r="G59">
        <f>VLOOKUP(B59,'OT Dec to May'!H:J,3,FALSE)</f>
        <v>87141.779999999577</v>
      </c>
      <c r="H59">
        <f t="shared" si="0"/>
        <v>20271.622313780132</v>
      </c>
    </row>
    <row r="60" spans="1:8" x14ac:dyDescent="0.25">
      <c r="A60" t="s">
        <v>30</v>
      </c>
      <c r="B60" t="s">
        <v>191</v>
      </c>
      <c r="C60" t="s">
        <v>302</v>
      </c>
      <c r="D60">
        <v>1.8369440151115978E-2</v>
      </c>
      <c r="E60">
        <v>46502.392916666664</v>
      </c>
      <c r="F60">
        <v>854.22292356638786</v>
      </c>
      <c r="G60">
        <f>VLOOKUP(B60,'OT Dec to May'!H:J,3,FALSE)</f>
        <v>87141.779999999577</v>
      </c>
      <c r="H60">
        <f t="shared" si="0"/>
        <v>1600.7457123717074</v>
      </c>
    </row>
    <row r="61" spans="1:8" x14ac:dyDescent="0.25">
      <c r="A61" t="s">
        <v>32</v>
      </c>
      <c r="B61" t="s">
        <v>213</v>
      </c>
      <c r="C61" t="s">
        <v>295</v>
      </c>
      <c r="D61">
        <v>0.43577206870407481</v>
      </c>
      <c r="E61">
        <v>45790.527083333334</v>
      </c>
      <c r="F61">
        <v>19954.232714154132</v>
      </c>
      <c r="G61">
        <f>VLOOKUP(B61,'OT Dec to May'!H:J,3,FALSE)</f>
        <v>41166.899999999907</v>
      </c>
      <c r="H61">
        <f t="shared" si="0"/>
        <v>17939.385175133735</v>
      </c>
    </row>
    <row r="62" spans="1:8" x14ac:dyDescent="0.25">
      <c r="A62" t="s">
        <v>32</v>
      </c>
      <c r="B62" t="s">
        <v>213</v>
      </c>
      <c r="C62" t="s">
        <v>311</v>
      </c>
      <c r="D62">
        <v>6.5782775038073046E-2</v>
      </c>
      <c r="E62">
        <v>45790.527083333334</v>
      </c>
      <c r="F62">
        <v>3012.2279419977081</v>
      </c>
      <c r="G62">
        <f>VLOOKUP(B62,'OT Dec to May'!H:J,3,FALSE)</f>
        <v>41166.899999999907</v>
      </c>
      <c r="H62">
        <f t="shared" si="0"/>
        <v>2708.0729217148432</v>
      </c>
    </row>
    <row r="63" spans="1:8" x14ac:dyDescent="0.25">
      <c r="A63" t="s">
        <v>32</v>
      </c>
      <c r="B63" t="s">
        <v>213</v>
      </c>
      <c r="C63" t="s">
        <v>296</v>
      </c>
      <c r="D63">
        <v>0.130192692162308</v>
      </c>
      <c r="E63">
        <v>45790.527083333334</v>
      </c>
      <c r="F63">
        <v>5961.5919965102439</v>
      </c>
      <c r="G63">
        <f>VLOOKUP(B63,'OT Dec to May'!H:J,3,FALSE)</f>
        <v>41166.899999999907</v>
      </c>
      <c r="H63">
        <f t="shared" si="0"/>
        <v>5359.6295389765046</v>
      </c>
    </row>
    <row r="64" spans="1:8" x14ac:dyDescent="0.25">
      <c r="A64" t="s">
        <v>32</v>
      </c>
      <c r="B64" t="s">
        <v>213</v>
      </c>
      <c r="C64" t="s">
        <v>308</v>
      </c>
      <c r="D64">
        <v>0.35665704553250904</v>
      </c>
      <c r="E64">
        <v>45790.527083333334</v>
      </c>
      <c r="F64">
        <v>16331.514102918005</v>
      </c>
      <c r="G64">
        <f>VLOOKUP(B64,'OT Dec to May'!H:J,3,FALSE)</f>
        <v>41166.899999999907</v>
      </c>
      <c r="H64">
        <f t="shared" si="0"/>
        <v>14682.464927732213</v>
      </c>
    </row>
    <row r="65" spans="1:8" x14ac:dyDescent="0.25">
      <c r="A65" t="s">
        <v>32</v>
      </c>
      <c r="B65" t="s">
        <v>213</v>
      </c>
      <c r="C65" t="s">
        <v>312</v>
      </c>
      <c r="D65">
        <v>9.8793461707376243E-3</v>
      </c>
      <c r="E65">
        <v>45790.527083333334</v>
      </c>
      <c r="F65">
        <v>452.38046839678668</v>
      </c>
      <c r="G65">
        <f>VLOOKUP(B65,'OT Dec to May'!H:J,3,FALSE)</f>
        <v>41166.899999999907</v>
      </c>
      <c r="H65">
        <f t="shared" si="0"/>
        <v>406.70205587613776</v>
      </c>
    </row>
    <row r="66" spans="1:8" x14ac:dyDescent="0.25">
      <c r="A66" t="s">
        <v>32</v>
      </c>
      <c r="B66" t="s">
        <v>213</v>
      </c>
      <c r="C66" t="s">
        <v>313</v>
      </c>
      <c r="D66">
        <v>1.7160723922975574E-3</v>
      </c>
      <c r="E66">
        <v>45790.527083333334</v>
      </c>
      <c r="F66">
        <v>78.579859356461924</v>
      </c>
      <c r="G66">
        <f>VLOOKUP(B66,'OT Dec to May'!H:J,3,FALSE)</f>
        <v>41166.899999999907</v>
      </c>
      <c r="H66">
        <f t="shared" si="0"/>
        <v>70.645380566474159</v>
      </c>
    </row>
    <row r="67" spans="1:8" x14ac:dyDescent="0.25">
      <c r="A67" t="s">
        <v>35</v>
      </c>
      <c r="B67" t="s">
        <v>178</v>
      </c>
      <c r="C67" t="s">
        <v>295</v>
      </c>
      <c r="D67">
        <v>6.6327545267746511E-3</v>
      </c>
      <c r="E67">
        <v>99769.500416666677</v>
      </c>
      <c r="F67">
        <v>661.74660552269131</v>
      </c>
      <c r="G67">
        <f>VLOOKUP(B67,'OT Dec to May'!H:J,3,FALSE)</f>
        <v>162817.02000000631</v>
      </c>
      <c r="H67">
        <f t="shared" ref="H67:H130" si="1">G67*D67</f>
        <v>1079.9253264410006</v>
      </c>
    </row>
    <row r="68" spans="1:8" x14ac:dyDescent="0.25">
      <c r="A68" t="s">
        <v>35</v>
      </c>
      <c r="B68" t="s">
        <v>178</v>
      </c>
      <c r="C68" t="s">
        <v>296</v>
      </c>
      <c r="D68">
        <v>6.2404948504600228E-4</v>
      </c>
      <c r="E68">
        <v>99769.500416666677</v>
      </c>
      <c r="F68">
        <v>62.261105358317749</v>
      </c>
      <c r="G68">
        <f>VLOOKUP(B68,'OT Dec to May'!H:J,3,FALSE)</f>
        <v>162817.02000000631</v>
      </c>
      <c r="H68">
        <f t="shared" si="1"/>
        <v>101.60587748772859</v>
      </c>
    </row>
    <row r="69" spans="1:8" x14ac:dyDescent="0.25">
      <c r="A69" t="s">
        <v>35</v>
      </c>
      <c r="B69" t="s">
        <v>178</v>
      </c>
      <c r="C69" t="s">
        <v>312</v>
      </c>
      <c r="D69">
        <v>0.33438276628065389</v>
      </c>
      <c r="E69">
        <v>99769.500416666677</v>
      </c>
      <c r="F69">
        <v>33361.201539763853</v>
      </c>
      <c r="G69">
        <f>VLOOKUP(B69,'OT Dec to May'!H:J,3,FALSE)</f>
        <v>162817.02000000631</v>
      </c>
      <c r="H69">
        <f t="shared" si="1"/>
        <v>54443.205545174656</v>
      </c>
    </row>
    <row r="70" spans="1:8" x14ac:dyDescent="0.25">
      <c r="A70" t="s">
        <v>35</v>
      </c>
      <c r="B70" t="s">
        <v>178</v>
      </c>
      <c r="C70" t="s">
        <v>289</v>
      </c>
      <c r="D70">
        <v>3.5047926254039408E-2</v>
      </c>
      <c r="E70">
        <v>99769.500416666677</v>
      </c>
      <c r="F70">
        <v>3496.7140930056876</v>
      </c>
      <c r="G70">
        <f>VLOOKUP(B70,'OT Dec to May'!H:J,3,FALSE)</f>
        <v>162817.02000000631</v>
      </c>
      <c r="H70">
        <f t="shared" si="1"/>
        <v>5706.3989098626807</v>
      </c>
    </row>
    <row r="71" spans="1:8" x14ac:dyDescent="0.25">
      <c r="A71" t="s">
        <v>35</v>
      </c>
      <c r="B71" t="s">
        <v>178</v>
      </c>
      <c r="C71" t="s">
        <v>303</v>
      </c>
      <c r="D71">
        <v>2.1879174945712836E-2</v>
      </c>
      <c r="E71">
        <v>99769.500416666677</v>
      </c>
      <c r="F71">
        <v>2182.87435386262</v>
      </c>
      <c r="G71">
        <f>VLOOKUP(B71,'OT Dec to May'!H:J,3,FALSE)</f>
        <v>162817.02000000631</v>
      </c>
      <c r="H71">
        <f t="shared" si="1"/>
        <v>3562.3020647197636</v>
      </c>
    </row>
    <row r="72" spans="1:8" x14ac:dyDescent="0.25">
      <c r="A72" t="s">
        <v>35</v>
      </c>
      <c r="B72" t="s">
        <v>178</v>
      </c>
      <c r="C72" t="s">
        <v>315</v>
      </c>
      <c r="D72">
        <v>2.8409883977241944E-2</v>
      </c>
      <c r="E72">
        <v>99769.500416666677</v>
      </c>
      <c r="F72">
        <v>2834.4399313048921</v>
      </c>
      <c r="G72">
        <f>VLOOKUP(B72,'OT Dec to May'!H:J,3,FALSE)</f>
        <v>162817.02000000631</v>
      </c>
      <c r="H72">
        <f t="shared" si="1"/>
        <v>4625.6126477204607</v>
      </c>
    </row>
    <row r="73" spans="1:8" x14ac:dyDescent="0.25">
      <c r="A73" t="s">
        <v>35</v>
      </c>
      <c r="B73" t="s">
        <v>178</v>
      </c>
      <c r="C73" t="s">
        <v>299</v>
      </c>
      <c r="D73">
        <v>5.2480853255596739E-2</v>
      </c>
      <c r="E73">
        <v>99769.500416666677</v>
      </c>
      <c r="F73">
        <v>5235.9885107512819</v>
      </c>
      <c r="G73">
        <f>VLOOKUP(B73,'OT Dec to May'!H:J,3,FALSE)</f>
        <v>162817.02000000631</v>
      </c>
      <c r="H73">
        <f t="shared" si="1"/>
        <v>8544.7761341338901</v>
      </c>
    </row>
    <row r="74" spans="1:8" x14ac:dyDescent="0.25">
      <c r="A74" t="s">
        <v>35</v>
      </c>
      <c r="B74" t="s">
        <v>178</v>
      </c>
      <c r="C74" t="s">
        <v>300</v>
      </c>
      <c r="D74">
        <v>3.066412756320042E-2</v>
      </c>
      <c r="E74">
        <v>99769.500416666677</v>
      </c>
      <c r="F74">
        <v>3059.3446876934445</v>
      </c>
      <c r="G74">
        <f>VLOOKUP(B74,'OT Dec to May'!H:J,3,FALSE)</f>
        <v>162817.02000000631</v>
      </c>
      <c r="H74">
        <f t="shared" si="1"/>
        <v>4992.6418707403473</v>
      </c>
    </row>
    <row r="75" spans="1:8" x14ac:dyDescent="0.25">
      <c r="A75" t="s">
        <v>35</v>
      </c>
      <c r="B75" t="s">
        <v>178</v>
      </c>
      <c r="C75" t="s">
        <v>290</v>
      </c>
      <c r="D75">
        <v>0.27217918290281384</v>
      </c>
      <c r="E75">
        <v>99769.500416666677</v>
      </c>
      <c r="F75">
        <v>27155.181102030281</v>
      </c>
      <c r="G75">
        <f>VLOOKUP(B75,'OT Dec to May'!H:J,3,FALSE)</f>
        <v>162817.02000000631</v>
      </c>
      <c r="H75">
        <f t="shared" si="1"/>
        <v>44315.403466272815</v>
      </c>
    </row>
    <row r="76" spans="1:8" x14ac:dyDescent="0.25">
      <c r="A76" t="s">
        <v>35</v>
      </c>
      <c r="B76" t="s">
        <v>178</v>
      </c>
      <c r="C76" t="s">
        <v>291</v>
      </c>
      <c r="D76">
        <v>0.16448355012154892</v>
      </c>
      <c r="E76">
        <v>99769.500416666677</v>
      </c>
      <c r="F76">
        <v>16410.44162238669</v>
      </c>
      <c r="G76">
        <f>VLOOKUP(B76,'OT Dec to May'!H:J,3,FALSE)</f>
        <v>162817.02000000631</v>
      </c>
      <c r="H76">
        <f t="shared" si="1"/>
        <v>26780.72146981227</v>
      </c>
    </row>
    <row r="77" spans="1:8" x14ac:dyDescent="0.25">
      <c r="A77" t="s">
        <v>35</v>
      </c>
      <c r="B77" t="s">
        <v>178</v>
      </c>
      <c r="C77" t="s">
        <v>292</v>
      </c>
      <c r="D77">
        <v>2.0631075975620833E-2</v>
      </c>
      <c r="E77">
        <v>99769.500416666677</v>
      </c>
      <c r="F77">
        <v>2058.3521431459844</v>
      </c>
      <c r="G77">
        <f>VLOOKUP(B77,'OT Dec to May'!H:J,3,FALSE)</f>
        <v>162817.02000000631</v>
      </c>
      <c r="H77">
        <f t="shared" si="1"/>
        <v>3359.0903097443065</v>
      </c>
    </row>
    <row r="78" spans="1:8" x14ac:dyDescent="0.25">
      <c r="A78" t="s">
        <v>35</v>
      </c>
      <c r="B78" t="s">
        <v>178</v>
      </c>
      <c r="C78" t="s">
        <v>293</v>
      </c>
      <c r="D78">
        <v>2.2999254621443976E-2</v>
      </c>
      <c r="E78">
        <v>99769.500416666677</v>
      </c>
      <c r="F78">
        <v>2294.6241435371776</v>
      </c>
      <c r="G78">
        <f>VLOOKUP(B78,'OT Dec to May'!H:J,3,FALSE)</f>
        <v>162817.02000000631</v>
      </c>
      <c r="H78">
        <f t="shared" si="1"/>
        <v>3744.6700996848813</v>
      </c>
    </row>
    <row r="79" spans="1:8" x14ac:dyDescent="0.25">
      <c r="A79" t="s">
        <v>35</v>
      </c>
      <c r="B79" t="s">
        <v>178</v>
      </c>
      <c r="C79" t="s">
        <v>294</v>
      </c>
      <c r="D79">
        <v>9.5854000903065947E-3</v>
      </c>
      <c r="E79">
        <v>99769.500416666677</v>
      </c>
      <c r="F79">
        <v>956.3305783037606</v>
      </c>
      <c r="G79">
        <f>VLOOKUP(B79,'OT Dec to May'!H:J,3,FALSE)</f>
        <v>162817.02000000631</v>
      </c>
      <c r="H79">
        <f t="shared" si="1"/>
        <v>1560.6662782115111</v>
      </c>
    </row>
    <row r="80" spans="1:8" x14ac:dyDescent="0.25">
      <c r="A80" t="s">
        <v>161</v>
      </c>
      <c r="B80" t="s">
        <v>162</v>
      </c>
      <c r="C80" t="s">
        <v>299</v>
      </c>
      <c r="D80">
        <v>0.56777062377502541</v>
      </c>
      <c r="E80">
        <v>69685</v>
      </c>
      <c r="F80">
        <v>39565.095917762643</v>
      </c>
      <c r="G80">
        <f>VLOOKUP(B80,'OT Dec to May'!H:J,3,FALSE)</f>
        <v>38257.200000000099</v>
      </c>
      <c r="H80">
        <f t="shared" si="1"/>
        <v>21721.314307885958</v>
      </c>
    </row>
    <row r="81" spans="1:8" x14ac:dyDescent="0.25">
      <c r="A81" t="s">
        <v>161</v>
      </c>
      <c r="B81" t="s">
        <v>162</v>
      </c>
      <c r="C81" t="s">
        <v>300</v>
      </c>
      <c r="D81">
        <v>0.43222937622497448</v>
      </c>
      <c r="E81">
        <v>69685</v>
      </c>
      <c r="F81">
        <v>30119.904082237346</v>
      </c>
      <c r="G81">
        <f>VLOOKUP(B81,'OT Dec to May'!H:J,3,FALSE)</f>
        <v>38257.200000000099</v>
      </c>
      <c r="H81">
        <f t="shared" si="1"/>
        <v>16535.885692114138</v>
      </c>
    </row>
    <row r="82" spans="1:8" x14ac:dyDescent="0.25">
      <c r="A82" t="s">
        <v>39</v>
      </c>
      <c r="B82" t="s">
        <v>179</v>
      </c>
      <c r="C82" t="s">
        <v>312</v>
      </c>
      <c r="D82">
        <v>2.5757732433666348E-2</v>
      </c>
      <c r="E82">
        <v>80922.666249999995</v>
      </c>
      <c r="F82">
        <v>2084.3843850863818</v>
      </c>
      <c r="G82">
        <f>VLOOKUP(B82,'OT Dec to May'!H:J,3,FALSE)</f>
        <v>36894.600000000166</v>
      </c>
      <c r="H82">
        <f t="shared" si="1"/>
        <v>950.32123504715071</v>
      </c>
    </row>
    <row r="83" spans="1:8" x14ac:dyDescent="0.25">
      <c r="A83" t="s">
        <v>39</v>
      </c>
      <c r="B83" t="s">
        <v>179</v>
      </c>
      <c r="C83" t="s">
        <v>289</v>
      </c>
      <c r="D83">
        <v>8.4848004814726975E-3</v>
      </c>
      <c r="E83">
        <v>80922.666249999995</v>
      </c>
      <c r="F83">
        <v>686.61267756005441</v>
      </c>
      <c r="G83">
        <f>VLOOKUP(B83,'OT Dec to May'!H:J,3,FALSE)</f>
        <v>36894.600000000166</v>
      </c>
      <c r="H83">
        <f t="shared" si="1"/>
        <v>313.04331984374397</v>
      </c>
    </row>
    <row r="84" spans="1:8" x14ac:dyDescent="0.25">
      <c r="A84" t="s">
        <v>39</v>
      </c>
      <c r="B84" t="s">
        <v>179</v>
      </c>
      <c r="C84" t="s">
        <v>315</v>
      </c>
      <c r="D84">
        <v>1.3995031271954199E-2</v>
      </c>
      <c r="E84">
        <v>80922.666249999995</v>
      </c>
      <c r="F84">
        <v>1132.5152447786625</v>
      </c>
      <c r="G84">
        <f>VLOOKUP(B84,'OT Dec to May'!H:J,3,FALSE)</f>
        <v>36894.600000000166</v>
      </c>
      <c r="H84">
        <f t="shared" si="1"/>
        <v>516.34108076624375</v>
      </c>
    </row>
    <row r="85" spans="1:8" x14ac:dyDescent="0.25">
      <c r="A85" t="s">
        <v>39</v>
      </c>
      <c r="B85" t="s">
        <v>179</v>
      </c>
      <c r="C85" t="s">
        <v>299</v>
      </c>
      <c r="D85">
        <v>0.10334432468835296</v>
      </c>
      <c r="E85">
        <v>80922.666249999995</v>
      </c>
      <c r="F85">
        <v>8362.8982955872216</v>
      </c>
      <c r="G85">
        <f>VLOOKUP(B85,'OT Dec to May'!H:J,3,FALSE)</f>
        <v>36894.600000000166</v>
      </c>
      <c r="H85">
        <f t="shared" si="1"/>
        <v>3812.8475216469242</v>
      </c>
    </row>
    <row r="86" spans="1:8" x14ac:dyDescent="0.25">
      <c r="A86" t="s">
        <v>39</v>
      </c>
      <c r="B86" t="s">
        <v>179</v>
      </c>
      <c r="C86" t="s">
        <v>300</v>
      </c>
      <c r="D86">
        <v>4.10545039743185E-2</v>
      </c>
      <c r="E86">
        <v>80922.666249999995</v>
      </c>
      <c r="F86">
        <v>3322.2399231730742</v>
      </c>
      <c r="G86">
        <f>VLOOKUP(B86,'OT Dec to May'!H:J,3,FALSE)</f>
        <v>36894.600000000166</v>
      </c>
      <c r="H86">
        <f t="shared" si="1"/>
        <v>1514.6895023308982</v>
      </c>
    </row>
    <row r="87" spans="1:8" x14ac:dyDescent="0.25">
      <c r="A87" t="s">
        <v>39</v>
      </c>
      <c r="B87" t="s">
        <v>179</v>
      </c>
      <c r="C87" t="s">
        <v>290</v>
      </c>
      <c r="D87">
        <v>0.2155078020069511</v>
      </c>
      <c r="E87">
        <v>80922.666249999995</v>
      </c>
      <c r="F87">
        <v>17439.465936079585</v>
      </c>
      <c r="G87">
        <f>VLOOKUP(B87,'OT Dec to May'!H:J,3,FALSE)</f>
        <v>36894.600000000166</v>
      </c>
      <c r="H87">
        <f t="shared" si="1"/>
        <v>7951.0741519256944</v>
      </c>
    </row>
    <row r="88" spans="1:8" x14ac:dyDescent="0.25">
      <c r="A88" t="s">
        <v>39</v>
      </c>
      <c r="B88" t="s">
        <v>179</v>
      </c>
      <c r="C88" t="s">
        <v>291</v>
      </c>
      <c r="D88">
        <v>0.55318218525952911</v>
      </c>
      <c r="E88">
        <v>80922.666249999995</v>
      </c>
      <c r="F88">
        <v>44764.977353202543</v>
      </c>
      <c r="G88">
        <f>VLOOKUP(B88,'OT Dec to May'!H:J,3,FALSE)</f>
        <v>36894.600000000166</v>
      </c>
      <c r="H88">
        <f t="shared" si="1"/>
        <v>20409.435452276313</v>
      </c>
    </row>
    <row r="89" spans="1:8" x14ac:dyDescent="0.25">
      <c r="A89" t="s">
        <v>39</v>
      </c>
      <c r="B89" t="s">
        <v>179</v>
      </c>
      <c r="C89" t="s">
        <v>292</v>
      </c>
      <c r="D89">
        <v>3.8673619883755075E-2</v>
      </c>
      <c r="E89">
        <v>80922.666249999995</v>
      </c>
      <c r="F89">
        <v>3129.5724345324757</v>
      </c>
      <c r="G89">
        <f>VLOOKUP(B89,'OT Dec to May'!H:J,3,FALSE)</f>
        <v>36894.600000000166</v>
      </c>
      <c r="H89">
        <f t="shared" si="1"/>
        <v>1426.8477361631965</v>
      </c>
    </row>
    <row r="90" spans="1:8" x14ac:dyDescent="0.25">
      <c r="A90" t="s">
        <v>41</v>
      </c>
      <c r="B90" t="s">
        <v>171</v>
      </c>
      <c r="C90" t="s">
        <v>299</v>
      </c>
      <c r="D90">
        <v>8.6228000970492449E-2</v>
      </c>
      <c r="E90">
        <v>43647.86791666667</v>
      </c>
      <c r="F90">
        <v>3763.6683970782597</v>
      </c>
      <c r="G90">
        <f>VLOOKUP(B90,'OT Dec to May'!H:J,3,FALSE)</f>
        <v>0</v>
      </c>
      <c r="H90">
        <f t="shared" si="1"/>
        <v>0</v>
      </c>
    </row>
    <row r="91" spans="1:8" x14ac:dyDescent="0.25">
      <c r="A91" t="s">
        <v>41</v>
      </c>
      <c r="B91" t="s">
        <v>171</v>
      </c>
      <c r="C91" t="s">
        <v>304</v>
      </c>
      <c r="D91">
        <v>0.23318254073543135</v>
      </c>
      <c r="E91">
        <v>43647.86791666667</v>
      </c>
      <c r="F91">
        <v>10177.920738492852</v>
      </c>
      <c r="G91">
        <f>VLOOKUP(B91,'OT Dec to May'!H:J,3,FALSE)</f>
        <v>0</v>
      </c>
      <c r="H91">
        <f t="shared" si="1"/>
        <v>0</v>
      </c>
    </row>
    <row r="92" spans="1:8" x14ac:dyDescent="0.25">
      <c r="A92" t="s">
        <v>41</v>
      </c>
      <c r="B92" t="s">
        <v>171</v>
      </c>
      <c r="C92" t="s">
        <v>300</v>
      </c>
      <c r="D92">
        <v>2.8367705685575593E-2</v>
      </c>
      <c r="E92">
        <v>43647.86791666667</v>
      </c>
      <c r="F92">
        <v>1238.1898708628776</v>
      </c>
      <c r="G92">
        <f>VLOOKUP(B92,'OT Dec to May'!H:J,3,FALSE)</f>
        <v>0</v>
      </c>
      <c r="H92">
        <f t="shared" si="1"/>
        <v>0</v>
      </c>
    </row>
    <row r="93" spans="1:8" x14ac:dyDescent="0.25">
      <c r="A93" t="s">
        <v>41</v>
      </c>
      <c r="B93" t="s">
        <v>171</v>
      </c>
      <c r="C93" t="s">
        <v>290</v>
      </c>
      <c r="D93">
        <v>8.1320756298650029E-2</v>
      </c>
      <c r="E93">
        <v>43647.86791666667</v>
      </c>
      <c r="F93">
        <v>3549.4776298069155</v>
      </c>
      <c r="G93">
        <f>VLOOKUP(B93,'OT Dec to May'!H:J,3,FALSE)</f>
        <v>0</v>
      </c>
      <c r="H93">
        <f t="shared" si="1"/>
        <v>0</v>
      </c>
    </row>
    <row r="94" spans="1:8" x14ac:dyDescent="0.25">
      <c r="A94" t="s">
        <v>41</v>
      </c>
      <c r="B94" t="s">
        <v>171</v>
      </c>
      <c r="C94" t="s">
        <v>291</v>
      </c>
      <c r="D94">
        <v>0.4772445861752001</v>
      </c>
      <c r="E94">
        <v>43647.86791666667</v>
      </c>
      <c r="F94">
        <v>20830.708661319379</v>
      </c>
      <c r="G94">
        <f>VLOOKUP(B94,'OT Dec to May'!H:J,3,FALSE)</f>
        <v>0</v>
      </c>
      <c r="H94">
        <f t="shared" si="1"/>
        <v>0</v>
      </c>
    </row>
    <row r="95" spans="1:8" x14ac:dyDescent="0.25">
      <c r="A95" t="s">
        <v>41</v>
      </c>
      <c r="B95" t="s">
        <v>171</v>
      </c>
      <c r="C95" t="s">
        <v>292</v>
      </c>
      <c r="D95">
        <v>9.3656410134650328E-2</v>
      </c>
      <c r="E95">
        <v>43647.86791666667</v>
      </c>
      <c r="F95">
        <v>4087.902619106379</v>
      </c>
      <c r="G95">
        <f>VLOOKUP(B95,'OT Dec to May'!H:J,3,FALSE)</f>
        <v>0</v>
      </c>
      <c r="H95">
        <f t="shared" si="1"/>
        <v>0</v>
      </c>
    </row>
    <row r="96" spans="1:8" x14ac:dyDescent="0.25">
      <c r="A96" t="s">
        <v>43</v>
      </c>
      <c r="B96" t="s">
        <v>186</v>
      </c>
      <c r="C96" t="s">
        <v>317</v>
      </c>
      <c r="D96">
        <v>2.8753970932798707E-2</v>
      </c>
      <c r="E96">
        <v>32033.297083333338</v>
      </c>
      <c r="F96">
        <v>921.08449321587239</v>
      </c>
      <c r="G96">
        <f>VLOOKUP(B96,'OT Dec to May'!H:J,3,FALSE)</f>
        <v>592.20000000000005</v>
      </c>
      <c r="H96">
        <f t="shared" si="1"/>
        <v>17.028101586403395</v>
      </c>
    </row>
    <row r="97" spans="1:8" x14ac:dyDescent="0.25">
      <c r="A97" t="s">
        <v>43</v>
      </c>
      <c r="B97" t="s">
        <v>186</v>
      </c>
      <c r="C97" t="s">
        <v>318</v>
      </c>
      <c r="D97">
        <v>0.8241780826799977</v>
      </c>
      <c r="E97">
        <v>32033.297083333338</v>
      </c>
      <c r="F97">
        <v>26401.141372060432</v>
      </c>
      <c r="G97">
        <f>VLOOKUP(B97,'OT Dec to May'!H:J,3,FALSE)</f>
        <v>592.20000000000005</v>
      </c>
      <c r="H97">
        <f t="shared" si="1"/>
        <v>488.07826056309466</v>
      </c>
    </row>
    <row r="98" spans="1:8" x14ac:dyDescent="0.25">
      <c r="A98" t="s">
        <v>43</v>
      </c>
      <c r="B98" t="s">
        <v>186</v>
      </c>
      <c r="C98" t="s">
        <v>314</v>
      </c>
      <c r="D98">
        <v>0.14344306110932653</v>
      </c>
      <c r="E98">
        <v>32033.297083333338</v>
      </c>
      <c r="F98">
        <v>4594.9541910577955</v>
      </c>
      <c r="G98">
        <f>VLOOKUP(B98,'OT Dec to May'!H:J,3,FALSE)</f>
        <v>592.20000000000005</v>
      </c>
      <c r="H98">
        <f t="shared" si="1"/>
        <v>84.946980788943179</v>
      </c>
    </row>
    <row r="99" spans="1:8" x14ac:dyDescent="0.25">
      <c r="A99" t="s">
        <v>43</v>
      </c>
      <c r="B99" t="s">
        <v>186</v>
      </c>
      <c r="C99" t="s">
        <v>319</v>
      </c>
      <c r="D99">
        <v>3.6248852778771332E-3</v>
      </c>
      <c r="E99">
        <v>32033.297083333338</v>
      </c>
      <c r="F99">
        <v>116.11702699923953</v>
      </c>
      <c r="G99">
        <f>VLOOKUP(B99,'OT Dec to May'!H:J,3,FALSE)</f>
        <v>592.20000000000005</v>
      </c>
      <c r="H99">
        <f t="shared" si="1"/>
        <v>2.1466570615588383</v>
      </c>
    </row>
    <row r="100" spans="1:8" x14ac:dyDescent="0.25">
      <c r="A100">
        <v>20136</v>
      </c>
      <c r="B100" t="s">
        <v>180</v>
      </c>
      <c r="C100" t="s">
        <v>299</v>
      </c>
      <c r="D100">
        <v>0.13837213341510443</v>
      </c>
      <c r="E100">
        <v>70010.42</v>
      </c>
      <c r="F100">
        <v>9687.4911766874957</v>
      </c>
      <c r="G100">
        <f>VLOOKUP(B100,'OT Dec to May'!H:J,3,FALSE)</f>
        <v>32423.94000000001</v>
      </c>
      <c r="H100">
        <f t="shared" si="1"/>
        <v>4486.5697515233423</v>
      </c>
    </row>
    <row r="101" spans="1:8" x14ac:dyDescent="0.25">
      <c r="A101">
        <v>20136</v>
      </c>
      <c r="B101" t="s">
        <v>180</v>
      </c>
      <c r="C101" t="s">
        <v>300</v>
      </c>
      <c r="D101">
        <v>4.0163386939080906E-2</v>
      </c>
      <c r="E101">
        <v>70010.42</v>
      </c>
      <c r="F101">
        <v>2811.8555882275687</v>
      </c>
      <c r="G101">
        <f>VLOOKUP(B101,'OT Dec to May'!H:J,3,FALSE)</f>
        <v>32423.94000000001</v>
      </c>
      <c r="H101">
        <f t="shared" si="1"/>
        <v>1302.2552483095433</v>
      </c>
    </row>
    <row r="102" spans="1:8" x14ac:dyDescent="0.25">
      <c r="A102">
        <v>20136</v>
      </c>
      <c r="B102" t="s">
        <v>180</v>
      </c>
      <c r="C102" t="s">
        <v>290</v>
      </c>
      <c r="D102">
        <v>0.46951060009886991</v>
      </c>
      <c r="E102">
        <v>70010.42</v>
      </c>
      <c r="F102">
        <v>32870.634307373926</v>
      </c>
      <c r="G102">
        <f>VLOOKUP(B102,'OT Dec to May'!H:J,3,FALSE)</f>
        <v>32423.94000000001</v>
      </c>
      <c r="H102">
        <f t="shared" si="1"/>
        <v>15223.383526969757</v>
      </c>
    </row>
    <row r="103" spans="1:8" x14ac:dyDescent="0.25">
      <c r="A103">
        <v>20136</v>
      </c>
      <c r="B103" t="s">
        <v>180</v>
      </c>
      <c r="C103" t="s">
        <v>291</v>
      </c>
      <c r="D103">
        <v>0.28451844412182936</v>
      </c>
      <c r="E103">
        <v>70010.42</v>
      </c>
      <c r="F103">
        <v>19919.255770715805</v>
      </c>
      <c r="G103">
        <f>VLOOKUP(B103,'OT Dec to May'!H:J,3,FALSE)</f>
        <v>32423.94000000001</v>
      </c>
      <c r="H103">
        <f t="shared" si="1"/>
        <v>9225.2089610995499</v>
      </c>
    </row>
    <row r="104" spans="1:8" x14ac:dyDescent="0.25">
      <c r="A104">
        <v>20136</v>
      </c>
      <c r="B104" t="s">
        <v>180</v>
      </c>
      <c r="C104" t="s">
        <v>292</v>
      </c>
      <c r="D104">
        <v>6.743543542511525E-2</v>
      </c>
      <c r="E104">
        <v>70010.42</v>
      </c>
      <c r="F104">
        <v>4721.1831569951974</v>
      </c>
      <c r="G104">
        <f>VLOOKUP(B104,'OT Dec to May'!H:J,3,FALSE)</f>
        <v>32423.94000000001</v>
      </c>
      <c r="H104">
        <f t="shared" si="1"/>
        <v>2186.5225120978121</v>
      </c>
    </row>
    <row r="105" spans="1:8" x14ac:dyDescent="0.25">
      <c r="A105" t="s">
        <v>46</v>
      </c>
      <c r="B105" t="s">
        <v>205</v>
      </c>
      <c r="C105" t="s">
        <v>285</v>
      </c>
      <c r="D105">
        <v>0.21090138403960151</v>
      </c>
      <c r="E105">
        <v>42735.876666666671</v>
      </c>
      <c r="F105">
        <v>9013.0555371457122</v>
      </c>
      <c r="G105">
        <f>VLOOKUP(B105,'OT Dec to May'!H:J,3,FALSE)</f>
        <v>0</v>
      </c>
      <c r="H105">
        <f t="shared" si="1"/>
        <v>0</v>
      </c>
    </row>
    <row r="106" spans="1:8" x14ac:dyDescent="0.25">
      <c r="A106" t="s">
        <v>46</v>
      </c>
      <c r="B106" t="s">
        <v>205</v>
      </c>
      <c r="C106" t="s">
        <v>286</v>
      </c>
      <c r="D106">
        <v>2.083956741480594E-3</v>
      </c>
      <c r="E106">
        <v>42735.876666666671</v>
      </c>
      <c r="F106">
        <v>89.059718282583219</v>
      </c>
      <c r="G106">
        <f>VLOOKUP(B106,'OT Dec to May'!H:J,3,FALSE)</f>
        <v>0</v>
      </c>
      <c r="H106">
        <f t="shared" si="1"/>
        <v>0</v>
      </c>
    </row>
    <row r="107" spans="1:8" x14ac:dyDescent="0.25">
      <c r="A107" t="s">
        <v>46</v>
      </c>
      <c r="B107" t="s">
        <v>205</v>
      </c>
      <c r="C107" t="s">
        <v>287</v>
      </c>
      <c r="D107">
        <v>0.2576663656787791</v>
      </c>
      <c r="E107">
        <v>42735.876666666671</v>
      </c>
      <c r="F107">
        <v>11011.598024796538</v>
      </c>
      <c r="G107">
        <f>VLOOKUP(B107,'OT Dec to May'!H:J,3,FALSE)</f>
        <v>0</v>
      </c>
      <c r="H107">
        <f t="shared" si="1"/>
        <v>0</v>
      </c>
    </row>
    <row r="108" spans="1:8" x14ac:dyDescent="0.25">
      <c r="A108" t="s">
        <v>46</v>
      </c>
      <c r="B108" t="s">
        <v>205</v>
      </c>
      <c r="C108" t="s">
        <v>288</v>
      </c>
      <c r="D108">
        <v>0.20904691062977204</v>
      </c>
      <c r="E108">
        <v>42735.876666666671</v>
      </c>
      <c r="F108">
        <v>8933.8029902216276</v>
      </c>
      <c r="G108">
        <f>VLOOKUP(B108,'OT Dec to May'!H:J,3,FALSE)</f>
        <v>0</v>
      </c>
      <c r="H108">
        <f t="shared" si="1"/>
        <v>0</v>
      </c>
    </row>
    <row r="109" spans="1:8" x14ac:dyDescent="0.25">
      <c r="A109" t="s">
        <v>46</v>
      </c>
      <c r="B109" t="s">
        <v>205</v>
      </c>
      <c r="C109" t="s">
        <v>289</v>
      </c>
      <c r="D109">
        <v>0.27862224808075481</v>
      </c>
      <c r="E109">
        <v>42735.876666666671</v>
      </c>
      <c r="F109">
        <v>11907.166030568542</v>
      </c>
      <c r="G109">
        <f>VLOOKUP(B109,'OT Dec to May'!H:J,3,FALSE)</f>
        <v>0</v>
      </c>
      <c r="H109">
        <f t="shared" si="1"/>
        <v>0</v>
      </c>
    </row>
    <row r="110" spans="1:8" x14ac:dyDescent="0.25">
      <c r="A110" t="s">
        <v>46</v>
      </c>
      <c r="B110" t="s">
        <v>205</v>
      </c>
      <c r="C110" t="s">
        <v>320</v>
      </c>
      <c r="D110">
        <v>4.1679134829611872E-2</v>
      </c>
      <c r="E110">
        <v>42735.876666666671</v>
      </c>
      <c r="F110">
        <v>1781.1943656516642</v>
      </c>
      <c r="G110">
        <f>VLOOKUP(B110,'OT Dec to May'!H:J,3,FALSE)</f>
        <v>0</v>
      </c>
      <c r="H110">
        <f t="shared" si="1"/>
        <v>0</v>
      </c>
    </row>
    <row r="111" spans="1:8" x14ac:dyDescent="0.25">
      <c r="A111" t="s">
        <v>48</v>
      </c>
      <c r="B111" t="s">
        <v>155</v>
      </c>
      <c r="C111" t="s">
        <v>299</v>
      </c>
      <c r="D111">
        <v>2.6370085950564264E-2</v>
      </c>
      <c r="E111">
        <v>34469.43</v>
      </c>
      <c r="F111">
        <v>908.96183176695843</v>
      </c>
      <c r="G111">
        <f>VLOOKUP(B111,'OT Dec to May'!H:J,3,FALSE)</f>
        <v>67697.280000000785</v>
      </c>
      <c r="H111">
        <f t="shared" si="1"/>
        <v>1785.1830922194358</v>
      </c>
    </row>
    <row r="112" spans="1:8" x14ac:dyDescent="0.25">
      <c r="A112" t="s">
        <v>48</v>
      </c>
      <c r="B112" t="s">
        <v>155</v>
      </c>
      <c r="C112" t="s">
        <v>290</v>
      </c>
      <c r="D112">
        <v>0.28610430370902096</v>
      </c>
      <c r="E112">
        <v>34469.43</v>
      </c>
      <c r="F112">
        <v>9861.8522693968389</v>
      </c>
      <c r="G112">
        <f>VLOOKUP(B112,'OT Dec to May'!H:J,3,FALSE)</f>
        <v>67697.280000000785</v>
      </c>
      <c r="H112">
        <f t="shared" si="1"/>
        <v>19368.483157394854</v>
      </c>
    </row>
    <row r="113" spans="1:8" x14ac:dyDescent="0.25">
      <c r="A113" t="s">
        <v>48</v>
      </c>
      <c r="B113" t="s">
        <v>155</v>
      </c>
      <c r="C113" t="s">
        <v>291</v>
      </c>
      <c r="D113">
        <v>0.57505462352579062</v>
      </c>
      <c r="E113">
        <v>34469.43</v>
      </c>
      <c r="F113">
        <v>19821.805091798593</v>
      </c>
      <c r="G113">
        <f>VLOOKUP(B113,'OT Dec to May'!H:J,3,FALSE)</f>
        <v>67697.280000000785</v>
      </c>
      <c r="H113">
        <f t="shared" si="1"/>
        <v>38929.633864120486</v>
      </c>
    </row>
    <row r="114" spans="1:8" x14ac:dyDescent="0.25">
      <c r="A114" t="s">
        <v>48</v>
      </c>
      <c r="B114" t="s">
        <v>155</v>
      </c>
      <c r="C114" t="s">
        <v>292</v>
      </c>
      <c r="D114">
        <v>0.11202583263057109</v>
      </c>
      <c r="E114">
        <v>34469.43</v>
      </c>
      <c r="F114">
        <v>3861.4665960511861</v>
      </c>
      <c r="G114">
        <f>VLOOKUP(B114,'OT Dec to May'!H:J,3,FALSE)</f>
        <v>67697.280000000785</v>
      </c>
      <c r="H114">
        <f t="shared" si="1"/>
        <v>7583.8441588249952</v>
      </c>
    </row>
    <row r="115" spans="1:8" x14ac:dyDescent="0.25">
      <c r="A115" t="s">
        <v>48</v>
      </c>
      <c r="B115" t="s">
        <v>155</v>
      </c>
      <c r="C115" t="s">
        <v>293</v>
      </c>
      <c r="D115">
        <v>4.4515418405293377E-4</v>
      </c>
      <c r="E115">
        <v>34469.43</v>
      </c>
      <c r="F115">
        <v>15.344210986419718</v>
      </c>
      <c r="G115">
        <f>VLOOKUP(B115,'OT Dec to May'!H:J,3,FALSE)</f>
        <v>67697.280000000785</v>
      </c>
      <c r="H115">
        <f t="shared" si="1"/>
        <v>30.13572744100334</v>
      </c>
    </row>
    <row r="116" spans="1:8" x14ac:dyDescent="0.25">
      <c r="A116" t="s">
        <v>50</v>
      </c>
      <c r="B116" t="s">
        <v>172</v>
      </c>
      <c r="C116" t="s">
        <v>316</v>
      </c>
      <c r="D116">
        <v>2.7747469261441716E-2</v>
      </c>
      <c r="E116">
        <v>92002.916666666672</v>
      </c>
      <c r="F116">
        <v>2552.8481021713174</v>
      </c>
      <c r="G116">
        <f>VLOOKUP(B116,'OT Dec to May'!H:J,3,FALSE)</f>
        <v>32473.799999999919</v>
      </c>
      <c r="H116">
        <f t="shared" si="1"/>
        <v>901.06576730220377</v>
      </c>
    </row>
    <row r="117" spans="1:8" x14ac:dyDescent="0.25">
      <c r="A117" t="s">
        <v>50</v>
      </c>
      <c r="B117" t="s">
        <v>172</v>
      </c>
      <c r="C117" t="s">
        <v>320</v>
      </c>
      <c r="D117">
        <v>1.3572131703966057E-2</v>
      </c>
      <c r="E117">
        <v>92002.916666666672</v>
      </c>
      <c r="F117">
        <v>1248.6757021490139</v>
      </c>
      <c r="G117">
        <f>VLOOKUP(B117,'OT Dec to May'!H:J,3,FALSE)</f>
        <v>32473.799999999919</v>
      </c>
      <c r="H117">
        <f t="shared" si="1"/>
        <v>440.73869052825182</v>
      </c>
    </row>
    <row r="118" spans="1:8" x14ac:dyDescent="0.25">
      <c r="A118" t="s">
        <v>50</v>
      </c>
      <c r="B118" t="s">
        <v>172</v>
      </c>
      <c r="C118" t="s">
        <v>322</v>
      </c>
      <c r="D118">
        <v>0.67750689452690449</v>
      </c>
      <c r="E118">
        <v>92002.916666666672</v>
      </c>
      <c r="F118">
        <v>62332.610358250917</v>
      </c>
      <c r="G118">
        <f>VLOOKUP(B118,'OT Dec to May'!H:J,3,FALSE)</f>
        <v>32473.799999999919</v>
      </c>
      <c r="H118">
        <f t="shared" si="1"/>
        <v>22001.223391487736</v>
      </c>
    </row>
    <row r="119" spans="1:8" x14ac:dyDescent="0.25">
      <c r="A119" t="s">
        <v>50</v>
      </c>
      <c r="B119" t="s">
        <v>172</v>
      </c>
      <c r="C119" t="s">
        <v>305</v>
      </c>
      <c r="D119">
        <v>0.27921006945451399</v>
      </c>
      <c r="E119">
        <v>92002.916666666672</v>
      </c>
      <c r="F119">
        <v>25688.140752517866</v>
      </c>
      <c r="G119">
        <f>VLOOKUP(B119,'OT Dec to May'!H:J,3,FALSE)</f>
        <v>32473.799999999919</v>
      </c>
      <c r="H119">
        <f t="shared" si="1"/>
        <v>9067.0119534519745</v>
      </c>
    </row>
    <row r="120" spans="1:8" x14ac:dyDescent="0.25">
      <c r="A120" t="s">
        <v>50</v>
      </c>
      <c r="B120" t="s">
        <v>172</v>
      </c>
      <c r="C120" t="s">
        <v>323</v>
      </c>
      <c r="D120">
        <v>1.9634350531737561E-3</v>
      </c>
      <c r="E120">
        <v>92002.916666666672</v>
      </c>
      <c r="F120">
        <v>180.64175157755733</v>
      </c>
      <c r="G120">
        <f>VLOOKUP(B120,'OT Dec to May'!H:J,3,FALSE)</f>
        <v>32473.799999999919</v>
      </c>
      <c r="H120">
        <f t="shared" si="1"/>
        <v>63.760197229753764</v>
      </c>
    </row>
    <row r="121" spans="1:8" x14ac:dyDescent="0.25">
      <c r="A121" t="s">
        <v>52</v>
      </c>
      <c r="B121" t="s">
        <v>211</v>
      </c>
      <c r="C121" t="s">
        <v>295</v>
      </c>
      <c r="D121">
        <v>0.50157778118274909</v>
      </c>
      <c r="E121">
        <v>43297.977083333331</v>
      </c>
      <c r="F121">
        <v>21717.303275159851</v>
      </c>
      <c r="G121">
        <f>VLOOKUP(B121,'OT Dec to May'!H:J,3,FALSE)</f>
        <v>30942.9</v>
      </c>
      <c r="H121">
        <f t="shared" si="1"/>
        <v>15520.271125359688</v>
      </c>
    </row>
    <row r="122" spans="1:8" x14ac:dyDescent="0.25">
      <c r="A122" t="s">
        <v>52</v>
      </c>
      <c r="B122" t="s">
        <v>211</v>
      </c>
      <c r="C122" t="s">
        <v>311</v>
      </c>
      <c r="D122">
        <v>6.5298830007609346E-2</v>
      </c>
      <c r="E122">
        <v>43297.977083333331</v>
      </c>
      <c r="F122">
        <v>2827.3072452379483</v>
      </c>
      <c r="G122">
        <f>VLOOKUP(B122,'OT Dec to May'!H:J,3,FALSE)</f>
        <v>30942.9</v>
      </c>
      <c r="H122">
        <f t="shared" si="1"/>
        <v>2020.5351670424552</v>
      </c>
    </row>
    <row r="123" spans="1:8" x14ac:dyDescent="0.25">
      <c r="A123" t="s">
        <v>52</v>
      </c>
      <c r="B123" t="s">
        <v>211</v>
      </c>
      <c r="C123" t="s">
        <v>296</v>
      </c>
      <c r="D123">
        <v>7.7631529204424635E-2</v>
      </c>
      <c r="E123">
        <v>43297.977083333331</v>
      </c>
      <c r="F123">
        <v>3361.2881724373001</v>
      </c>
      <c r="G123">
        <f>VLOOKUP(B123,'OT Dec to May'!H:J,3,FALSE)</f>
        <v>30942.9</v>
      </c>
      <c r="H123">
        <f t="shared" si="1"/>
        <v>2402.1446450195913</v>
      </c>
    </row>
    <row r="124" spans="1:8" x14ac:dyDescent="0.25">
      <c r="A124" t="s">
        <v>52</v>
      </c>
      <c r="B124" t="s">
        <v>211</v>
      </c>
      <c r="C124" t="s">
        <v>324</v>
      </c>
      <c r="D124">
        <v>1.9205538237532158E-3</v>
      </c>
      <c r="E124">
        <v>43297.977083333331</v>
      </c>
      <c r="F124">
        <v>83.156095448174938</v>
      </c>
      <c r="G124">
        <f>VLOOKUP(B124,'OT Dec to May'!H:J,3,FALSE)</f>
        <v>30942.9</v>
      </c>
      <c r="H124">
        <f t="shared" si="1"/>
        <v>59.427504913013387</v>
      </c>
    </row>
    <row r="125" spans="1:8" x14ac:dyDescent="0.25">
      <c r="A125" t="s">
        <v>52</v>
      </c>
      <c r="B125" t="s">
        <v>211</v>
      </c>
      <c r="C125" t="s">
        <v>308</v>
      </c>
      <c r="D125">
        <v>0.33873768066447346</v>
      </c>
      <c r="E125">
        <v>43297.977083333331</v>
      </c>
      <c r="F125">
        <v>14666.656334671856</v>
      </c>
      <c r="G125">
        <f>VLOOKUP(B125,'OT Dec to May'!H:J,3,FALSE)</f>
        <v>30942.9</v>
      </c>
      <c r="H125">
        <f t="shared" si="1"/>
        <v>10481.526179032737</v>
      </c>
    </row>
    <row r="126" spans="1:8" x14ac:dyDescent="0.25">
      <c r="A126" t="s">
        <v>52</v>
      </c>
      <c r="B126" t="s">
        <v>211</v>
      </c>
      <c r="C126" t="s">
        <v>312</v>
      </c>
      <c r="D126">
        <v>9.4240651800852997E-3</v>
      </c>
      <c r="E126">
        <v>43297.977083333331</v>
      </c>
      <c r="F126">
        <v>408.04295819917292</v>
      </c>
      <c r="G126">
        <f>VLOOKUP(B126,'OT Dec to May'!H:J,3,FALSE)</f>
        <v>30942.9</v>
      </c>
      <c r="H126">
        <f t="shared" si="1"/>
        <v>291.60790646086144</v>
      </c>
    </row>
    <row r="127" spans="1:8" x14ac:dyDescent="0.25">
      <c r="A127" t="s">
        <v>52</v>
      </c>
      <c r="B127" t="s">
        <v>211</v>
      </c>
      <c r="C127" t="s">
        <v>316</v>
      </c>
      <c r="D127">
        <v>1.9205538237532159E-4</v>
      </c>
      <c r="E127">
        <v>43297.977083333331</v>
      </c>
      <c r="F127">
        <v>8.3156095448174945</v>
      </c>
      <c r="G127">
        <f>VLOOKUP(B127,'OT Dec to May'!H:J,3,FALSE)</f>
        <v>30942.9</v>
      </c>
      <c r="H127">
        <f t="shared" si="1"/>
        <v>5.9427504913013385</v>
      </c>
    </row>
    <row r="128" spans="1:8" x14ac:dyDescent="0.25">
      <c r="A128" t="s">
        <v>52</v>
      </c>
      <c r="B128" t="s">
        <v>211</v>
      </c>
      <c r="C128" t="s">
        <v>313</v>
      </c>
      <c r="D128">
        <v>2.4006922796915198E-3</v>
      </c>
      <c r="E128">
        <v>43297.977083333331</v>
      </c>
      <c r="F128">
        <v>103.94511931021867</v>
      </c>
      <c r="G128">
        <f>VLOOKUP(B128,'OT Dec to May'!H:J,3,FALSE)</f>
        <v>30942.9</v>
      </c>
      <c r="H128">
        <f t="shared" si="1"/>
        <v>74.284381141266735</v>
      </c>
    </row>
    <row r="129" spans="1:8" x14ac:dyDescent="0.25">
      <c r="A129" t="s">
        <v>52</v>
      </c>
      <c r="B129" t="s">
        <v>211</v>
      </c>
      <c r="C129" t="s">
        <v>298</v>
      </c>
      <c r="D129">
        <v>2.8168122748380505E-3</v>
      </c>
      <c r="E129">
        <v>43297.977083333331</v>
      </c>
      <c r="F129">
        <v>121.96227332398993</v>
      </c>
      <c r="G129">
        <f>VLOOKUP(B129,'OT Dec to May'!H:J,3,FALSE)</f>
        <v>30942.9</v>
      </c>
      <c r="H129">
        <f t="shared" si="1"/>
        <v>87.16034053908632</v>
      </c>
    </row>
    <row r="130" spans="1:8" x14ac:dyDescent="0.25">
      <c r="A130" t="s">
        <v>56</v>
      </c>
      <c r="B130" t="s">
        <v>195</v>
      </c>
      <c r="C130" t="s">
        <v>293</v>
      </c>
      <c r="D130">
        <v>0.46546403260790198</v>
      </c>
      <c r="E130">
        <v>42533.575416666674</v>
      </c>
      <c r="F130">
        <v>19797.849534673995</v>
      </c>
      <c r="G130">
        <f>VLOOKUP(B130,'OT Dec to May'!H:J,3,FALSE)</f>
        <v>645.48</v>
      </c>
      <c r="H130">
        <f t="shared" si="1"/>
        <v>300.44772376774858</v>
      </c>
    </row>
    <row r="131" spans="1:8" x14ac:dyDescent="0.25">
      <c r="A131" t="s">
        <v>56</v>
      </c>
      <c r="B131" t="s">
        <v>195</v>
      </c>
      <c r="C131" t="s">
        <v>294</v>
      </c>
      <c r="D131">
        <v>0.53453596739209808</v>
      </c>
      <c r="E131">
        <v>42533.575416666674</v>
      </c>
      <c r="F131">
        <v>22735.725881992683</v>
      </c>
      <c r="G131">
        <f>VLOOKUP(B131,'OT Dec to May'!H:J,3,FALSE)</f>
        <v>645.48</v>
      </c>
      <c r="H131">
        <f t="shared" ref="H131:H194" si="2">G131*D131</f>
        <v>345.03227623225149</v>
      </c>
    </row>
    <row r="132" spans="1:8" x14ac:dyDescent="0.25">
      <c r="A132" t="s">
        <v>58</v>
      </c>
      <c r="B132" t="s">
        <v>196</v>
      </c>
      <c r="C132" t="s">
        <v>293</v>
      </c>
      <c r="D132">
        <v>0.41036622874723289</v>
      </c>
      <c r="E132">
        <v>41254.488750000004</v>
      </c>
      <c r="F132">
        <v>16929.448967232649</v>
      </c>
      <c r="G132">
        <f>VLOOKUP(B132,'OT Dec to May'!H:J,3,FALSE)</f>
        <v>12513.240000000009</v>
      </c>
      <c r="H132">
        <f t="shared" si="2"/>
        <v>5135.011108209028</v>
      </c>
    </row>
    <row r="133" spans="1:8" x14ac:dyDescent="0.25">
      <c r="A133" t="s">
        <v>58</v>
      </c>
      <c r="B133" t="s">
        <v>196</v>
      </c>
      <c r="C133" t="s">
        <v>294</v>
      </c>
      <c r="D133">
        <v>0.58927777939057158</v>
      </c>
      <c r="E133">
        <v>41254.488750000004</v>
      </c>
      <c r="F133">
        <v>24310.353520493318</v>
      </c>
      <c r="G133">
        <f>VLOOKUP(B133,'OT Dec to May'!H:J,3,FALSE)</f>
        <v>12513.240000000009</v>
      </c>
      <c r="H133">
        <f t="shared" si="2"/>
        <v>7373.774280181281</v>
      </c>
    </row>
    <row r="134" spans="1:8" x14ac:dyDescent="0.25">
      <c r="A134" t="s">
        <v>58</v>
      </c>
      <c r="B134" t="s">
        <v>196</v>
      </c>
      <c r="C134" t="s">
        <v>302</v>
      </c>
      <c r="D134">
        <v>3.5599186219555009E-4</v>
      </c>
      <c r="E134">
        <v>41254.488750000004</v>
      </c>
      <c r="F134">
        <v>14.686262274037873</v>
      </c>
      <c r="G134">
        <f>VLOOKUP(B134,'OT Dec to May'!H:J,3,FALSE)</f>
        <v>12513.240000000009</v>
      </c>
      <c r="H134">
        <f t="shared" si="2"/>
        <v>4.4546116096998487</v>
      </c>
    </row>
    <row r="135" spans="1:8" x14ac:dyDescent="0.25">
      <c r="A135" t="s">
        <v>62</v>
      </c>
      <c r="B135" t="s">
        <v>174</v>
      </c>
      <c r="C135" t="s">
        <v>322</v>
      </c>
      <c r="D135">
        <v>0.57465599224595887</v>
      </c>
      <c r="E135">
        <v>59910.207916666674</v>
      </c>
      <c r="F135">
        <v>34427.759976013789</v>
      </c>
      <c r="G135">
        <f>VLOOKUP(B135,'OT Dec to May'!H:J,3,FALSE)</f>
        <v>0</v>
      </c>
      <c r="H135">
        <f t="shared" si="2"/>
        <v>0</v>
      </c>
    </row>
    <row r="136" spans="1:8" x14ac:dyDescent="0.25">
      <c r="A136" t="s">
        <v>62</v>
      </c>
      <c r="B136" t="s">
        <v>174</v>
      </c>
      <c r="C136" t="s">
        <v>305</v>
      </c>
      <c r="D136">
        <v>0.40895486768416078</v>
      </c>
      <c r="E136">
        <v>59910.207916666674</v>
      </c>
      <c r="F136">
        <v>24500.571151490982</v>
      </c>
      <c r="G136">
        <f>VLOOKUP(B136,'OT Dec to May'!H:J,3,FALSE)</f>
        <v>0</v>
      </c>
      <c r="H136">
        <f t="shared" si="2"/>
        <v>0</v>
      </c>
    </row>
    <row r="137" spans="1:8" x14ac:dyDescent="0.25">
      <c r="A137" t="s">
        <v>62</v>
      </c>
      <c r="B137" t="s">
        <v>174</v>
      </c>
      <c r="C137" t="s">
        <v>323</v>
      </c>
      <c r="D137">
        <v>1.6389140069880369E-2</v>
      </c>
      <c r="E137">
        <v>59910.207916666674</v>
      </c>
      <c r="F137">
        <v>981.87678916190589</v>
      </c>
      <c r="G137">
        <f>VLOOKUP(B137,'OT Dec to May'!H:J,3,FALSE)</f>
        <v>0</v>
      </c>
      <c r="H137">
        <f t="shared" si="2"/>
        <v>0</v>
      </c>
    </row>
    <row r="138" spans="1:8" x14ac:dyDescent="0.25">
      <c r="A138" t="s">
        <v>64</v>
      </c>
      <c r="B138" t="s">
        <v>204</v>
      </c>
      <c r="C138" t="s">
        <v>285</v>
      </c>
      <c r="D138">
        <v>0.31512442263415086</v>
      </c>
      <c r="E138">
        <v>26694.963333333333</v>
      </c>
      <c r="F138">
        <v>8412.2349076564933</v>
      </c>
      <c r="G138">
        <f>VLOOKUP(B138,'OT Dec to May'!H:J,3,FALSE)</f>
        <v>0</v>
      </c>
      <c r="H138">
        <f t="shared" si="2"/>
        <v>0</v>
      </c>
    </row>
    <row r="139" spans="1:8" x14ac:dyDescent="0.25">
      <c r="A139" t="s">
        <v>64</v>
      </c>
      <c r="B139" t="s">
        <v>204</v>
      </c>
      <c r="C139" t="s">
        <v>286</v>
      </c>
      <c r="D139">
        <v>7.3898524570822624E-3</v>
      </c>
      <c r="E139">
        <v>26694.963333333333</v>
      </c>
      <c r="F139">
        <v>197.27184038055424</v>
      </c>
      <c r="G139">
        <f>VLOOKUP(B139,'OT Dec to May'!H:J,3,FALSE)</f>
        <v>0</v>
      </c>
      <c r="H139">
        <f t="shared" si="2"/>
        <v>0</v>
      </c>
    </row>
    <row r="140" spans="1:8" x14ac:dyDescent="0.25">
      <c r="A140" t="s">
        <v>64</v>
      </c>
      <c r="B140" t="s">
        <v>204</v>
      </c>
      <c r="C140" t="s">
        <v>287</v>
      </c>
      <c r="D140">
        <v>5.5115982909071881E-2</v>
      </c>
      <c r="E140">
        <v>26694.963333333333</v>
      </c>
      <c r="F140">
        <v>1471.3191428383004</v>
      </c>
      <c r="G140">
        <f>VLOOKUP(B140,'OT Dec to May'!H:J,3,FALSE)</f>
        <v>0</v>
      </c>
      <c r="H140">
        <f t="shared" si="2"/>
        <v>0</v>
      </c>
    </row>
    <row r="141" spans="1:8" x14ac:dyDescent="0.25">
      <c r="A141" t="s">
        <v>64</v>
      </c>
      <c r="B141" t="s">
        <v>204</v>
      </c>
      <c r="C141" t="s">
        <v>288</v>
      </c>
      <c r="D141">
        <v>0.20822448850424496</v>
      </c>
      <c r="E141">
        <v>26694.963333333333</v>
      </c>
      <c r="F141">
        <v>5558.5450857229071</v>
      </c>
      <c r="G141">
        <f>VLOOKUP(B141,'OT Dec to May'!H:J,3,FALSE)</f>
        <v>0</v>
      </c>
      <c r="H141">
        <f t="shared" si="2"/>
        <v>0</v>
      </c>
    </row>
    <row r="142" spans="1:8" x14ac:dyDescent="0.25">
      <c r="A142" t="s">
        <v>64</v>
      </c>
      <c r="B142" t="s">
        <v>204</v>
      </c>
      <c r="C142" t="s">
        <v>289</v>
      </c>
      <c r="D142">
        <v>0.41414525349545001</v>
      </c>
      <c r="E142">
        <v>26694.963333333333</v>
      </c>
      <c r="F142">
        <v>11055.592356735076</v>
      </c>
      <c r="G142">
        <f>VLOOKUP(B142,'OT Dec to May'!H:J,3,FALSE)</f>
        <v>0</v>
      </c>
      <c r="H142">
        <f t="shared" si="2"/>
        <v>0</v>
      </c>
    </row>
    <row r="143" spans="1:8" x14ac:dyDescent="0.25">
      <c r="A143" t="s">
        <v>66</v>
      </c>
      <c r="B143" t="s">
        <v>184</v>
      </c>
      <c r="C143" t="s">
        <v>317</v>
      </c>
      <c r="D143">
        <v>3.1183388600795992E-2</v>
      </c>
      <c r="E143">
        <v>33306.578750000001</v>
      </c>
      <c r="F143">
        <v>1038.6119881242641</v>
      </c>
      <c r="G143">
        <f>VLOOKUP(B143,'OT Dec to May'!H:J,3,FALSE)</f>
        <v>0</v>
      </c>
      <c r="H143">
        <f t="shared" si="2"/>
        <v>0</v>
      </c>
    </row>
    <row r="144" spans="1:8" x14ac:dyDescent="0.25">
      <c r="A144" t="s">
        <v>66</v>
      </c>
      <c r="B144" t="s">
        <v>184</v>
      </c>
      <c r="C144" t="s">
        <v>318</v>
      </c>
      <c r="D144">
        <v>0.83485498924435131</v>
      </c>
      <c r="E144">
        <v>33306.578750000001</v>
      </c>
      <c r="F144">
        <v>27806.16344409739</v>
      </c>
      <c r="G144">
        <f>VLOOKUP(B144,'OT Dec to May'!H:J,3,FALSE)</f>
        <v>0</v>
      </c>
      <c r="H144">
        <f t="shared" si="2"/>
        <v>0</v>
      </c>
    </row>
    <row r="145" spans="1:8" x14ac:dyDescent="0.25">
      <c r="A145" t="s">
        <v>66</v>
      </c>
      <c r="B145" t="s">
        <v>184</v>
      </c>
      <c r="C145" t="s">
        <v>314</v>
      </c>
      <c r="D145">
        <v>0.12601118313481985</v>
      </c>
      <c r="E145">
        <v>33306.578750000001</v>
      </c>
      <c r="F145">
        <v>4197.0013944605489</v>
      </c>
      <c r="G145">
        <f>VLOOKUP(B145,'OT Dec to May'!H:J,3,FALSE)</f>
        <v>0</v>
      </c>
      <c r="H145">
        <f t="shared" si="2"/>
        <v>0</v>
      </c>
    </row>
    <row r="146" spans="1:8" x14ac:dyDescent="0.25">
      <c r="A146" t="s">
        <v>66</v>
      </c>
      <c r="B146" t="s">
        <v>184</v>
      </c>
      <c r="C146" t="s">
        <v>319</v>
      </c>
      <c r="D146">
        <v>7.9504390200329737E-3</v>
      </c>
      <c r="E146">
        <v>33306.578750000001</v>
      </c>
      <c r="F146">
        <v>264.80192331780108</v>
      </c>
      <c r="G146">
        <f>VLOOKUP(B146,'OT Dec to May'!H:J,3,FALSE)</f>
        <v>0</v>
      </c>
      <c r="H146">
        <f t="shared" si="2"/>
        <v>0</v>
      </c>
    </row>
    <row r="147" spans="1:8" x14ac:dyDescent="0.25">
      <c r="A147" t="s">
        <v>54</v>
      </c>
      <c r="B147" t="s">
        <v>212</v>
      </c>
      <c r="C147" t="s">
        <v>295</v>
      </c>
      <c r="D147">
        <v>0.46155564130810278</v>
      </c>
      <c r="E147">
        <v>41520.218333333338</v>
      </c>
      <c r="F147">
        <v>19163.891000094114</v>
      </c>
      <c r="G147">
        <f>VLOOKUP(B147,'OT Dec to May'!H:J,3,FALSE)</f>
        <v>25625.699999999961</v>
      </c>
      <c r="H147">
        <f t="shared" si="2"/>
        <v>11827.686397469031</v>
      </c>
    </row>
    <row r="148" spans="1:8" x14ac:dyDescent="0.25">
      <c r="A148" t="s">
        <v>54</v>
      </c>
      <c r="B148" t="s">
        <v>212</v>
      </c>
      <c r="C148" t="s">
        <v>311</v>
      </c>
      <c r="D148">
        <v>8.0843396260001012E-4</v>
      </c>
      <c r="E148">
        <v>41520.218333333338</v>
      </c>
      <c r="F148">
        <v>33.566354635234255</v>
      </c>
      <c r="G148">
        <f>VLOOKUP(B148,'OT Dec to May'!H:J,3,FALSE)</f>
        <v>25625.699999999961</v>
      </c>
      <c r="H148">
        <f t="shared" si="2"/>
        <v>20.716686195399049</v>
      </c>
    </row>
    <row r="149" spans="1:8" x14ac:dyDescent="0.25">
      <c r="A149" t="s">
        <v>54</v>
      </c>
      <c r="B149" t="s">
        <v>212</v>
      </c>
      <c r="C149" t="s">
        <v>296</v>
      </c>
      <c r="D149">
        <v>0.13564366986767309</v>
      </c>
      <c r="E149">
        <v>41520.218333333338</v>
      </c>
      <c r="F149">
        <v>5631.9547884403755</v>
      </c>
      <c r="G149">
        <f>VLOOKUP(B149,'OT Dec to May'!H:J,3,FALSE)</f>
        <v>25625.699999999961</v>
      </c>
      <c r="H149">
        <f t="shared" si="2"/>
        <v>3475.9639909280249</v>
      </c>
    </row>
    <row r="150" spans="1:8" x14ac:dyDescent="0.25">
      <c r="A150" t="s">
        <v>54</v>
      </c>
      <c r="B150" t="s">
        <v>212</v>
      </c>
      <c r="C150" t="s">
        <v>308</v>
      </c>
      <c r="D150">
        <v>0.30754175327242045</v>
      </c>
      <c r="E150">
        <v>41520.218333333338</v>
      </c>
      <c r="F150">
        <v>12769.20074248703</v>
      </c>
      <c r="G150">
        <f>VLOOKUP(B150,'OT Dec to May'!H:J,3,FALSE)</f>
        <v>25625.699999999961</v>
      </c>
      <c r="H150">
        <f t="shared" si="2"/>
        <v>7880.9727068330531</v>
      </c>
    </row>
    <row r="151" spans="1:8" x14ac:dyDescent="0.25">
      <c r="A151" t="s">
        <v>54</v>
      </c>
      <c r="B151" t="s">
        <v>212</v>
      </c>
      <c r="C151" t="s">
        <v>312</v>
      </c>
      <c r="D151">
        <v>9.3642067626603792E-2</v>
      </c>
      <c r="E151">
        <v>41520.218333333338</v>
      </c>
      <c r="F151">
        <v>3888.039093041355</v>
      </c>
      <c r="G151">
        <f>VLOOKUP(B151,'OT Dec to May'!H:J,3,FALSE)</f>
        <v>25625.699999999961</v>
      </c>
      <c r="H151">
        <f t="shared" si="2"/>
        <v>2399.643532379057</v>
      </c>
    </row>
    <row r="152" spans="1:8" x14ac:dyDescent="0.25">
      <c r="A152" t="s">
        <v>54</v>
      </c>
      <c r="B152" t="s">
        <v>212</v>
      </c>
      <c r="C152" t="s">
        <v>316</v>
      </c>
      <c r="D152">
        <v>8.0843396260001012E-4</v>
      </c>
      <c r="E152">
        <v>41520.218333333338</v>
      </c>
      <c r="F152">
        <v>33.566354635234255</v>
      </c>
      <c r="G152">
        <f>VLOOKUP(B152,'OT Dec to May'!H:J,3,FALSE)</f>
        <v>25625.699999999961</v>
      </c>
      <c r="H152">
        <f t="shared" si="2"/>
        <v>20.716686195399049</v>
      </c>
    </row>
    <row r="153" spans="1:8" x14ac:dyDescent="0.25">
      <c r="A153" t="s">
        <v>68</v>
      </c>
      <c r="B153" t="s">
        <v>202</v>
      </c>
      <c r="C153" t="s">
        <v>285</v>
      </c>
      <c r="D153">
        <v>0.26168145346431126</v>
      </c>
      <c r="E153">
        <v>33314.75</v>
      </c>
      <c r="F153">
        <v>8717.852201800164</v>
      </c>
      <c r="G153">
        <f>VLOOKUP(B153,'OT Dec to May'!H:J,3,FALSE)</f>
        <v>0</v>
      </c>
      <c r="H153">
        <f t="shared" si="2"/>
        <v>0</v>
      </c>
    </row>
    <row r="154" spans="1:8" x14ac:dyDescent="0.25">
      <c r="A154" t="s">
        <v>68</v>
      </c>
      <c r="B154" t="s">
        <v>202</v>
      </c>
      <c r="C154" t="s">
        <v>286</v>
      </c>
      <c r="D154">
        <v>5.6582343894345513E-3</v>
      </c>
      <c r="E154">
        <v>33314.75</v>
      </c>
      <c r="F154">
        <v>188.50266412541473</v>
      </c>
      <c r="G154">
        <f>VLOOKUP(B154,'OT Dec to May'!H:J,3,FALSE)</f>
        <v>0</v>
      </c>
      <c r="H154">
        <f t="shared" si="2"/>
        <v>0</v>
      </c>
    </row>
    <row r="155" spans="1:8" x14ac:dyDescent="0.25">
      <c r="A155" t="s">
        <v>68</v>
      </c>
      <c r="B155" t="s">
        <v>202</v>
      </c>
      <c r="C155" t="s">
        <v>287</v>
      </c>
      <c r="D155">
        <v>1.3313492681022471E-2</v>
      </c>
      <c r="E155">
        <v>33314.75</v>
      </c>
      <c r="F155">
        <v>443.53568029509336</v>
      </c>
      <c r="G155">
        <f>VLOOKUP(B155,'OT Dec to May'!H:J,3,FALSE)</f>
        <v>0</v>
      </c>
      <c r="H155">
        <f t="shared" si="2"/>
        <v>0</v>
      </c>
    </row>
    <row r="156" spans="1:8" x14ac:dyDescent="0.25">
      <c r="A156" t="s">
        <v>68</v>
      </c>
      <c r="B156" t="s">
        <v>202</v>
      </c>
      <c r="C156" t="s">
        <v>288</v>
      </c>
      <c r="D156">
        <v>0.35343162601651834</v>
      </c>
      <c r="E156">
        <v>33314.75</v>
      </c>
      <c r="F156">
        <v>11774.486262833805</v>
      </c>
      <c r="G156">
        <f>VLOOKUP(B156,'OT Dec to May'!H:J,3,FALSE)</f>
        <v>0</v>
      </c>
      <c r="H156">
        <f t="shared" si="2"/>
        <v>0</v>
      </c>
    </row>
    <row r="157" spans="1:8" x14ac:dyDescent="0.25">
      <c r="A157" t="s">
        <v>68</v>
      </c>
      <c r="B157" t="s">
        <v>202</v>
      </c>
      <c r="C157" t="s">
        <v>289</v>
      </c>
      <c r="D157">
        <v>0.36341891357102168</v>
      </c>
      <c r="E157">
        <v>33314.75</v>
      </c>
      <c r="F157">
        <v>12107.210250890195</v>
      </c>
      <c r="G157">
        <f>VLOOKUP(B157,'OT Dec to May'!H:J,3,FALSE)</f>
        <v>0</v>
      </c>
      <c r="H157">
        <f t="shared" si="2"/>
        <v>0</v>
      </c>
    </row>
    <row r="158" spans="1:8" x14ac:dyDescent="0.25">
      <c r="A158" t="s">
        <v>68</v>
      </c>
      <c r="B158" t="s">
        <v>202</v>
      </c>
      <c r="C158" t="s">
        <v>320</v>
      </c>
      <c r="D158">
        <v>2.4962798776917137E-3</v>
      </c>
      <c r="E158">
        <v>33314.75</v>
      </c>
      <c r="F158">
        <v>83.162940055330026</v>
      </c>
      <c r="G158">
        <f>VLOOKUP(B158,'OT Dec to May'!H:J,3,FALSE)</f>
        <v>0</v>
      </c>
      <c r="H158">
        <f t="shared" si="2"/>
        <v>0</v>
      </c>
    </row>
    <row r="159" spans="1:8" x14ac:dyDescent="0.25">
      <c r="A159" t="s">
        <v>72</v>
      </c>
      <c r="B159" t="s">
        <v>175</v>
      </c>
      <c r="C159" t="s">
        <v>322</v>
      </c>
      <c r="D159">
        <v>0.7278841471897608</v>
      </c>
      <c r="E159">
        <v>37764.650416666664</v>
      </c>
      <c r="F159">
        <v>27488.29036245486</v>
      </c>
      <c r="G159">
        <f>VLOOKUP(B159,'OT Dec to May'!H:J,3,FALSE)</f>
        <v>0</v>
      </c>
      <c r="H159">
        <f t="shared" si="2"/>
        <v>0</v>
      </c>
    </row>
    <row r="160" spans="1:8" x14ac:dyDescent="0.25">
      <c r="A160" t="s">
        <v>72</v>
      </c>
      <c r="B160" t="s">
        <v>175</v>
      </c>
      <c r="C160" t="s">
        <v>305</v>
      </c>
      <c r="D160">
        <v>0.2547648859209794</v>
      </c>
      <c r="E160">
        <v>37764.650416666664</v>
      </c>
      <c r="F160">
        <v>9621.10685524775</v>
      </c>
      <c r="G160">
        <f>VLOOKUP(B160,'OT Dec to May'!H:J,3,FALSE)</f>
        <v>0</v>
      </c>
      <c r="H160">
        <f t="shared" si="2"/>
        <v>0</v>
      </c>
    </row>
    <row r="161" spans="1:8" x14ac:dyDescent="0.25">
      <c r="A161" t="s">
        <v>72</v>
      </c>
      <c r="B161" t="s">
        <v>175</v>
      </c>
      <c r="C161" t="s">
        <v>323</v>
      </c>
      <c r="D161">
        <v>1.735096688925988E-2</v>
      </c>
      <c r="E161">
        <v>37764.650416666664</v>
      </c>
      <c r="F161">
        <v>655.25319896405756</v>
      </c>
      <c r="G161">
        <f>VLOOKUP(B161,'OT Dec to May'!H:J,3,FALSE)</f>
        <v>0</v>
      </c>
      <c r="H161">
        <f t="shared" si="2"/>
        <v>0</v>
      </c>
    </row>
    <row r="162" spans="1:8" x14ac:dyDescent="0.25">
      <c r="A162" t="s">
        <v>81</v>
      </c>
      <c r="B162" t="s">
        <v>189</v>
      </c>
      <c r="C162" t="s">
        <v>293</v>
      </c>
      <c r="D162">
        <v>0.41730858424154282</v>
      </c>
      <c r="E162">
        <v>72614.837916666656</v>
      </c>
      <c r="F162">
        <v>30302.795205933264</v>
      </c>
      <c r="G162">
        <f>VLOOKUP(B162,'OT Dec to May'!H:J,3,FALSE)</f>
        <v>79412.399999998743</v>
      </c>
      <c r="H162">
        <f t="shared" si="2"/>
        <v>33139.476215222574</v>
      </c>
    </row>
    <row r="163" spans="1:8" x14ac:dyDescent="0.25">
      <c r="A163" t="s">
        <v>81</v>
      </c>
      <c r="B163" t="s">
        <v>189</v>
      </c>
      <c r="C163" t="s">
        <v>302</v>
      </c>
      <c r="D163">
        <v>0.58269141575845718</v>
      </c>
      <c r="E163">
        <v>72614.837916666656</v>
      </c>
      <c r="F163">
        <v>42312.042710733389</v>
      </c>
      <c r="G163">
        <f>VLOOKUP(B163,'OT Dec to May'!H:J,3,FALSE)</f>
        <v>79412.399999998743</v>
      </c>
      <c r="H163">
        <f t="shared" si="2"/>
        <v>46272.923784776169</v>
      </c>
    </row>
    <row r="164" spans="1:8" x14ac:dyDescent="0.25">
      <c r="A164" t="s">
        <v>78</v>
      </c>
      <c r="B164" t="s">
        <v>208</v>
      </c>
      <c r="C164" t="s">
        <v>297</v>
      </c>
      <c r="D164">
        <v>0.19734115177191811</v>
      </c>
      <c r="E164">
        <v>37576.516250000001</v>
      </c>
      <c r="F164">
        <v>7415.3929963511973</v>
      </c>
      <c r="G164">
        <f>VLOOKUP(B164,'OT Dec to May'!H:J,3,FALSE)</f>
        <v>0</v>
      </c>
      <c r="H164">
        <f t="shared" si="2"/>
        <v>0</v>
      </c>
    </row>
    <row r="165" spans="1:8" x14ac:dyDescent="0.25">
      <c r="A165" t="s">
        <v>78</v>
      </c>
      <c r="B165" t="s">
        <v>208</v>
      </c>
      <c r="C165" t="s">
        <v>298</v>
      </c>
      <c r="D165">
        <v>0.11544234381043095</v>
      </c>
      <c r="E165">
        <v>37576.516250000001</v>
      </c>
      <c r="F165">
        <v>4337.9211081307458</v>
      </c>
      <c r="G165">
        <f>VLOOKUP(B165,'OT Dec to May'!H:J,3,FALSE)</f>
        <v>0</v>
      </c>
      <c r="H165">
        <f t="shared" si="2"/>
        <v>0</v>
      </c>
    </row>
    <row r="166" spans="1:8" x14ac:dyDescent="0.25">
      <c r="A166" t="s">
        <v>78</v>
      </c>
      <c r="B166" t="s">
        <v>208</v>
      </c>
      <c r="C166" t="s">
        <v>326</v>
      </c>
      <c r="D166">
        <v>4.8958874677054887E-3</v>
      </c>
      <c r="E166">
        <v>37576.516250000001</v>
      </c>
      <c r="F166">
        <v>183.97039498840664</v>
      </c>
      <c r="G166">
        <f>VLOOKUP(B166,'OT Dec to May'!H:J,3,FALSE)</f>
        <v>0</v>
      </c>
      <c r="H166">
        <f t="shared" si="2"/>
        <v>0</v>
      </c>
    </row>
    <row r="167" spans="1:8" x14ac:dyDescent="0.25">
      <c r="A167" t="s">
        <v>78</v>
      </c>
      <c r="B167" t="s">
        <v>208</v>
      </c>
      <c r="C167" t="s">
        <v>309</v>
      </c>
      <c r="D167">
        <v>0.39106739485192754</v>
      </c>
      <c r="E167">
        <v>37576.516250000001</v>
      </c>
      <c r="F167">
        <v>14694.950317498622</v>
      </c>
      <c r="G167">
        <f>VLOOKUP(B167,'OT Dec to May'!H:J,3,FALSE)</f>
        <v>0</v>
      </c>
      <c r="H167">
        <f t="shared" si="2"/>
        <v>0</v>
      </c>
    </row>
    <row r="168" spans="1:8" x14ac:dyDescent="0.25">
      <c r="A168" t="s">
        <v>78</v>
      </c>
      <c r="B168" t="s">
        <v>208</v>
      </c>
      <c r="C168" t="s">
        <v>315</v>
      </c>
      <c r="D168">
        <v>0.29125322209801802</v>
      </c>
      <c r="E168">
        <v>37576.516250000001</v>
      </c>
      <c r="F168">
        <v>10944.281433031034</v>
      </c>
      <c r="G168">
        <f>VLOOKUP(B168,'OT Dec to May'!H:J,3,FALSE)</f>
        <v>0</v>
      </c>
      <c r="H168">
        <f t="shared" si="2"/>
        <v>0</v>
      </c>
    </row>
    <row r="169" spans="1:8" x14ac:dyDescent="0.25">
      <c r="A169" t="s">
        <v>76</v>
      </c>
      <c r="B169" t="s">
        <v>165</v>
      </c>
      <c r="C169" t="s">
        <v>299</v>
      </c>
      <c r="D169">
        <v>0.35462467305300555</v>
      </c>
      <c r="E169">
        <v>61092.249583333338</v>
      </c>
      <c r="F169">
        <v>21664.819034562199</v>
      </c>
      <c r="G169">
        <f>VLOOKUP(B169,'OT Dec to May'!H:J,3,FALSE)</f>
        <v>12074.22</v>
      </c>
      <c r="H169">
        <f t="shared" si="2"/>
        <v>4281.8163198700604</v>
      </c>
    </row>
    <row r="170" spans="1:8" x14ac:dyDescent="0.25">
      <c r="A170" t="s">
        <v>76</v>
      </c>
      <c r="B170" t="s">
        <v>165</v>
      </c>
      <c r="C170" t="s">
        <v>300</v>
      </c>
      <c r="D170">
        <v>0.2942422567812068</v>
      </c>
      <c r="E170">
        <v>61092.249583333338</v>
      </c>
      <c r="F170">
        <v>17975.921389240742</v>
      </c>
      <c r="G170">
        <f>VLOOKUP(B170,'OT Dec to May'!H:J,3,FALSE)</f>
        <v>12074.22</v>
      </c>
      <c r="H170">
        <f t="shared" si="2"/>
        <v>3552.7457416727825</v>
      </c>
    </row>
    <row r="171" spans="1:8" x14ac:dyDescent="0.25">
      <c r="A171" t="s">
        <v>76</v>
      </c>
      <c r="B171" t="s">
        <v>165</v>
      </c>
      <c r="C171" t="s">
        <v>293</v>
      </c>
      <c r="D171">
        <v>0.22610764461987409</v>
      </c>
      <c r="E171">
        <v>61092.249583333338</v>
      </c>
      <c r="F171">
        <v>13813.424657816986</v>
      </c>
      <c r="G171">
        <f>VLOOKUP(B171,'OT Dec to May'!H:J,3,FALSE)</f>
        <v>12074.22</v>
      </c>
      <c r="H171">
        <f t="shared" si="2"/>
        <v>2730.073444822176</v>
      </c>
    </row>
    <row r="172" spans="1:8" x14ac:dyDescent="0.25">
      <c r="A172" t="s">
        <v>76</v>
      </c>
      <c r="B172" t="s">
        <v>165</v>
      </c>
      <c r="C172" t="s">
        <v>301</v>
      </c>
      <c r="D172">
        <v>0.12502542554591359</v>
      </c>
      <c r="E172">
        <v>61092.249583333338</v>
      </c>
      <c r="F172">
        <v>7638.0845017134125</v>
      </c>
      <c r="G172">
        <f>VLOOKUP(B172,'OT Dec to May'!H:J,3,FALSE)</f>
        <v>12074.22</v>
      </c>
      <c r="H172">
        <f t="shared" si="2"/>
        <v>1509.5844936349806</v>
      </c>
    </row>
    <row r="173" spans="1:8" x14ac:dyDescent="0.25">
      <c r="A173" t="s">
        <v>85</v>
      </c>
      <c r="B173" t="s">
        <v>144</v>
      </c>
      <c r="C173" t="s">
        <v>322</v>
      </c>
      <c r="D173">
        <v>0.33333333333333337</v>
      </c>
      <c r="E173">
        <v>133208</v>
      </c>
      <c r="F173">
        <v>44402.666666666672</v>
      </c>
      <c r="G173">
        <f>VLOOKUP(B173,'OT Dec to May'!H:J,3,FALSE)</f>
        <v>0</v>
      </c>
      <c r="H173">
        <f t="shared" si="2"/>
        <v>0</v>
      </c>
    </row>
    <row r="174" spans="1:8" x14ac:dyDescent="0.25">
      <c r="A174" t="s">
        <v>85</v>
      </c>
      <c r="B174" t="s">
        <v>144</v>
      </c>
      <c r="C174" t="s">
        <v>305</v>
      </c>
      <c r="D174">
        <v>0.66666666666666663</v>
      </c>
      <c r="E174">
        <v>133208</v>
      </c>
      <c r="F174">
        <v>88805.333333333328</v>
      </c>
      <c r="G174">
        <f>VLOOKUP(B174,'OT Dec to May'!H:J,3,FALSE)</f>
        <v>0</v>
      </c>
      <c r="H174">
        <f t="shared" si="2"/>
        <v>0</v>
      </c>
    </row>
    <row r="175" spans="1:8" x14ac:dyDescent="0.25">
      <c r="A175" t="s">
        <v>83</v>
      </c>
      <c r="B175" t="s">
        <v>198</v>
      </c>
      <c r="C175" t="s">
        <v>290</v>
      </c>
      <c r="D175">
        <v>3.6909660646338729E-2</v>
      </c>
      <c r="E175">
        <v>52051.902083333334</v>
      </c>
      <c r="F175">
        <v>1921.2180418922853</v>
      </c>
      <c r="G175">
        <f>VLOOKUP(B175,'OT Dec to May'!H:J,3,FALSE)</f>
        <v>0</v>
      </c>
      <c r="H175">
        <f t="shared" si="2"/>
        <v>0</v>
      </c>
    </row>
    <row r="176" spans="1:8" x14ac:dyDescent="0.25">
      <c r="A176" t="s">
        <v>83</v>
      </c>
      <c r="B176" t="s">
        <v>198</v>
      </c>
      <c r="C176" t="s">
        <v>293</v>
      </c>
      <c r="D176">
        <v>0.13770746887966803</v>
      </c>
      <c r="E176">
        <v>52051.902083333334</v>
      </c>
      <c r="F176">
        <v>7167.9356862681525</v>
      </c>
      <c r="G176">
        <f>VLOOKUP(B176,'OT Dec to May'!H:J,3,FALSE)</f>
        <v>0</v>
      </c>
      <c r="H176">
        <f t="shared" si="2"/>
        <v>0</v>
      </c>
    </row>
    <row r="177" spans="1:8" x14ac:dyDescent="0.25">
      <c r="A177" t="s">
        <v>83</v>
      </c>
      <c r="B177" t="s">
        <v>198</v>
      </c>
      <c r="C177" t="s">
        <v>294</v>
      </c>
      <c r="D177">
        <v>0.82538287047399317</v>
      </c>
      <c r="E177">
        <v>52051.902083333334</v>
      </c>
      <c r="F177">
        <v>42962.748355172895</v>
      </c>
      <c r="G177">
        <f>VLOOKUP(B177,'OT Dec to May'!H:J,3,FALSE)</f>
        <v>0</v>
      </c>
      <c r="H177">
        <f t="shared" si="2"/>
        <v>0</v>
      </c>
    </row>
    <row r="178" spans="1:8" x14ac:dyDescent="0.25">
      <c r="A178" t="s">
        <v>88</v>
      </c>
      <c r="B178" t="s">
        <v>192</v>
      </c>
      <c r="C178" t="s">
        <v>305</v>
      </c>
      <c r="D178">
        <v>0.34530619355962722</v>
      </c>
      <c r="E178">
        <v>55073.276250000003</v>
      </c>
      <c r="F178">
        <v>19017.14338874532</v>
      </c>
      <c r="G178">
        <f>VLOOKUP(B178,'OT Dec to May'!H:J,3,FALSE)</f>
        <v>0</v>
      </c>
      <c r="H178">
        <f t="shared" si="2"/>
        <v>0</v>
      </c>
    </row>
    <row r="179" spans="1:8" x14ac:dyDescent="0.25">
      <c r="A179" t="s">
        <v>88</v>
      </c>
      <c r="B179" t="s">
        <v>192</v>
      </c>
      <c r="C179" t="s">
        <v>306</v>
      </c>
      <c r="D179">
        <v>0.57202590086820171</v>
      </c>
      <c r="E179">
        <v>55073.276250000003</v>
      </c>
      <c r="F179">
        <v>31503.340460669588</v>
      </c>
      <c r="G179">
        <f>VLOOKUP(B179,'OT Dec to May'!H:J,3,FALSE)</f>
        <v>0</v>
      </c>
      <c r="H179">
        <f t="shared" si="2"/>
        <v>0</v>
      </c>
    </row>
    <row r="180" spans="1:8" x14ac:dyDescent="0.25">
      <c r="A180" t="s">
        <v>88</v>
      </c>
      <c r="B180" t="s">
        <v>192</v>
      </c>
      <c r="C180" t="s">
        <v>307</v>
      </c>
      <c r="D180">
        <v>8.2667905572171102E-2</v>
      </c>
      <c r="E180">
        <v>55073.276250000003</v>
      </c>
      <c r="F180">
        <v>4552.7924005850937</v>
      </c>
      <c r="G180">
        <f>VLOOKUP(B180,'OT Dec to May'!H:J,3,FALSE)</f>
        <v>0</v>
      </c>
      <c r="H180">
        <f t="shared" si="2"/>
        <v>0</v>
      </c>
    </row>
    <row r="181" spans="1:8" x14ac:dyDescent="0.25">
      <c r="A181" t="s">
        <v>90</v>
      </c>
      <c r="B181" t="s">
        <v>215</v>
      </c>
      <c r="C181" t="s">
        <v>327</v>
      </c>
      <c r="D181">
        <v>0.33321800033502452</v>
      </c>
      <c r="E181">
        <v>27423.283333333333</v>
      </c>
      <c r="F181">
        <v>9137.9316349541386</v>
      </c>
      <c r="G181">
        <f>VLOOKUP(B181,'OT Dec to May'!H:J,3,FALSE)</f>
        <v>0</v>
      </c>
      <c r="H181">
        <f t="shared" si="2"/>
        <v>0</v>
      </c>
    </row>
    <row r="182" spans="1:8" x14ac:dyDescent="0.25">
      <c r="A182" t="s">
        <v>90</v>
      </c>
      <c r="B182" t="s">
        <v>215</v>
      </c>
      <c r="C182" t="s">
        <v>328</v>
      </c>
      <c r="D182">
        <v>0.66678199966497542</v>
      </c>
      <c r="E182">
        <v>27423.283333333333</v>
      </c>
      <c r="F182">
        <v>18285.351698379192</v>
      </c>
      <c r="G182">
        <f>VLOOKUP(B182,'OT Dec to May'!H:J,3,FALSE)</f>
        <v>0</v>
      </c>
      <c r="H182">
        <f t="shared" si="2"/>
        <v>0</v>
      </c>
    </row>
    <row r="183" spans="1:8" x14ac:dyDescent="0.25">
      <c r="A183" t="s">
        <v>95</v>
      </c>
      <c r="B183" t="s">
        <v>157</v>
      </c>
      <c r="C183" t="s">
        <v>299</v>
      </c>
      <c r="D183">
        <v>0.14938277113709691</v>
      </c>
      <c r="E183">
        <v>31100.153333333335</v>
      </c>
      <c r="F183">
        <v>4645.8270877219556</v>
      </c>
      <c r="G183">
        <f>VLOOKUP(B183,'OT Dec to May'!H:J,3,FALSE)</f>
        <v>0</v>
      </c>
      <c r="H183">
        <f t="shared" si="2"/>
        <v>0</v>
      </c>
    </row>
    <row r="184" spans="1:8" x14ac:dyDescent="0.25">
      <c r="A184" t="s">
        <v>95</v>
      </c>
      <c r="B184" t="s">
        <v>157</v>
      </c>
      <c r="C184" t="s">
        <v>304</v>
      </c>
      <c r="D184">
        <v>0.27236417574975436</v>
      </c>
      <c r="E184">
        <v>31100.153333333335</v>
      </c>
      <c r="F184">
        <v>8470.5676283243101</v>
      </c>
      <c r="G184">
        <f>VLOOKUP(B184,'OT Dec to May'!H:J,3,FALSE)</f>
        <v>0</v>
      </c>
      <c r="H184">
        <f t="shared" si="2"/>
        <v>0</v>
      </c>
    </row>
    <row r="185" spans="1:8" x14ac:dyDescent="0.25">
      <c r="A185" t="s">
        <v>95</v>
      </c>
      <c r="B185" t="s">
        <v>157</v>
      </c>
      <c r="C185" t="s">
        <v>300</v>
      </c>
      <c r="D185">
        <v>7.5334237730515516E-3</v>
      </c>
      <c r="E185">
        <v>31100.153333333335</v>
      </c>
      <c r="F185">
        <v>234.29063446688181</v>
      </c>
      <c r="G185">
        <f>VLOOKUP(B185,'OT Dec to May'!H:J,3,FALSE)</f>
        <v>0</v>
      </c>
      <c r="H185">
        <f t="shared" si="2"/>
        <v>0</v>
      </c>
    </row>
    <row r="186" spans="1:8" x14ac:dyDescent="0.25">
      <c r="A186" t="s">
        <v>95</v>
      </c>
      <c r="B186" t="s">
        <v>157</v>
      </c>
      <c r="C186" t="s">
        <v>290</v>
      </c>
      <c r="D186">
        <v>0.57071962934009701</v>
      </c>
      <c r="E186">
        <v>31100.153333333335</v>
      </c>
      <c r="F186">
        <v>17749.467982820184</v>
      </c>
      <c r="G186">
        <f>VLOOKUP(B186,'OT Dec to May'!H:J,3,FALSE)</f>
        <v>0</v>
      </c>
      <c r="H186">
        <f t="shared" si="2"/>
        <v>0</v>
      </c>
    </row>
    <row r="187" spans="1:8" x14ac:dyDescent="0.25">
      <c r="A187" t="e">
        <v>#N/A</v>
      </c>
      <c r="B187" t="s">
        <v>274</v>
      </c>
      <c r="C187" t="s">
        <v>299</v>
      </c>
      <c r="D187">
        <v>0.14938277113709691</v>
      </c>
      <c r="E187" t="e">
        <v>#N/A</v>
      </c>
      <c r="F187" t="e">
        <v>#N/A</v>
      </c>
      <c r="G187">
        <f>VLOOKUP(B187,'OT Dec to May'!H:J,3,FALSE)</f>
        <v>0</v>
      </c>
      <c r="H187">
        <f t="shared" si="2"/>
        <v>0</v>
      </c>
    </row>
    <row r="188" spans="1:8" x14ac:dyDescent="0.25">
      <c r="A188" t="e">
        <v>#N/A</v>
      </c>
      <c r="B188" t="s">
        <v>274</v>
      </c>
      <c r="C188" t="s">
        <v>304</v>
      </c>
      <c r="D188">
        <v>0.27236417574975436</v>
      </c>
      <c r="E188" t="e">
        <v>#N/A</v>
      </c>
      <c r="F188" t="e">
        <v>#N/A</v>
      </c>
      <c r="G188">
        <f>VLOOKUP(B188,'OT Dec to May'!H:J,3,FALSE)</f>
        <v>0</v>
      </c>
      <c r="H188">
        <f t="shared" si="2"/>
        <v>0</v>
      </c>
    </row>
    <row r="189" spans="1:8" x14ac:dyDescent="0.25">
      <c r="A189" t="e">
        <v>#N/A</v>
      </c>
      <c r="B189" t="s">
        <v>274</v>
      </c>
      <c r="C189" t="s">
        <v>300</v>
      </c>
      <c r="D189">
        <v>7.5334237730515516E-3</v>
      </c>
      <c r="E189" t="e">
        <v>#N/A</v>
      </c>
      <c r="F189" t="e">
        <v>#N/A</v>
      </c>
      <c r="G189">
        <f>VLOOKUP(B189,'OT Dec to May'!H:J,3,FALSE)</f>
        <v>0</v>
      </c>
      <c r="H189">
        <f t="shared" si="2"/>
        <v>0</v>
      </c>
    </row>
    <row r="190" spans="1:8" x14ac:dyDescent="0.25">
      <c r="A190" t="e">
        <v>#N/A</v>
      </c>
      <c r="B190" t="s">
        <v>274</v>
      </c>
      <c r="C190" t="s">
        <v>290</v>
      </c>
      <c r="D190">
        <v>0.57071962934009701</v>
      </c>
      <c r="E190" t="e">
        <v>#N/A</v>
      </c>
      <c r="F190" t="e">
        <v>#N/A</v>
      </c>
      <c r="G190">
        <f>VLOOKUP(B190,'OT Dec to May'!H:J,3,FALSE)</f>
        <v>0</v>
      </c>
      <c r="H190">
        <f t="shared" si="2"/>
        <v>0</v>
      </c>
    </row>
    <row r="191" spans="1:8" x14ac:dyDescent="0.25">
      <c r="A191" t="s">
        <v>97</v>
      </c>
      <c r="B191" t="s">
        <v>194</v>
      </c>
      <c r="C191" t="s">
        <v>293</v>
      </c>
      <c r="D191">
        <v>0.52520484874450546</v>
      </c>
      <c r="E191">
        <v>36909.760416666664</v>
      </c>
      <c r="F191">
        <v>19385.185136831351</v>
      </c>
      <c r="G191">
        <f>VLOOKUP(B191,'OT Dec to May'!H:J,3,FALSE)</f>
        <v>0</v>
      </c>
      <c r="H191">
        <f t="shared" si="2"/>
        <v>0</v>
      </c>
    </row>
    <row r="192" spans="1:8" x14ac:dyDescent="0.25">
      <c r="A192" t="s">
        <v>97</v>
      </c>
      <c r="B192" t="s">
        <v>194</v>
      </c>
      <c r="C192" t="s">
        <v>294</v>
      </c>
      <c r="D192">
        <v>0.47479515125549449</v>
      </c>
      <c r="E192">
        <v>36909.760416666664</v>
      </c>
      <c r="F192">
        <v>17524.575279835313</v>
      </c>
      <c r="G192">
        <f>VLOOKUP(B192,'OT Dec to May'!H:J,3,FALSE)</f>
        <v>0</v>
      </c>
      <c r="H192">
        <f t="shared" si="2"/>
        <v>0</v>
      </c>
    </row>
    <row r="193" spans="1:8" x14ac:dyDescent="0.25">
      <c r="A193" t="s">
        <v>99</v>
      </c>
      <c r="B193" t="s">
        <v>177</v>
      </c>
      <c r="C193" t="s">
        <v>322</v>
      </c>
      <c r="D193">
        <v>0.63570787778888016</v>
      </c>
      <c r="E193">
        <v>45458.936666666661</v>
      </c>
      <c r="F193">
        <v>28898.604154905774</v>
      </c>
      <c r="G193">
        <f>VLOOKUP(B193,'OT Dec to May'!H:J,3,FALSE)</f>
        <v>0</v>
      </c>
      <c r="H193">
        <f t="shared" si="2"/>
        <v>0</v>
      </c>
    </row>
    <row r="194" spans="1:8" x14ac:dyDescent="0.25">
      <c r="A194" t="s">
        <v>99</v>
      </c>
      <c r="B194" t="s">
        <v>177</v>
      </c>
      <c r="C194" t="s">
        <v>305</v>
      </c>
      <c r="D194">
        <v>0.34668786665402451</v>
      </c>
      <c r="E194">
        <v>45458.936666666661</v>
      </c>
      <c r="F194">
        <v>15760.061773327077</v>
      </c>
      <c r="G194">
        <f>VLOOKUP(B194,'OT Dec to May'!H:J,3,FALSE)</f>
        <v>0</v>
      </c>
      <c r="H194">
        <f t="shared" si="2"/>
        <v>0</v>
      </c>
    </row>
    <row r="195" spans="1:8" x14ac:dyDescent="0.25">
      <c r="A195" t="s">
        <v>99</v>
      </c>
      <c r="B195" t="s">
        <v>177</v>
      </c>
      <c r="C195" t="s">
        <v>323</v>
      </c>
      <c r="D195">
        <v>1.7604255557095314E-2</v>
      </c>
      <c r="E195">
        <v>45458.936666666661</v>
      </c>
      <c r="F195">
        <v>800.27073843381049</v>
      </c>
      <c r="G195">
        <f>VLOOKUP(B195,'OT Dec to May'!H:J,3,FALSE)</f>
        <v>0</v>
      </c>
      <c r="H195">
        <f t="shared" ref="H195:H258" si="3">G195*D195</f>
        <v>0</v>
      </c>
    </row>
    <row r="196" spans="1:8" x14ac:dyDescent="0.25">
      <c r="A196" t="s">
        <v>101</v>
      </c>
      <c r="B196" t="s">
        <v>182</v>
      </c>
      <c r="C196" t="s">
        <v>303</v>
      </c>
      <c r="D196">
        <v>0.14353743969506083</v>
      </c>
      <c r="E196">
        <v>70312.208749999991</v>
      </c>
      <c r="F196">
        <v>10092.434423279652</v>
      </c>
      <c r="G196">
        <f>VLOOKUP(B196,'OT Dec to May'!H:J,3,FALSE)</f>
        <v>0</v>
      </c>
      <c r="H196">
        <f t="shared" si="3"/>
        <v>0</v>
      </c>
    </row>
    <row r="197" spans="1:8" x14ac:dyDescent="0.25">
      <c r="A197" t="s">
        <v>101</v>
      </c>
      <c r="B197" t="s">
        <v>182</v>
      </c>
      <c r="C197" t="s">
        <v>318</v>
      </c>
      <c r="D197">
        <v>0.31015823392863628</v>
      </c>
      <c r="E197">
        <v>70312.208749999991</v>
      </c>
      <c r="F197">
        <v>21807.910489521604</v>
      </c>
      <c r="G197">
        <f>VLOOKUP(B197,'OT Dec to May'!H:J,3,FALSE)</f>
        <v>0</v>
      </c>
      <c r="H197">
        <f t="shared" si="3"/>
        <v>0</v>
      </c>
    </row>
    <row r="198" spans="1:8" x14ac:dyDescent="0.25">
      <c r="A198" t="s">
        <v>101</v>
      </c>
      <c r="B198" t="s">
        <v>182</v>
      </c>
      <c r="C198" t="s">
        <v>314</v>
      </c>
      <c r="D198">
        <v>3.2716565487658587E-3</v>
      </c>
      <c r="E198">
        <v>70312.208749999991</v>
      </c>
      <c r="F198">
        <v>230.03739821512957</v>
      </c>
      <c r="G198">
        <f>VLOOKUP(B198,'OT Dec to May'!H:J,3,FALSE)</f>
        <v>0</v>
      </c>
      <c r="H198">
        <f t="shared" si="3"/>
        <v>0</v>
      </c>
    </row>
    <row r="199" spans="1:8" x14ac:dyDescent="0.25">
      <c r="A199" t="s">
        <v>101</v>
      </c>
      <c r="B199" t="s">
        <v>182</v>
      </c>
      <c r="C199" t="s">
        <v>310</v>
      </c>
      <c r="D199">
        <v>0.26239724142228782</v>
      </c>
      <c r="E199">
        <v>70312.208749999991</v>
      </c>
      <c r="F199">
        <v>18449.729614308046</v>
      </c>
      <c r="G199">
        <f>VLOOKUP(B199,'OT Dec to May'!H:J,3,FALSE)</f>
        <v>0</v>
      </c>
      <c r="H199">
        <f t="shared" si="3"/>
        <v>0</v>
      </c>
    </row>
    <row r="200" spans="1:8" x14ac:dyDescent="0.25">
      <c r="A200" t="s">
        <v>101</v>
      </c>
      <c r="B200" t="s">
        <v>182</v>
      </c>
      <c r="C200" t="s">
        <v>294</v>
      </c>
      <c r="D200">
        <v>0.28063542840524913</v>
      </c>
      <c r="E200">
        <v>70312.208749999991</v>
      </c>
      <c r="F200">
        <v>19732.096824675555</v>
      </c>
      <c r="G200">
        <f>VLOOKUP(B200,'OT Dec to May'!H:J,3,FALSE)</f>
        <v>0</v>
      </c>
      <c r="H200">
        <f t="shared" si="3"/>
        <v>0</v>
      </c>
    </row>
    <row r="201" spans="1:8" x14ac:dyDescent="0.25">
      <c r="A201" t="s">
        <v>103</v>
      </c>
      <c r="B201" t="s">
        <v>173</v>
      </c>
      <c r="C201" t="s">
        <v>322</v>
      </c>
      <c r="D201">
        <v>0.67449815527592161</v>
      </c>
      <c r="E201">
        <v>70200.792083333334</v>
      </c>
      <c r="F201">
        <v>47350.304759116858</v>
      </c>
      <c r="G201">
        <f>VLOOKUP(B201,'OT Dec to May'!H:J,3,FALSE)</f>
        <v>0</v>
      </c>
      <c r="H201">
        <f t="shared" si="3"/>
        <v>0</v>
      </c>
    </row>
    <row r="202" spans="1:8" x14ac:dyDescent="0.25">
      <c r="A202" t="s">
        <v>103</v>
      </c>
      <c r="B202" t="s">
        <v>173</v>
      </c>
      <c r="C202" t="s">
        <v>305</v>
      </c>
      <c r="D202">
        <v>0.32158324494755486</v>
      </c>
      <c r="E202">
        <v>70200.792083333334</v>
      </c>
      <c r="F202">
        <v>22575.398516046953</v>
      </c>
      <c r="G202">
        <f>VLOOKUP(B202,'OT Dec to May'!H:J,3,FALSE)</f>
        <v>0</v>
      </c>
      <c r="H202">
        <f t="shared" si="3"/>
        <v>0</v>
      </c>
    </row>
    <row r="203" spans="1:8" x14ac:dyDescent="0.25">
      <c r="A203" t="s">
        <v>103</v>
      </c>
      <c r="B203" t="s">
        <v>173</v>
      </c>
      <c r="C203" t="s">
        <v>323</v>
      </c>
      <c r="D203">
        <v>3.918599776523631E-3</v>
      </c>
      <c r="E203">
        <v>70200.792083333334</v>
      </c>
      <c r="F203">
        <v>275.08880816953189</v>
      </c>
      <c r="G203">
        <f>VLOOKUP(B203,'OT Dec to May'!H:J,3,FALSE)</f>
        <v>0</v>
      </c>
      <c r="H203">
        <f t="shared" si="3"/>
        <v>0</v>
      </c>
    </row>
    <row r="204" spans="1:8" x14ac:dyDescent="0.25">
      <c r="A204" t="s">
        <v>105</v>
      </c>
      <c r="B204" t="s">
        <v>188</v>
      </c>
      <c r="C204" t="s">
        <v>293</v>
      </c>
      <c r="D204">
        <v>0.34282206958496397</v>
      </c>
      <c r="E204">
        <v>50721.38</v>
      </c>
      <c r="F204">
        <v>17388.408463805397</v>
      </c>
      <c r="G204">
        <f>VLOOKUP(B204,'OT Dec to May'!H:J,3,FALSE)</f>
        <v>86749.919999999736</v>
      </c>
      <c r="H204">
        <f t="shared" si="3"/>
        <v>29739.787110729969</v>
      </c>
    </row>
    <row r="205" spans="1:8" x14ac:dyDescent="0.25">
      <c r="A205" t="s">
        <v>105</v>
      </c>
      <c r="B205" t="s">
        <v>188</v>
      </c>
      <c r="C205" t="s">
        <v>301</v>
      </c>
      <c r="D205">
        <v>0.13096786632262031</v>
      </c>
      <c r="E205">
        <v>50721.38</v>
      </c>
      <c r="F205">
        <v>6642.8709155388269</v>
      </c>
      <c r="G205">
        <f>VLOOKUP(B205,'OT Dec to May'!H:J,3,FALSE)</f>
        <v>86749.919999999736</v>
      </c>
      <c r="H205">
        <f t="shared" si="3"/>
        <v>11361.451926057971</v>
      </c>
    </row>
    <row r="206" spans="1:8" x14ac:dyDescent="0.25">
      <c r="A206" t="s">
        <v>105</v>
      </c>
      <c r="B206" t="s">
        <v>188</v>
      </c>
      <c r="C206" t="s">
        <v>294</v>
      </c>
      <c r="D206">
        <v>3.9203472121143786E-2</v>
      </c>
      <c r="E206">
        <v>50721.38</v>
      </c>
      <c r="F206">
        <v>1988.4542067759398</v>
      </c>
      <c r="G206">
        <f>VLOOKUP(B206,'OT Dec to May'!H:J,3,FALSE)</f>
        <v>86749.919999999736</v>
      </c>
      <c r="H206">
        <f t="shared" si="3"/>
        <v>3400.8980702314434</v>
      </c>
    </row>
    <row r="207" spans="1:8" x14ac:dyDescent="0.25">
      <c r="A207" t="s">
        <v>105</v>
      </c>
      <c r="B207" t="s">
        <v>188</v>
      </c>
      <c r="C207" t="s">
        <v>302</v>
      </c>
      <c r="D207">
        <v>0.487006591971272</v>
      </c>
      <c r="E207">
        <v>50721.38</v>
      </c>
      <c r="F207">
        <v>24701.646413879836</v>
      </c>
      <c r="G207">
        <f>VLOOKUP(B207,'OT Dec to May'!H:J,3,FALSE)</f>
        <v>86749.919999999736</v>
      </c>
      <c r="H207">
        <f t="shared" si="3"/>
        <v>42247.782892980358</v>
      </c>
    </row>
    <row r="208" spans="1:8" x14ac:dyDescent="0.25">
      <c r="A208" t="e">
        <v>#N/A</v>
      </c>
      <c r="B208" t="s">
        <v>200</v>
      </c>
      <c r="C208" t="s">
        <v>299</v>
      </c>
      <c r="D208">
        <v>2.6445138678307223E-2</v>
      </c>
      <c r="E208" t="e">
        <v>#N/A</v>
      </c>
      <c r="F208" t="e">
        <v>#N/A</v>
      </c>
      <c r="G208">
        <f>VLOOKUP(B208,'OT Dec to May'!H:J,3,FALSE)</f>
        <v>262.08</v>
      </c>
      <c r="H208">
        <f t="shared" si="3"/>
        <v>6.9307419448107561</v>
      </c>
    </row>
    <row r="209" spans="1:8" x14ac:dyDescent="0.25">
      <c r="A209" t="e">
        <v>#N/A</v>
      </c>
      <c r="B209" t="s">
        <v>200</v>
      </c>
      <c r="C209" t="s">
        <v>293</v>
      </c>
      <c r="D209">
        <v>0.93282934775709958</v>
      </c>
      <c r="E209" t="e">
        <v>#N/A</v>
      </c>
      <c r="F209" t="e">
        <v>#N/A</v>
      </c>
      <c r="G209">
        <f>VLOOKUP(B209,'OT Dec to May'!H:J,3,FALSE)</f>
        <v>262.08</v>
      </c>
      <c r="H209">
        <f t="shared" si="3"/>
        <v>244.47591546018063</v>
      </c>
    </row>
    <row r="210" spans="1:8" x14ac:dyDescent="0.25">
      <c r="A210" t="e">
        <v>#N/A</v>
      </c>
      <c r="B210" t="s">
        <v>200</v>
      </c>
      <c r="C210" t="s">
        <v>302</v>
      </c>
      <c r="D210">
        <v>4.072551356459312E-2</v>
      </c>
      <c r="E210" t="e">
        <v>#N/A</v>
      </c>
      <c r="F210" t="e">
        <v>#N/A</v>
      </c>
      <c r="G210">
        <f>VLOOKUP(B210,'OT Dec to May'!H:J,3,FALSE)</f>
        <v>262.08</v>
      </c>
      <c r="H210">
        <f t="shared" si="3"/>
        <v>10.673342595008565</v>
      </c>
    </row>
    <row r="211" spans="1:8" x14ac:dyDescent="0.25">
      <c r="A211" t="s">
        <v>107</v>
      </c>
      <c r="B211" t="s">
        <v>209</v>
      </c>
      <c r="C211" t="s">
        <v>312</v>
      </c>
      <c r="D211">
        <v>5.2280159999648686E-3</v>
      </c>
      <c r="E211">
        <v>26174.550000000003</v>
      </c>
      <c r="F211">
        <v>136.84096619188045</v>
      </c>
      <c r="G211">
        <f>VLOOKUP(B211,'OT Dec to May'!H:J,3,FALSE)</f>
        <v>0</v>
      </c>
      <c r="H211">
        <f t="shared" si="3"/>
        <v>0</v>
      </c>
    </row>
    <row r="212" spans="1:8" x14ac:dyDescent="0.25">
      <c r="A212" t="s">
        <v>107</v>
      </c>
      <c r="B212" t="s">
        <v>209</v>
      </c>
      <c r="C212" t="s">
        <v>297</v>
      </c>
      <c r="D212">
        <v>0.20858321734100202</v>
      </c>
      <c r="E212">
        <v>26174.550000000003</v>
      </c>
      <c r="F212">
        <v>5459.5718514529253</v>
      </c>
      <c r="G212">
        <f>VLOOKUP(B212,'OT Dec to May'!H:J,3,FALSE)</f>
        <v>0</v>
      </c>
      <c r="H212">
        <f t="shared" si="3"/>
        <v>0</v>
      </c>
    </row>
    <row r="213" spans="1:8" x14ac:dyDescent="0.25">
      <c r="A213" t="s">
        <v>107</v>
      </c>
      <c r="B213" t="s">
        <v>209</v>
      </c>
      <c r="C213" t="s">
        <v>329</v>
      </c>
      <c r="D213">
        <v>1.3056209269753535E-2</v>
      </c>
      <c r="E213">
        <v>26174.550000000003</v>
      </c>
      <c r="F213">
        <v>341.74040234162743</v>
      </c>
      <c r="G213">
        <f>VLOOKUP(B213,'OT Dec to May'!H:J,3,FALSE)</f>
        <v>0</v>
      </c>
      <c r="H213">
        <f t="shared" si="3"/>
        <v>0</v>
      </c>
    </row>
    <row r="214" spans="1:8" x14ac:dyDescent="0.25">
      <c r="A214" t="s">
        <v>107</v>
      </c>
      <c r="B214" t="s">
        <v>209</v>
      </c>
      <c r="C214" t="s">
        <v>309</v>
      </c>
      <c r="D214">
        <v>0.33470366983902078</v>
      </c>
      <c r="E214">
        <v>26174.550000000003</v>
      </c>
      <c r="F214">
        <v>8760.7179413849426</v>
      </c>
      <c r="G214">
        <f>VLOOKUP(B214,'OT Dec to May'!H:J,3,FALSE)</f>
        <v>0</v>
      </c>
      <c r="H214">
        <f t="shared" si="3"/>
        <v>0</v>
      </c>
    </row>
    <row r="215" spans="1:8" x14ac:dyDescent="0.25">
      <c r="A215" t="s">
        <v>107</v>
      </c>
      <c r="B215" t="s">
        <v>209</v>
      </c>
      <c r="C215" t="s">
        <v>315</v>
      </c>
      <c r="D215">
        <v>0.43842888755025866</v>
      </c>
      <c r="E215">
        <v>26174.550000000003</v>
      </c>
      <c r="F215">
        <v>11475.678838628624</v>
      </c>
      <c r="G215">
        <f>VLOOKUP(B215,'OT Dec to May'!H:J,3,FALSE)</f>
        <v>0</v>
      </c>
      <c r="H215">
        <f t="shared" si="3"/>
        <v>0</v>
      </c>
    </row>
    <row r="216" spans="1:8" x14ac:dyDescent="0.25">
      <c r="A216" t="s">
        <v>109</v>
      </c>
      <c r="B216" t="s">
        <v>176</v>
      </c>
      <c r="C216" t="s">
        <v>322</v>
      </c>
      <c r="D216">
        <v>0.31033250630337739</v>
      </c>
      <c r="E216">
        <v>62866.374583333331</v>
      </c>
      <c r="F216">
        <v>19509.479586652775</v>
      </c>
      <c r="G216">
        <f>VLOOKUP(B216,'OT Dec to May'!H:J,3,FALSE)</f>
        <v>0</v>
      </c>
      <c r="H216">
        <f t="shared" si="3"/>
        <v>0</v>
      </c>
    </row>
    <row r="217" spans="1:8" x14ac:dyDescent="0.25">
      <c r="A217" t="s">
        <v>109</v>
      </c>
      <c r="B217" t="s">
        <v>176</v>
      </c>
      <c r="C217" t="s">
        <v>305</v>
      </c>
      <c r="D217">
        <v>0.4984323336839403</v>
      </c>
      <c r="E217">
        <v>62866.374583333331</v>
      </c>
      <c r="F217">
        <v>31334.633793819583</v>
      </c>
      <c r="G217">
        <f>VLOOKUP(B217,'OT Dec to May'!H:J,3,FALSE)</f>
        <v>0</v>
      </c>
      <c r="H217">
        <f t="shared" si="3"/>
        <v>0</v>
      </c>
    </row>
    <row r="218" spans="1:8" x14ac:dyDescent="0.25">
      <c r="A218" t="s">
        <v>109</v>
      </c>
      <c r="B218" t="s">
        <v>176</v>
      </c>
      <c r="C218" t="s">
        <v>323</v>
      </c>
      <c r="D218">
        <v>0.19123516001268226</v>
      </c>
      <c r="E218">
        <v>62866.374583333331</v>
      </c>
      <c r="F218">
        <v>12022.261202860971</v>
      </c>
      <c r="G218">
        <f>VLOOKUP(B218,'OT Dec to May'!H:J,3,FALSE)</f>
        <v>0</v>
      </c>
      <c r="H218">
        <f t="shared" si="3"/>
        <v>0</v>
      </c>
    </row>
    <row r="219" spans="1:8" x14ac:dyDescent="0.25">
      <c r="A219" t="s">
        <v>111</v>
      </c>
      <c r="B219" t="s">
        <v>207</v>
      </c>
      <c r="C219" t="s">
        <v>312</v>
      </c>
      <c r="D219">
        <v>1.333716785133271E-2</v>
      </c>
      <c r="E219">
        <v>32534.318749999999</v>
      </c>
      <c r="F219">
        <v>433.915670097511</v>
      </c>
      <c r="G219">
        <f>VLOOKUP(B219,'OT Dec to May'!H:J,3,FALSE)</f>
        <v>0</v>
      </c>
      <c r="H219">
        <f t="shared" si="3"/>
        <v>0</v>
      </c>
    </row>
    <row r="220" spans="1:8" x14ac:dyDescent="0.25">
      <c r="A220" t="s">
        <v>111</v>
      </c>
      <c r="B220" t="s">
        <v>207</v>
      </c>
      <c r="C220" t="s">
        <v>297</v>
      </c>
      <c r="D220">
        <v>0.22022096524720797</v>
      </c>
      <c r="E220">
        <v>32534.318749999999</v>
      </c>
      <c r="F220">
        <v>7164.7390787853365</v>
      </c>
      <c r="G220">
        <f>VLOOKUP(B220,'OT Dec to May'!H:J,3,FALSE)</f>
        <v>0</v>
      </c>
      <c r="H220">
        <f t="shared" si="3"/>
        <v>0</v>
      </c>
    </row>
    <row r="221" spans="1:8" x14ac:dyDescent="0.25">
      <c r="A221" t="s">
        <v>111</v>
      </c>
      <c r="B221" t="s">
        <v>207</v>
      </c>
      <c r="C221" t="s">
        <v>329</v>
      </c>
      <c r="D221">
        <v>5.8066581121448526E-3</v>
      </c>
      <c r="E221">
        <v>32534.318749999999</v>
      </c>
      <c r="F221">
        <v>188.91566589279387</v>
      </c>
      <c r="G221">
        <f>VLOOKUP(B221,'OT Dec to May'!H:J,3,FALSE)</f>
        <v>0</v>
      </c>
      <c r="H221">
        <f t="shared" si="3"/>
        <v>0</v>
      </c>
    </row>
    <row r="222" spans="1:8" x14ac:dyDescent="0.25">
      <c r="A222" t="s">
        <v>111</v>
      </c>
      <c r="B222" t="s">
        <v>207</v>
      </c>
      <c r="C222" t="s">
        <v>298</v>
      </c>
      <c r="D222">
        <v>0.13149661183128031</v>
      </c>
      <c r="E222">
        <v>32534.318749999999</v>
      </c>
      <c r="F222">
        <v>4278.1526838638947</v>
      </c>
      <c r="G222">
        <f>VLOOKUP(B222,'OT Dec to May'!H:J,3,FALSE)</f>
        <v>0</v>
      </c>
      <c r="H222">
        <f t="shared" si="3"/>
        <v>0</v>
      </c>
    </row>
    <row r="223" spans="1:8" x14ac:dyDescent="0.25">
      <c r="A223" t="s">
        <v>111</v>
      </c>
      <c r="B223" t="s">
        <v>207</v>
      </c>
      <c r="C223" t="s">
        <v>326</v>
      </c>
      <c r="D223">
        <v>4.234021540105621E-3</v>
      </c>
      <c r="E223">
        <v>32534.318749999999</v>
      </c>
      <c r="F223">
        <v>137.75100638016218</v>
      </c>
      <c r="G223">
        <f>VLOOKUP(B223,'OT Dec to May'!H:J,3,FALSE)</f>
        <v>0</v>
      </c>
      <c r="H223">
        <f t="shared" si="3"/>
        <v>0</v>
      </c>
    </row>
    <row r="224" spans="1:8" x14ac:dyDescent="0.25">
      <c r="A224" t="s">
        <v>111</v>
      </c>
      <c r="B224" t="s">
        <v>207</v>
      </c>
      <c r="C224" t="s">
        <v>309</v>
      </c>
      <c r="D224">
        <v>0.31180544341777816</v>
      </c>
      <c r="E224">
        <v>32534.318749999999</v>
      </c>
      <c r="F224">
        <v>10144.377684139085</v>
      </c>
      <c r="G224">
        <f>VLOOKUP(B224,'OT Dec to May'!H:J,3,FALSE)</f>
        <v>0</v>
      </c>
      <c r="H224">
        <f t="shared" si="3"/>
        <v>0</v>
      </c>
    </row>
    <row r="225" spans="1:8" x14ac:dyDescent="0.25">
      <c r="A225" t="s">
        <v>111</v>
      </c>
      <c r="B225" t="s">
        <v>207</v>
      </c>
      <c r="C225" t="s">
        <v>315</v>
      </c>
      <c r="D225">
        <v>0.28406584143942609</v>
      </c>
      <c r="E225">
        <v>32534.318749999999</v>
      </c>
      <c r="F225">
        <v>9241.8886313772473</v>
      </c>
      <c r="G225">
        <f>VLOOKUP(B225,'OT Dec to May'!H:J,3,FALSE)</f>
        <v>0</v>
      </c>
      <c r="H225">
        <f t="shared" si="3"/>
        <v>0</v>
      </c>
    </row>
    <row r="226" spans="1:8" x14ac:dyDescent="0.25">
      <c r="A226" t="s">
        <v>111</v>
      </c>
      <c r="B226" t="s">
        <v>207</v>
      </c>
      <c r="C226" t="s">
        <v>330</v>
      </c>
      <c r="D226">
        <v>2.9033290560724262E-2</v>
      </c>
      <c r="E226">
        <v>32534.318749999999</v>
      </c>
      <c r="F226">
        <v>944.57832946396934</v>
      </c>
      <c r="G226">
        <f>VLOOKUP(B226,'OT Dec to May'!H:J,3,FALSE)</f>
        <v>0</v>
      </c>
      <c r="H226">
        <f t="shared" si="3"/>
        <v>0</v>
      </c>
    </row>
    <row r="227" spans="1:8" x14ac:dyDescent="0.25">
      <c r="A227" t="s">
        <v>113</v>
      </c>
      <c r="B227" t="s">
        <v>166</v>
      </c>
      <c r="C227" t="s">
        <v>299</v>
      </c>
      <c r="D227">
        <v>0.49259011259678176</v>
      </c>
      <c r="E227">
        <v>73721.666666666657</v>
      </c>
      <c r="F227">
        <v>36314.56408415574</v>
      </c>
      <c r="G227">
        <f>VLOOKUP(B227,'OT Dec to May'!H:J,3,FALSE)</f>
        <v>50265.900000000023</v>
      </c>
      <c r="H227">
        <f t="shared" si="3"/>
        <v>24760.485340778585</v>
      </c>
    </row>
    <row r="228" spans="1:8" x14ac:dyDescent="0.25">
      <c r="A228" t="s">
        <v>113</v>
      </c>
      <c r="B228" t="s">
        <v>166</v>
      </c>
      <c r="C228" t="s">
        <v>300</v>
      </c>
      <c r="D228">
        <v>0.27575176836926635</v>
      </c>
      <c r="E228">
        <v>73721.666666666657</v>
      </c>
      <c r="F228">
        <v>20328.879950462928</v>
      </c>
      <c r="G228">
        <f>VLOOKUP(B228,'OT Dec to May'!H:J,3,FALSE)</f>
        <v>50265.900000000023</v>
      </c>
      <c r="H228">
        <f t="shared" si="3"/>
        <v>13860.910813672712</v>
      </c>
    </row>
    <row r="229" spans="1:8" x14ac:dyDescent="0.25">
      <c r="A229" t="s">
        <v>113</v>
      </c>
      <c r="B229" t="s">
        <v>166</v>
      </c>
      <c r="C229" t="s">
        <v>293</v>
      </c>
      <c r="D229">
        <v>0.11713093799149334</v>
      </c>
      <c r="E229">
        <v>73721.666666666657</v>
      </c>
      <c r="F229">
        <v>8635.0879669628739</v>
      </c>
      <c r="G229">
        <f>VLOOKUP(B229,'OT Dec to May'!H:J,3,FALSE)</f>
        <v>50265.900000000023</v>
      </c>
      <c r="H229">
        <f t="shared" si="3"/>
        <v>5887.6920159866077</v>
      </c>
    </row>
    <row r="230" spans="1:8" x14ac:dyDescent="0.25">
      <c r="A230" t="s">
        <v>113</v>
      </c>
      <c r="B230" t="s">
        <v>166</v>
      </c>
      <c r="C230" t="s">
        <v>301</v>
      </c>
      <c r="D230">
        <v>0.11452718104245864</v>
      </c>
      <c r="E230">
        <v>73721.666666666657</v>
      </c>
      <c r="F230">
        <v>8443.134665085121</v>
      </c>
      <c r="G230">
        <f>VLOOKUP(B230,'OT Dec to May'!H:J,3,FALSE)</f>
        <v>50265.900000000023</v>
      </c>
      <c r="H230">
        <f t="shared" si="3"/>
        <v>5756.8118295621243</v>
      </c>
    </row>
    <row r="231" spans="1:8" x14ac:dyDescent="0.25">
      <c r="A231">
        <v>19870</v>
      </c>
      <c r="B231" t="s">
        <v>164</v>
      </c>
      <c r="C231" t="s">
        <v>299</v>
      </c>
      <c r="D231">
        <v>0.54578944740693125</v>
      </c>
      <c r="E231">
        <v>53587.29</v>
      </c>
      <c r="F231">
        <v>29247.377397134973</v>
      </c>
      <c r="G231">
        <f>VLOOKUP(B231,'OT Dec to May'!H:J,3,FALSE)</f>
        <v>10240.20000000001</v>
      </c>
      <c r="H231">
        <f t="shared" si="3"/>
        <v>5588.9930993364624</v>
      </c>
    </row>
    <row r="232" spans="1:8" x14ac:dyDescent="0.25">
      <c r="A232">
        <v>19870</v>
      </c>
      <c r="B232" t="s">
        <v>164</v>
      </c>
      <c r="C232" t="s">
        <v>300</v>
      </c>
      <c r="D232">
        <v>0.45421055259306869</v>
      </c>
      <c r="E232">
        <v>53587.29</v>
      </c>
      <c r="F232">
        <v>24339.912602865024</v>
      </c>
      <c r="G232">
        <f>VLOOKUP(B232,'OT Dec to May'!H:J,3,FALSE)</f>
        <v>10240.20000000001</v>
      </c>
      <c r="H232">
        <f t="shared" si="3"/>
        <v>4651.2069006635465</v>
      </c>
    </row>
    <row r="233" spans="1:8" x14ac:dyDescent="0.25">
      <c r="A233" t="s">
        <v>117</v>
      </c>
      <c r="B233" t="s">
        <v>159</v>
      </c>
      <c r="C233" t="s">
        <v>290</v>
      </c>
      <c r="D233">
        <v>6.1588312782597299E-2</v>
      </c>
      <c r="E233">
        <v>56324.872083333328</v>
      </c>
      <c r="F233">
        <v>3468.9538393081157</v>
      </c>
      <c r="G233">
        <f>VLOOKUP(B233,'OT Dec to May'!H:J,3,FALSE)</f>
        <v>0</v>
      </c>
      <c r="H233">
        <f t="shared" si="3"/>
        <v>0</v>
      </c>
    </row>
    <row r="234" spans="1:8" x14ac:dyDescent="0.25">
      <c r="A234" t="s">
        <v>117</v>
      </c>
      <c r="B234" t="s">
        <v>159</v>
      </c>
      <c r="C234" t="s">
        <v>291</v>
      </c>
      <c r="D234">
        <v>8.1768663512710241E-2</v>
      </c>
      <c r="E234">
        <v>56324.872083333328</v>
      </c>
      <c r="F234">
        <v>4605.6095127785293</v>
      </c>
      <c r="G234">
        <f>VLOOKUP(B234,'OT Dec to May'!H:J,3,FALSE)</f>
        <v>0</v>
      </c>
      <c r="H234">
        <f t="shared" si="3"/>
        <v>0</v>
      </c>
    </row>
    <row r="235" spans="1:8" x14ac:dyDescent="0.25">
      <c r="A235" t="s">
        <v>117</v>
      </c>
      <c r="B235" t="s">
        <v>159</v>
      </c>
      <c r="C235" t="s">
        <v>293</v>
      </c>
      <c r="D235">
        <v>0.4324214421683128</v>
      </c>
      <c r="E235">
        <v>56324.872083333328</v>
      </c>
      <c r="F235">
        <v>24356.082416220739</v>
      </c>
      <c r="G235">
        <f>VLOOKUP(B235,'OT Dec to May'!H:J,3,FALSE)</f>
        <v>0</v>
      </c>
      <c r="H235">
        <f t="shared" si="3"/>
        <v>0</v>
      </c>
    </row>
    <row r="236" spans="1:8" x14ac:dyDescent="0.25">
      <c r="A236" t="s">
        <v>117</v>
      </c>
      <c r="B236" t="s">
        <v>159</v>
      </c>
      <c r="C236" t="s">
        <v>294</v>
      </c>
      <c r="D236">
        <v>0.42422158153637968</v>
      </c>
      <c r="E236">
        <v>56324.872083333328</v>
      </c>
      <c r="F236">
        <v>23894.226315025946</v>
      </c>
      <c r="G236">
        <f>VLOOKUP(B236,'OT Dec to May'!H:J,3,FALSE)</f>
        <v>0</v>
      </c>
      <c r="H236">
        <f t="shared" si="3"/>
        <v>0</v>
      </c>
    </row>
    <row r="237" spans="1:8" x14ac:dyDescent="0.25">
      <c r="A237" t="s">
        <v>119</v>
      </c>
      <c r="B237" t="s">
        <v>145</v>
      </c>
      <c r="C237" t="s">
        <v>298</v>
      </c>
      <c r="D237">
        <v>1.8712590412999347E-3</v>
      </c>
      <c r="E237">
        <v>82543.458750000005</v>
      </c>
      <c r="F237">
        <v>154.46019348610571</v>
      </c>
      <c r="G237">
        <f>VLOOKUP(B237,'OT Dec to May'!H:J,3,FALSE)</f>
        <v>50192.820000000022</v>
      </c>
      <c r="H237">
        <f t="shared" si="3"/>
        <v>93.923768233340226</v>
      </c>
    </row>
    <row r="238" spans="1:8" x14ac:dyDescent="0.25">
      <c r="A238" t="s">
        <v>119</v>
      </c>
      <c r="B238" t="s">
        <v>145</v>
      </c>
      <c r="C238" t="s">
        <v>299</v>
      </c>
      <c r="D238">
        <v>0.53804435965099773</v>
      </c>
      <c r="E238">
        <v>82543.458750000005</v>
      </c>
      <c r="F238">
        <v>44412.042406522298</v>
      </c>
      <c r="G238">
        <f>VLOOKUP(B238,'OT Dec to May'!H:J,3,FALSE)</f>
        <v>50192.820000000022</v>
      </c>
      <c r="H238">
        <f t="shared" si="3"/>
        <v>27005.963695977804</v>
      </c>
    </row>
    <row r="239" spans="1:8" x14ac:dyDescent="0.25">
      <c r="A239" t="s">
        <v>119</v>
      </c>
      <c r="B239" t="s">
        <v>145</v>
      </c>
      <c r="C239" t="s">
        <v>300</v>
      </c>
      <c r="D239">
        <v>0.17671338715351564</v>
      </c>
      <c r="E239">
        <v>82543.458750000005</v>
      </c>
      <c r="F239">
        <v>14586.534183079</v>
      </c>
      <c r="G239">
        <f>VLOOKUP(B239,'OT Dec to May'!H:J,3,FALSE)</f>
        <v>50192.820000000022</v>
      </c>
      <c r="H239">
        <f t="shared" si="3"/>
        <v>8869.7432329867261</v>
      </c>
    </row>
    <row r="240" spans="1:8" x14ac:dyDescent="0.25">
      <c r="A240" t="s">
        <v>119</v>
      </c>
      <c r="B240" t="s">
        <v>145</v>
      </c>
      <c r="C240" t="s">
        <v>290</v>
      </c>
      <c r="D240">
        <v>0.28337099415418682</v>
      </c>
      <c r="E240">
        <v>82543.458750000005</v>
      </c>
      <c r="F240">
        <v>23390.421966912611</v>
      </c>
      <c r="G240">
        <f>VLOOKUP(B240,'OT Dec to May'!H:J,3,FALSE)</f>
        <v>50192.820000000022</v>
      </c>
      <c r="H240">
        <f t="shared" si="3"/>
        <v>14223.189302802157</v>
      </c>
    </row>
    <row r="241" spans="1:8" x14ac:dyDescent="0.25">
      <c r="A241">
        <v>8960</v>
      </c>
      <c r="B241" t="s">
        <v>163</v>
      </c>
      <c r="C241" t="s">
        <v>299</v>
      </c>
      <c r="D241">
        <v>0.7957198443579766</v>
      </c>
      <c r="E241">
        <v>74528.88</v>
      </c>
      <c r="F241">
        <v>59304.108793774321</v>
      </c>
      <c r="G241">
        <f>VLOOKUP(B241,'OT Dec to May'!H:J,3,FALSE)</f>
        <v>0</v>
      </c>
      <c r="H241">
        <f t="shared" si="3"/>
        <v>0</v>
      </c>
    </row>
    <row r="242" spans="1:8" x14ac:dyDescent="0.25">
      <c r="A242">
        <v>8960</v>
      </c>
      <c r="B242" t="s">
        <v>163</v>
      </c>
      <c r="C242" t="s">
        <v>300</v>
      </c>
      <c r="D242">
        <v>0.20428015564202331</v>
      </c>
      <c r="E242">
        <v>74528.88</v>
      </c>
      <c r="F242">
        <v>15224.77120622568</v>
      </c>
      <c r="G242">
        <f>VLOOKUP(B242,'OT Dec to May'!H:J,3,FALSE)</f>
        <v>0</v>
      </c>
      <c r="H242">
        <f t="shared" si="3"/>
        <v>0</v>
      </c>
    </row>
    <row r="243" spans="1:8" x14ac:dyDescent="0.25">
      <c r="A243" t="s">
        <v>121</v>
      </c>
      <c r="B243" t="s">
        <v>183</v>
      </c>
      <c r="C243" t="s">
        <v>317</v>
      </c>
      <c r="D243">
        <v>1.7939114296760827E-2</v>
      </c>
      <c r="E243">
        <v>30333.167083333334</v>
      </c>
      <c r="F243">
        <v>544.15015129065989</v>
      </c>
      <c r="G243">
        <f>VLOOKUP(B243,'OT Dec to May'!H:J,3,FALSE)</f>
        <v>198</v>
      </c>
      <c r="H243">
        <f t="shared" si="3"/>
        <v>3.5519446307586438</v>
      </c>
    </row>
    <row r="244" spans="1:8" x14ac:dyDescent="0.25">
      <c r="A244" t="s">
        <v>121</v>
      </c>
      <c r="B244" t="s">
        <v>183</v>
      </c>
      <c r="C244" t="s">
        <v>318</v>
      </c>
      <c r="D244">
        <v>0.80312817815769144</v>
      </c>
      <c r="E244">
        <v>30333.167083333334</v>
      </c>
      <c r="F244">
        <v>24361.421217390354</v>
      </c>
      <c r="G244">
        <f>VLOOKUP(B244,'OT Dec to May'!H:J,3,FALSE)</f>
        <v>198</v>
      </c>
      <c r="H244">
        <f t="shared" si="3"/>
        <v>159.01937927522292</v>
      </c>
    </row>
    <row r="245" spans="1:8" x14ac:dyDescent="0.25">
      <c r="A245" t="s">
        <v>121</v>
      </c>
      <c r="B245" t="s">
        <v>183</v>
      </c>
      <c r="C245" t="s">
        <v>314</v>
      </c>
      <c r="D245">
        <v>0.16299711052773902</v>
      </c>
      <c r="E245">
        <v>30333.167083333334</v>
      </c>
      <c r="F245">
        <v>4944.2185877384582</v>
      </c>
      <c r="G245">
        <f>VLOOKUP(B245,'OT Dec to May'!H:J,3,FALSE)</f>
        <v>198</v>
      </c>
      <c r="H245">
        <f t="shared" si="3"/>
        <v>32.273427884492328</v>
      </c>
    </row>
    <row r="246" spans="1:8" x14ac:dyDescent="0.25">
      <c r="A246" t="s">
        <v>121</v>
      </c>
      <c r="B246" t="s">
        <v>183</v>
      </c>
      <c r="C246" t="s">
        <v>319</v>
      </c>
      <c r="D246">
        <v>1.5935597017808688E-2</v>
      </c>
      <c r="E246">
        <v>30333.167083333334</v>
      </c>
      <c r="F246">
        <v>483.37712691385934</v>
      </c>
      <c r="G246">
        <f>VLOOKUP(B246,'OT Dec to May'!H:J,3,FALSE)</f>
        <v>198</v>
      </c>
      <c r="H246">
        <f t="shared" si="3"/>
        <v>3.1552482095261203</v>
      </c>
    </row>
    <row r="247" spans="1:8" x14ac:dyDescent="0.25">
      <c r="A247">
        <v>7711</v>
      </c>
      <c r="B247" t="s">
        <v>150</v>
      </c>
      <c r="C247" t="s">
        <v>299</v>
      </c>
      <c r="D247">
        <v>0.60219938259642791</v>
      </c>
      <c r="E247">
        <v>63788.76</v>
      </c>
      <c r="F247">
        <v>38413.551888591719</v>
      </c>
      <c r="G247">
        <f>VLOOKUP(B247,'OT Dec to May'!H:J,3,FALSE)</f>
        <v>26351.639999999981</v>
      </c>
      <c r="H247">
        <f t="shared" si="3"/>
        <v>15868.941338403321</v>
      </c>
    </row>
    <row r="248" spans="1:8" x14ac:dyDescent="0.25">
      <c r="A248">
        <v>7711</v>
      </c>
      <c r="B248" t="s">
        <v>150</v>
      </c>
      <c r="C248" t="s">
        <v>300</v>
      </c>
      <c r="D248">
        <v>0.16038638225366067</v>
      </c>
      <c r="E248">
        <v>63788.76</v>
      </c>
      <c r="F248">
        <v>10230.848444847021</v>
      </c>
      <c r="G248">
        <f>VLOOKUP(B248,'OT Dec to May'!H:J,3,FALSE)</f>
        <v>26351.639999999981</v>
      </c>
      <c r="H248">
        <f t="shared" si="3"/>
        <v>4226.4442060508518</v>
      </c>
    </row>
    <row r="249" spans="1:8" x14ac:dyDescent="0.25">
      <c r="A249">
        <v>7711</v>
      </c>
      <c r="B249" t="s">
        <v>150</v>
      </c>
      <c r="C249" t="s">
        <v>290</v>
      </c>
      <c r="D249">
        <v>0.23741423514991133</v>
      </c>
      <c r="E249">
        <v>63788.76</v>
      </c>
      <c r="F249">
        <v>15144.359666561259</v>
      </c>
      <c r="G249">
        <f>VLOOKUP(B249,'OT Dec to May'!H:J,3,FALSE)</f>
        <v>26351.639999999981</v>
      </c>
      <c r="H249">
        <f t="shared" si="3"/>
        <v>6256.2544555458053</v>
      </c>
    </row>
    <row r="250" spans="1:8" x14ac:dyDescent="0.25">
      <c r="A250" t="s">
        <v>17</v>
      </c>
      <c r="B250" t="s">
        <v>168</v>
      </c>
      <c r="C250" t="s">
        <v>295</v>
      </c>
      <c r="D250">
        <v>5.5821244758391113E-2</v>
      </c>
      <c r="E250">
        <v>67917.457916666666</v>
      </c>
      <c r="F250">
        <v>3791.237041733978</v>
      </c>
      <c r="G250">
        <f>VLOOKUP(B250,'OT Dec to May'!H:J,3,FALSE)</f>
        <v>92726.28000000029</v>
      </c>
      <c r="H250">
        <f t="shared" si="3"/>
        <v>5176.096371415123</v>
      </c>
    </row>
    <row r="251" spans="1:8" x14ac:dyDescent="0.25">
      <c r="A251" t="s">
        <v>17</v>
      </c>
      <c r="B251" t="s">
        <v>168</v>
      </c>
      <c r="C251" t="s">
        <v>296</v>
      </c>
      <c r="D251">
        <v>3.1893446337313829E-2</v>
      </c>
      <c r="E251">
        <v>67917.457916666666</v>
      </c>
      <c r="F251">
        <v>2166.1217994319786</v>
      </c>
      <c r="G251">
        <f>VLOOKUP(B251,'OT Dec to May'!H:J,3,FALSE)</f>
        <v>92726.28000000029</v>
      </c>
      <c r="H251">
        <f t="shared" si="3"/>
        <v>2957.3606352387455</v>
      </c>
    </row>
    <row r="252" spans="1:8" x14ac:dyDescent="0.25">
      <c r="A252" t="s">
        <v>17</v>
      </c>
      <c r="B252" t="s">
        <v>168</v>
      </c>
      <c r="C252" t="s">
        <v>285</v>
      </c>
      <c r="D252">
        <v>3.1821452101789417E-2</v>
      </c>
      <c r="E252">
        <v>67917.457916666666</v>
      </c>
      <c r="F252">
        <v>2161.2321339705068</v>
      </c>
      <c r="G252">
        <f>VLOOKUP(B252,'OT Dec to May'!H:J,3,FALSE)</f>
        <v>92726.28000000029</v>
      </c>
      <c r="H252">
        <f t="shared" si="3"/>
        <v>2950.6848775971234</v>
      </c>
    </row>
    <row r="253" spans="1:8" x14ac:dyDescent="0.25">
      <c r="A253" t="s">
        <v>17</v>
      </c>
      <c r="B253" t="s">
        <v>168</v>
      </c>
      <c r="C253" t="s">
        <v>287</v>
      </c>
      <c r="D253">
        <v>9.1072707938379249E-3</v>
      </c>
      <c r="E253">
        <v>67917.457916666666</v>
      </c>
      <c r="F253">
        <v>618.5426808761747</v>
      </c>
      <c r="G253">
        <f>VLOOKUP(B253,'OT Dec to May'!H:J,3,FALSE)</f>
        <v>92726.28000000029</v>
      </c>
      <c r="H253">
        <f t="shared" si="3"/>
        <v>844.48334166524035</v>
      </c>
    </row>
    <row r="254" spans="1:8" x14ac:dyDescent="0.25">
      <c r="A254" t="s">
        <v>17</v>
      </c>
      <c r="B254" t="s">
        <v>168</v>
      </c>
      <c r="C254" t="s">
        <v>297</v>
      </c>
      <c r="D254">
        <v>1.4193149289098058E-2</v>
      </c>
      <c r="E254">
        <v>67917.457916666666</v>
      </c>
      <c r="F254">
        <v>963.96261954728482</v>
      </c>
      <c r="G254">
        <f>VLOOKUP(B254,'OT Dec to May'!H:J,3,FALSE)</f>
        <v>92726.28000000029</v>
      </c>
      <c r="H254">
        <f t="shared" si="3"/>
        <v>1316.0779350627117</v>
      </c>
    </row>
    <row r="255" spans="1:8" x14ac:dyDescent="0.25">
      <c r="A255" t="s">
        <v>17</v>
      </c>
      <c r="B255" t="s">
        <v>168</v>
      </c>
      <c r="C255" t="s">
        <v>298</v>
      </c>
      <c r="D255">
        <v>1.1231100741808031E-2</v>
      </c>
      <c r="E255">
        <v>67917.457916666666</v>
      </c>
      <c r="F255">
        <v>762.78781198959075</v>
      </c>
      <c r="G255">
        <f>VLOOKUP(B255,'OT Dec to May'!H:J,3,FALSE)</f>
        <v>92726.28000000029</v>
      </c>
      <c r="H255">
        <f t="shared" si="3"/>
        <v>1041.4181920931023</v>
      </c>
    </row>
    <row r="256" spans="1:8" x14ac:dyDescent="0.25">
      <c r="A256" t="s">
        <v>17</v>
      </c>
      <c r="B256" t="s">
        <v>168</v>
      </c>
      <c r="C256" t="s">
        <v>299</v>
      </c>
      <c r="D256">
        <v>0.5469653024124721</v>
      </c>
      <c r="E256">
        <v>67917.457916666666</v>
      </c>
      <c r="F256">
        <v>37148.492908475928</v>
      </c>
      <c r="G256">
        <f>VLOOKUP(B256,'OT Dec to May'!H:J,3,FALSE)</f>
        <v>92726.28000000029</v>
      </c>
      <c r="H256">
        <f t="shared" si="3"/>
        <v>50718.057781783718</v>
      </c>
    </row>
    <row r="257" spans="1:8" x14ac:dyDescent="0.25">
      <c r="A257" t="s">
        <v>17</v>
      </c>
      <c r="B257" t="s">
        <v>168</v>
      </c>
      <c r="C257" t="s">
        <v>300</v>
      </c>
      <c r="D257">
        <v>0.29896703356528959</v>
      </c>
      <c r="E257">
        <v>67917.457916666666</v>
      </c>
      <c r="F257">
        <v>20305.080920641227</v>
      </c>
      <c r="G257">
        <f>VLOOKUP(B257,'OT Dec to May'!H:J,3,FALSE)</f>
        <v>92726.28000000029</v>
      </c>
      <c r="H257">
        <f t="shared" si="3"/>
        <v>27722.100865144526</v>
      </c>
    </row>
    <row r="258" spans="1:8" x14ac:dyDescent="0.25">
      <c r="A258" t="s">
        <v>37</v>
      </c>
      <c r="B258" t="s">
        <v>219</v>
      </c>
      <c r="C258" t="s">
        <v>299</v>
      </c>
      <c r="D258">
        <v>0.10779513166360093</v>
      </c>
      <c r="E258">
        <v>40138.116666666661</v>
      </c>
      <c r="F258">
        <v>4326.6935708123074</v>
      </c>
      <c r="G258">
        <f>VLOOKUP(B258,'OT Dec to May'!H:J,3,FALSE)</f>
        <v>25626.960000000014</v>
      </c>
      <c r="H258">
        <f t="shared" si="3"/>
        <v>2762.4615273378358</v>
      </c>
    </row>
    <row r="259" spans="1:8" x14ac:dyDescent="0.25">
      <c r="A259" t="s">
        <v>37</v>
      </c>
      <c r="B259" t="s">
        <v>219</v>
      </c>
      <c r="C259" t="s">
        <v>290</v>
      </c>
      <c r="D259">
        <v>0.46507534511990695</v>
      </c>
      <c r="E259">
        <v>40138.116666666661</v>
      </c>
      <c r="F259">
        <v>18667.248461213087</v>
      </c>
      <c r="G259">
        <f>VLOOKUP(B259,'OT Dec to May'!H:J,3,FALSE)</f>
        <v>25626.960000000014</v>
      </c>
      <c r="H259">
        <f t="shared" ref="H259:H286" si="4">G259*D259</f>
        <v>11918.467266374057</v>
      </c>
    </row>
    <row r="260" spans="1:8" x14ac:dyDescent="0.25">
      <c r="A260" t="s">
        <v>37</v>
      </c>
      <c r="B260" t="s">
        <v>219</v>
      </c>
      <c r="C260" t="s">
        <v>291</v>
      </c>
      <c r="D260">
        <v>0.37548767638382813</v>
      </c>
      <c r="E260">
        <v>40138.116666666661</v>
      </c>
      <c r="F260">
        <v>15071.368161589669</v>
      </c>
      <c r="G260">
        <f>VLOOKUP(B260,'OT Dec to May'!H:J,3,FALSE)</f>
        <v>25626.960000000014</v>
      </c>
      <c r="H260">
        <f t="shared" si="4"/>
        <v>9622.6076631813139</v>
      </c>
    </row>
    <row r="261" spans="1:8" x14ac:dyDescent="0.25">
      <c r="A261" t="s">
        <v>37</v>
      </c>
      <c r="B261" t="s">
        <v>219</v>
      </c>
      <c r="C261" t="s">
        <v>292</v>
      </c>
      <c r="D261">
        <v>5.1641846832664089E-2</v>
      </c>
      <c r="E261">
        <v>40138.116666666661</v>
      </c>
      <c r="F261">
        <v>2072.8064730516012</v>
      </c>
      <c r="G261">
        <f>VLOOKUP(B261,'OT Dec to May'!H:J,3,FALSE)</f>
        <v>25626.960000000014</v>
      </c>
      <c r="H261">
        <f t="shared" si="4"/>
        <v>1323.42354310681</v>
      </c>
    </row>
    <row r="262" spans="1:8" x14ac:dyDescent="0.25">
      <c r="A262" t="s">
        <v>60</v>
      </c>
      <c r="B262" t="s">
        <v>167</v>
      </c>
      <c r="C262" t="s">
        <v>299</v>
      </c>
      <c r="D262">
        <v>0.71758168014081569</v>
      </c>
      <c r="E262">
        <v>34570.312083333331</v>
      </c>
      <c r="F262">
        <v>24807.022627750674</v>
      </c>
      <c r="G262">
        <f>VLOOKUP(B262,'OT Dec to May'!H:J,3,FALSE)</f>
        <v>0</v>
      </c>
      <c r="H262">
        <f t="shared" si="4"/>
        <v>0</v>
      </c>
    </row>
    <row r="263" spans="1:8" x14ac:dyDescent="0.25">
      <c r="A263" t="s">
        <v>60</v>
      </c>
      <c r="B263" t="s">
        <v>167</v>
      </c>
      <c r="C263" t="s">
        <v>300</v>
      </c>
      <c r="D263">
        <v>0.2824183198591842</v>
      </c>
      <c r="E263">
        <v>34570.312083333331</v>
      </c>
      <c r="F263">
        <v>9763.2894555826533</v>
      </c>
      <c r="G263">
        <f>VLOOKUP(B263,'OT Dec to May'!H:J,3,FALSE)</f>
        <v>0</v>
      </c>
      <c r="H263">
        <f t="shared" si="4"/>
        <v>0</v>
      </c>
    </row>
    <row r="264" spans="1:8" x14ac:dyDescent="0.25">
      <c r="A264" t="s">
        <v>70</v>
      </c>
      <c r="B264" t="s">
        <v>147</v>
      </c>
      <c r="C264" t="s">
        <v>299</v>
      </c>
      <c r="D264">
        <v>0.47482316421556153</v>
      </c>
      <c r="E264">
        <v>84944.457916666666</v>
      </c>
      <c r="F264">
        <v>40333.596290567271</v>
      </c>
      <c r="G264">
        <f>VLOOKUP(B264,'OT Dec to May'!H:J,3,FALSE)</f>
        <v>26845.20000000063</v>
      </c>
      <c r="H264">
        <f t="shared" si="4"/>
        <v>12746.722807999891</v>
      </c>
    </row>
    <row r="265" spans="1:8" x14ac:dyDescent="0.25">
      <c r="A265" t="s">
        <v>70</v>
      </c>
      <c r="B265" t="s">
        <v>147</v>
      </c>
      <c r="C265" t="s">
        <v>300</v>
      </c>
      <c r="D265">
        <v>4.1346496361508334E-2</v>
      </c>
      <c r="E265">
        <v>84944.457916666666</v>
      </c>
      <c r="F265">
        <v>3512.1557201817559</v>
      </c>
      <c r="G265">
        <f>VLOOKUP(B265,'OT Dec to May'!H:J,3,FALSE)</f>
        <v>26845.20000000063</v>
      </c>
      <c r="H265">
        <f t="shared" si="4"/>
        <v>1109.9549641239896</v>
      </c>
    </row>
    <row r="266" spans="1:8" x14ac:dyDescent="0.25">
      <c r="A266" t="s">
        <v>70</v>
      </c>
      <c r="B266" t="s">
        <v>147</v>
      </c>
      <c r="C266" t="s">
        <v>291</v>
      </c>
      <c r="D266">
        <v>0.48383033942293019</v>
      </c>
      <c r="E266">
        <v>84944.457916666666</v>
      </c>
      <c r="F266">
        <v>41098.705905917639</v>
      </c>
      <c r="G266">
        <f>VLOOKUP(B266,'OT Dec to May'!H:J,3,FALSE)</f>
        <v>26845.20000000063</v>
      </c>
      <c r="H266">
        <f t="shared" si="4"/>
        <v>12988.522227876751</v>
      </c>
    </row>
    <row r="267" spans="1:8" x14ac:dyDescent="0.25">
      <c r="A267" t="s">
        <v>74</v>
      </c>
      <c r="B267" t="s">
        <v>148</v>
      </c>
      <c r="C267" t="s">
        <v>299</v>
      </c>
      <c r="D267">
        <v>0.16010964044910833</v>
      </c>
      <c r="E267">
        <v>81270.666666666672</v>
      </c>
      <c r="F267">
        <v>13012.217219059334</v>
      </c>
      <c r="G267">
        <f>VLOOKUP(B267,'OT Dec to May'!H:J,3,FALSE)</f>
        <v>68793.479999999268</v>
      </c>
      <c r="H267">
        <f t="shared" si="4"/>
        <v>11014.499348042807</v>
      </c>
    </row>
    <row r="268" spans="1:8" x14ac:dyDescent="0.25">
      <c r="A268" t="s">
        <v>74</v>
      </c>
      <c r="B268" t="s">
        <v>148</v>
      </c>
      <c r="C268" t="s">
        <v>300</v>
      </c>
      <c r="D268">
        <v>0.29135347366706094</v>
      </c>
      <c r="E268">
        <v>81270.666666666672</v>
      </c>
      <c r="F268">
        <v>23678.491040571156</v>
      </c>
      <c r="G268">
        <f>VLOOKUP(B268,'OT Dec to May'!H:J,3,FALSE)</f>
        <v>68793.479999999268</v>
      </c>
      <c r="H268">
        <f t="shared" si="4"/>
        <v>20043.219363645268</v>
      </c>
    </row>
    <row r="269" spans="1:8" x14ac:dyDescent="0.25">
      <c r="A269" t="s">
        <v>74</v>
      </c>
      <c r="B269" t="s">
        <v>148</v>
      </c>
      <c r="C269" t="s">
        <v>290</v>
      </c>
      <c r="D269">
        <v>0.11693076669865138</v>
      </c>
      <c r="E269">
        <v>81270.666666666672</v>
      </c>
      <c r="F269">
        <v>9503.0413634438646</v>
      </c>
      <c r="G269">
        <f>VLOOKUP(B269,'OT Dec to May'!H:J,3,FALSE)</f>
        <v>68793.479999999268</v>
      </c>
      <c r="H269">
        <f t="shared" si="4"/>
        <v>8044.0743602682542</v>
      </c>
    </row>
    <row r="270" spans="1:8" x14ac:dyDescent="0.25">
      <c r="A270" t="s">
        <v>74</v>
      </c>
      <c r="B270" t="s">
        <v>148</v>
      </c>
      <c r="C270" t="s">
        <v>291</v>
      </c>
      <c r="D270">
        <v>0.43160611918517927</v>
      </c>
      <c r="E270">
        <v>81270.666666666672</v>
      </c>
      <c r="F270">
        <v>35076.917043592315</v>
      </c>
      <c r="G270">
        <f>VLOOKUP(B270,'OT Dec to May'!H:J,3,FALSE)</f>
        <v>68793.479999999268</v>
      </c>
      <c r="H270">
        <f t="shared" si="4"/>
        <v>29691.686928042931</v>
      </c>
    </row>
    <row r="271" spans="1:8" x14ac:dyDescent="0.25">
      <c r="A271" t="s">
        <v>93</v>
      </c>
      <c r="B271" t="s">
        <v>146</v>
      </c>
      <c r="C271" t="s">
        <v>295</v>
      </c>
      <c r="D271">
        <v>3.7897128368015058E-2</v>
      </c>
      <c r="E271">
        <v>63431.958749999998</v>
      </c>
      <c r="F271">
        <v>2403.8890833833857</v>
      </c>
      <c r="G271">
        <f>VLOOKUP(B271,'OT Dec to May'!H:J,3,FALSE)</f>
        <v>63540.360000000132</v>
      </c>
      <c r="H271">
        <f t="shared" si="4"/>
        <v>2407.997179469894</v>
      </c>
    </row>
    <row r="272" spans="1:8" x14ac:dyDescent="0.25">
      <c r="A272" t="s">
        <v>93</v>
      </c>
      <c r="B272" t="s">
        <v>146</v>
      </c>
      <c r="C272" t="s">
        <v>296</v>
      </c>
      <c r="D272">
        <v>2.8171316662949247E-3</v>
      </c>
      <c r="E272">
        <v>63431.958749999998</v>
      </c>
      <c r="F272">
        <v>178.69617964973841</v>
      </c>
      <c r="G272">
        <f>VLOOKUP(B272,'OT Dec to May'!H:J,3,FALSE)</f>
        <v>63540.360000000132</v>
      </c>
      <c r="H272">
        <f t="shared" si="4"/>
        <v>179.00156024377975</v>
      </c>
    </row>
    <row r="273" spans="1:8" x14ac:dyDescent="0.25">
      <c r="A273" t="s">
        <v>93</v>
      </c>
      <c r="B273" t="s">
        <v>146</v>
      </c>
      <c r="C273" t="s">
        <v>285</v>
      </c>
      <c r="D273">
        <v>1.1134377538213275E-2</v>
      </c>
      <c r="E273">
        <v>63431.958749999998</v>
      </c>
      <c r="F273">
        <v>706.275376710871</v>
      </c>
      <c r="G273">
        <f>VLOOKUP(B273,'OT Dec to May'!H:J,3,FALSE)</f>
        <v>63540.360000000132</v>
      </c>
      <c r="H273">
        <f t="shared" si="4"/>
        <v>707.48235715398675</v>
      </c>
    </row>
    <row r="274" spans="1:8" x14ac:dyDescent="0.25">
      <c r="A274" t="s">
        <v>93</v>
      </c>
      <c r="B274" t="s">
        <v>146</v>
      </c>
      <c r="C274" t="s">
        <v>288</v>
      </c>
      <c r="D274">
        <v>1.4085658331474623E-3</v>
      </c>
      <c r="E274">
        <v>63431.958749999998</v>
      </c>
      <c r="F274">
        <v>89.348089824869206</v>
      </c>
      <c r="G274">
        <f>VLOOKUP(B274,'OT Dec to May'!H:J,3,FALSE)</f>
        <v>63540.360000000132</v>
      </c>
      <c r="H274">
        <f t="shared" si="4"/>
        <v>89.500780121889875</v>
      </c>
    </row>
    <row r="275" spans="1:8" x14ac:dyDescent="0.25">
      <c r="A275" t="s">
        <v>93</v>
      </c>
      <c r="B275" t="s">
        <v>146</v>
      </c>
      <c r="C275" t="s">
        <v>297</v>
      </c>
      <c r="D275">
        <v>9.3904388876497468E-4</v>
      </c>
      <c r="E275">
        <v>63431.958749999998</v>
      </c>
      <c r="F275">
        <v>59.565393216579459</v>
      </c>
      <c r="G275">
        <f>VLOOKUP(B275,'OT Dec to May'!H:J,3,FALSE)</f>
        <v>63540.360000000132</v>
      </c>
      <c r="H275">
        <f t="shared" si="4"/>
        <v>59.667186747926571</v>
      </c>
    </row>
    <row r="276" spans="1:8" x14ac:dyDescent="0.25">
      <c r="A276" t="s">
        <v>93</v>
      </c>
      <c r="B276" t="s">
        <v>146</v>
      </c>
      <c r="C276" t="s">
        <v>298</v>
      </c>
      <c r="D276">
        <v>2.8171316662949247E-3</v>
      </c>
      <c r="E276">
        <v>63431.958749999998</v>
      </c>
      <c r="F276">
        <v>178.69617964973841</v>
      </c>
      <c r="G276">
        <f>VLOOKUP(B276,'OT Dec to May'!H:J,3,FALSE)</f>
        <v>63540.360000000132</v>
      </c>
      <c r="H276">
        <f t="shared" si="4"/>
        <v>179.00156024377975</v>
      </c>
    </row>
    <row r="277" spans="1:8" x14ac:dyDescent="0.25">
      <c r="A277" t="s">
        <v>93</v>
      </c>
      <c r="B277" t="s">
        <v>146</v>
      </c>
      <c r="C277" t="s">
        <v>299</v>
      </c>
      <c r="D277">
        <v>0.3642739053297091</v>
      </c>
      <c r="E277">
        <v>63431.958749999998</v>
      </c>
      <c r="F277">
        <v>23106.607336575511</v>
      </c>
      <c r="G277">
        <f>VLOOKUP(B277,'OT Dec to May'!H:J,3,FALSE)</f>
        <v>63540.360000000132</v>
      </c>
      <c r="H277">
        <f t="shared" si="4"/>
        <v>23146.095083255685</v>
      </c>
    </row>
    <row r="278" spans="1:8" x14ac:dyDescent="0.25">
      <c r="A278" t="s">
        <v>93</v>
      </c>
      <c r="B278" t="s">
        <v>146</v>
      </c>
      <c r="C278" t="s">
        <v>300</v>
      </c>
      <c r="D278">
        <v>0.12007241191008142</v>
      </c>
      <c r="E278">
        <v>63431.958749999998</v>
      </c>
      <c r="F278">
        <v>7616.4282792932927</v>
      </c>
      <c r="G278">
        <f>VLOOKUP(B278,'OT Dec to May'!H:J,3,FALSE)</f>
        <v>63540.360000000132</v>
      </c>
      <c r="H278">
        <f t="shared" si="4"/>
        <v>7629.444278834877</v>
      </c>
    </row>
    <row r="279" spans="1:8" x14ac:dyDescent="0.25">
      <c r="A279" t="s">
        <v>93</v>
      </c>
      <c r="B279" t="s">
        <v>146</v>
      </c>
      <c r="C279" t="s">
        <v>290</v>
      </c>
      <c r="D279">
        <v>0.3854399545824716</v>
      </c>
      <c r="E279">
        <v>63431.958749999998</v>
      </c>
      <c r="F279">
        <v>24449.211299677212</v>
      </c>
      <c r="G279">
        <f>VLOOKUP(B279,'OT Dec to May'!H:J,3,FALSE)</f>
        <v>63540.360000000132</v>
      </c>
      <c r="H279">
        <f t="shared" si="4"/>
        <v>24490.993472553946</v>
      </c>
    </row>
    <row r="280" spans="1:8" x14ac:dyDescent="0.25">
      <c r="A280" t="s">
        <v>93</v>
      </c>
      <c r="B280" t="s">
        <v>146</v>
      </c>
      <c r="C280" t="s">
        <v>293</v>
      </c>
      <c r="D280">
        <v>4.8033972998105995E-2</v>
      </c>
      <c r="E280">
        <v>63431.958749999998</v>
      </c>
      <c r="F280">
        <v>3046.888993814473</v>
      </c>
      <c r="G280">
        <f>VLOOKUP(B280,'OT Dec to May'!H:J,3,FALSE)</f>
        <v>63540.360000000132</v>
      </c>
      <c r="H280">
        <f t="shared" si="4"/>
        <v>3052.0959365299404</v>
      </c>
    </row>
    <row r="281" spans="1:8" x14ac:dyDescent="0.25">
      <c r="A281" t="s">
        <v>93</v>
      </c>
      <c r="B281" t="s">
        <v>146</v>
      </c>
      <c r="C281" t="s">
        <v>294</v>
      </c>
      <c r="D281">
        <v>2.5166376218901328E-2</v>
      </c>
      <c r="E281">
        <v>63431.958749999998</v>
      </c>
      <c r="F281">
        <v>1596.3525382043299</v>
      </c>
      <c r="G281">
        <f>VLOOKUP(B281,'OT Dec to May'!H:J,3,FALSE)</f>
        <v>63540.360000000132</v>
      </c>
      <c r="H281">
        <f t="shared" si="4"/>
        <v>1599.0806048444326</v>
      </c>
    </row>
    <row r="282" spans="1:8" x14ac:dyDescent="0.25">
      <c r="A282">
        <v>20027</v>
      </c>
      <c r="B282" t="s">
        <v>149</v>
      </c>
      <c r="C282" t="s">
        <v>299</v>
      </c>
      <c r="D282">
        <v>0.70028891621548972</v>
      </c>
      <c r="E282">
        <v>51547.340000000004</v>
      </c>
      <c r="F282">
        <v>36098.030862391366</v>
      </c>
      <c r="G282">
        <f>VLOOKUP(B282,'OT Dec to May'!H:J,3,FALSE)</f>
        <v>17332.19999999999</v>
      </c>
      <c r="H282">
        <f t="shared" si="4"/>
        <v>12137.547553630104</v>
      </c>
    </row>
    <row r="283" spans="1:8" x14ac:dyDescent="0.25">
      <c r="A283">
        <v>20027</v>
      </c>
      <c r="B283" t="s">
        <v>149</v>
      </c>
      <c r="C283" t="s">
        <v>300</v>
      </c>
      <c r="D283">
        <v>0.10953870565297032</v>
      </c>
      <c r="E283">
        <v>51547.340000000004</v>
      </c>
      <c r="F283">
        <v>5646.4289034535832</v>
      </c>
      <c r="G283">
        <f>VLOOKUP(B283,'OT Dec to May'!H:J,3,FALSE)</f>
        <v>17332.19999999999</v>
      </c>
      <c r="H283">
        <f t="shared" si="4"/>
        <v>1898.5467541184109</v>
      </c>
    </row>
    <row r="284" spans="1:8" x14ac:dyDescent="0.25">
      <c r="A284">
        <v>20027</v>
      </c>
      <c r="B284" t="s">
        <v>149</v>
      </c>
      <c r="C284" t="s">
        <v>290</v>
      </c>
      <c r="D284">
        <v>0.19017237813154003</v>
      </c>
      <c r="E284">
        <v>51547.340000000004</v>
      </c>
      <c r="F284">
        <v>9802.88023415506</v>
      </c>
      <c r="G284">
        <f>VLOOKUP(B284,'OT Dec to May'!H:J,3,FALSE)</f>
        <v>17332.19999999999</v>
      </c>
      <c r="H284">
        <f t="shared" si="4"/>
        <v>3296.1056922514763</v>
      </c>
    </row>
    <row r="285" spans="1:8" x14ac:dyDescent="0.25">
      <c r="A285">
        <v>14733</v>
      </c>
      <c r="B285" t="s">
        <v>152</v>
      </c>
      <c r="C285" t="s">
        <v>299</v>
      </c>
      <c r="D285">
        <v>1</v>
      </c>
      <c r="E285">
        <v>80819.447500000009</v>
      </c>
      <c r="F285">
        <v>80819.447500000009</v>
      </c>
      <c r="G285">
        <f>VLOOKUP(B285,'OT Dec to May'!H:J,3,FALSE)</f>
        <v>0</v>
      </c>
      <c r="H285">
        <f t="shared" si="4"/>
        <v>0</v>
      </c>
    </row>
    <row r="286" spans="1:8" x14ac:dyDescent="0.25">
      <c r="A286">
        <v>6793</v>
      </c>
      <c r="B286" t="s">
        <v>153</v>
      </c>
      <c r="C286" t="s">
        <v>299</v>
      </c>
      <c r="D286">
        <v>1</v>
      </c>
      <c r="E286">
        <v>54659.76</v>
      </c>
      <c r="F286">
        <v>54659.76</v>
      </c>
      <c r="G286">
        <f>VLOOKUP(B286,'OT Dec to May'!H:J,3,FALSE)</f>
        <v>0</v>
      </c>
      <c r="H286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Dec.23</vt:lpstr>
      <vt:lpstr>Dec Rota</vt:lpstr>
      <vt:lpstr>Jan.24</vt:lpstr>
      <vt:lpstr>Feb.24</vt:lpstr>
      <vt:lpstr>Mar.salary</vt:lpstr>
      <vt:lpstr>March rota</vt:lpstr>
      <vt:lpstr>March point</vt:lpstr>
      <vt:lpstr>Feb Point</vt:lpstr>
      <vt:lpstr>Jan Point</vt:lpstr>
      <vt:lpstr>Dec Points</vt:lpstr>
      <vt:lpstr>Apr.salary</vt:lpstr>
      <vt:lpstr>April Rota</vt:lpstr>
      <vt:lpstr>April Points</vt:lpstr>
      <vt:lpstr>May Salary</vt:lpstr>
      <vt:lpstr>May Rota</vt:lpstr>
      <vt:lpstr>May Point</vt:lpstr>
      <vt:lpstr>OT Dec to May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Elsharawy</dc:creator>
  <cp:lastModifiedBy>Taghrid Al-Mashouq</cp:lastModifiedBy>
  <dcterms:created xsi:type="dcterms:W3CDTF">2024-05-28T17:08:46Z</dcterms:created>
  <dcterms:modified xsi:type="dcterms:W3CDTF">2024-08-29T10:45:16Z</dcterms:modified>
</cp:coreProperties>
</file>