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hmad\Documents\GitHub\AAML-Py\"/>
    </mc:Choice>
  </mc:AlternateContent>
  <xr:revisionPtr revIDLastSave="0" documentId="8_{EB1F02F8-99EC-4D34-B1C1-638DE7172DB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Weekday Dec" sheetId="1" r:id="rId1"/>
    <sheet name="weekend Dec" sheetId="2" r:id="rId2"/>
    <sheet name="Dec" sheetId="3" r:id="rId3"/>
    <sheet name="Jan" sheetId="6" r:id="rId4"/>
    <sheet name="Feb" sheetId="9" r:id="rId5"/>
    <sheet name="Weekday Feb" sheetId="7" r:id="rId6"/>
    <sheet name="Weekend Feb" sheetId="8" r:id="rId7"/>
    <sheet name="Jan Weekday" sheetId="4" r:id="rId8"/>
    <sheet name="Jan Weekend" sheetId="5" r:id="rId9"/>
  </sheets>
  <definedNames>
    <definedName name="_xlnm._FilterDatabase" localSheetId="2" hidden="1">Dec!$A$1:$B$64</definedName>
    <definedName name="_xlnm._FilterDatabase" localSheetId="3" hidden="1">Jan!$A$1:$C$61</definedName>
    <definedName name="_xlnm._FilterDatabase" localSheetId="7" hidden="1">'Jan Weekday'!$A$1:$A$61</definedName>
  </definedNames>
  <calcPr calcId="191029"/>
  <pivotCaches>
    <pivotCache cacheId="12" r:id="rId10"/>
    <pivotCache cacheId="20" r:id="rId11"/>
    <pivotCache cacheId="2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9" l="1"/>
  <c r="C9" i="9"/>
  <c r="C13" i="9"/>
  <c r="C15" i="9"/>
  <c r="C17" i="9"/>
  <c r="C26" i="9"/>
  <c r="C12" i="9"/>
  <c r="C22" i="9"/>
  <c r="C4" i="9"/>
  <c r="C10" i="9"/>
  <c r="C19" i="9"/>
  <c r="C2" i="9"/>
  <c r="C7" i="9"/>
  <c r="C11" i="9"/>
  <c r="C18" i="9"/>
  <c r="C25" i="9"/>
  <c r="C5" i="9"/>
  <c r="C20" i="9"/>
  <c r="C14" i="9"/>
  <c r="C23" i="9"/>
  <c r="C24" i="9"/>
  <c r="C16" i="9"/>
  <c r="C6" i="9"/>
  <c r="C3" i="9"/>
  <c r="C8" i="9"/>
  <c r="B21" i="9"/>
  <c r="B28" i="9"/>
  <c r="B29" i="9"/>
  <c r="B30" i="9"/>
  <c r="B31" i="9"/>
  <c r="B32" i="9"/>
  <c r="B33" i="9"/>
  <c r="B9" i="9"/>
  <c r="B34" i="9"/>
  <c r="B13" i="9"/>
  <c r="B35" i="9"/>
  <c r="B15" i="9"/>
  <c r="B17" i="9"/>
  <c r="B36" i="9"/>
  <c r="B26" i="9"/>
  <c r="B12" i="9"/>
  <c r="B22" i="9"/>
  <c r="B4" i="9"/>
  <c r="B10" i="9"/>
  <c r="B19" i="9"/>
  <c r="B37" i="9"/>
  <c r="B38" i="9"/>
  <c r="B39" i="9"/>
  <c r="B40" i="9"/>
  <c r="B41" i="9"/>
  <c r="B42" i="9"/>
  <c r="B43" i="9"/>
  <c r="B44" i="9"/>
  <c r="B2" i="9"/>
  <c r="B45" i="9"/>
  <c r="B7" i="9"/>
  <c r="B11" i="9"/>
  <c r="B46" i="9"/>
  <c r="B18" i="9"/>
  <c r="B25" i="9"/>
  <c r="B5" i="9"/>
  <c r="B20" i="9"/>
  <c r="B14" i="9"/>
  <c r="B47" i="9"/>
  <c r="B48" i="9"/>
  <c r="B49" i="9"/>
  <c r="B50" i="9"/>
  <c r="B51" i="9"/>
  <c r="B52" i="9"/>
  <c r="B23" i="9"/>
  <c r="B53" i="9"/>
  <c r="B54" i="9"/>
  <c r="B55" i="9"/>
  <c r="B56" i="9"/>
  <c r="B57" i="9"/>
  <c r="B58" i="9"/>
  <c r="B24" i="9"/>
  <c r="B16" i="9"/>
  <c r="B59" i="9"/>
  <c r="B60" i="9"/>
  <c r="B61" i="9"/>
  <c r="B62" i="9"/>
  <c r="B63" i="9"/>
  <c r="B64" i="9"/>
  <c r="B65" i="9"/>
  <c r="B6" i="9"/>
  <c r="B3" i="9"/>
  <c r="B8" i="9"/>
  <c r="B66" i="9"/>
  <c r="B27" i="9"/>
  <c r="C15" i="6"/>
  <c r="C2" i="6"/>
  <c r="C7" i="6"/>
  <c r="C10" i="6"/>
  <c r="C22" i="6"/>
  <c r="C11" i="6"/>
  <c r="C16" i="6"/>
  <c r="C9" i="6"/>
  <c r="C5" i="6"/>
  <c r="C13" i="6"/>
  <c r="C17" i="6"/>
  <c r="C12" i="6"/>
  <c r="C18" i="6"/>
  <c r="C20" i="6"/>
  <c r="C14" i="6"/>
  <c r="C19" i="6"/>
  <c r="C21" i="6"/>
  <c r="C6" i="6"/>
  <c r="C23" i="6"/>
  <c r="C4" i="6"/>
  <c r="C3" i="6"/>
  <c r="C8" i="6"/>
  <c r="B15" i="6"/>
  <c r="B24" i="6"/>
  <c r="B25" i="6"/>
  <c r="B2" i="6"/>
  <c r="B7" i="6"/>
  <c r="B26" i="6"/>
  <c r="B10" i="6"/>
  <c r="B27" i="6"/>
  <c r="B28" i="6"/>
  <c r="B22" i="6"/>
  <c r="B11" i="6"/>
  <c r="B16" i="6"/>
  <c r="B9" i="6"/>
  <c r="B29" i="6"/>
  <c r="B30" i="6"/>
  <c r="B31" i="6"/>
  <c r="B32" i="6"/>
  <c r="B5" i="6"/>
  <c r="B33" i="6"/>
  <c r="B13" i="6"/>
  <c r="B17" i="6"/>
  <c r="B12" i="6"/>
  <c r="B34" i="6"/>
  <c r="B18" i="6"/>
  <c r="B20" i="6"/>
  <c r="B14" i="6"/>
  <c r="B19" i="6"/>
  <c r="B21" i="6"/>
  <c r="B6" i="6"/>
  <c r="B35" i="6"/>
  <c r="B36" i="6"/>
  <c r="B37" i="6"/>
  <c r="B38" i="6"/>
  <c r="B39" i="6"/>
  <c r="B40" i="6"/>
  <c r="B41" i="6"/>
  <c r="B42" i="6"/>
  <c r="B43" i="6"/>
  <c r="B23" i="6"/>
  <c r="B44" i="6"/>
  <c r="B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3" i="6"/>
  <c r="B61" i="6"/>
  <c r="B8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B22" i="3"/>
  <c r="B23" i="3"/>
  <c r="B24" i="3"/>
  <c r="B6" i="3"/>
  <c r="B16" i="3"/>
  <c r="B25" i="3"/>
  <c r="B26" i="3"/>
  <c r="B5" i="3"/>
  <c r="B13" i="3"/>
  <c r="B27" i="3"/>
  <c r="B28" i="3"/>
  <c r="B18" i="3"/>
  <c r="B8" i="3"/>
  <c r="B21" i="3"/>
  <c r="B29" i="3"/>
  <c r="B30" i="3"/>
  <c r="B31" i="3"/>
  <c r="B32" i="3"/>
  <c r="B33" i="3"/>
  <c r="B34" i="3"/>
  <c r="B35" i="3"/>
  <c r="B11" i="3"/>
  <c r="B36" i="3"/>
  <c r="B17" i="3"/>
  <c r="B19" i="3"/>
  <c r="B15" i="3"/>
  <c r="B9" i="3"/>
  <c r="B3" i="3"/>
  <c r="B37" i="3"/>
  <c r="B38" i="3"/>
  <c r="B39" i="3"/>
  <c r="B40" i="3"/>
  <c r="B41" i="3"/>
  <c r="B42" i="3"/>
  <c r="B20" i="3"/>
  <c r="B43" i="3"/>
  <c r="B44" i="3"/>
  <c r="B45" i="3"/>
  <c r="B46" i="3"/>
  <c r="B47" i="3"/>
  <c r="B48" i="3"/>
  <c r="B49" i="3"/>
  <c r="B50" i="3"/>
  <c r="B51" i="3"/>
  <c r="B4" i="3"/>
  <c r="B10" i="3"/>
  <c r="B52" i="3"/>
  <c r="B53" i="3"/>
  <c r="B54" i="3"/>
  <c r="B55" i="3"/>
  <c r="B56" i="3"/>
  <c r="B57" i="3"/>
  <c r="B58" i="3"/>
  <c r="B59" i="3"/>
  <c r="B60" i="3"/>
  <c r="B61" i="3"/>
  <c r="B62" i="3"/>
  <c r="B63" i="3"/>
  <c r="B2" i="3"/>
  <c r="B12" i="3"/>
  <c r="B64" i="3"/>
  <c r="B7" i="3"/>
  <c r="B14" i="3"/>
  <c r="L27" i="5"/>
</calcChain>
</file>

<file path=xl/sharedStrings.xml><?xml version="1.0" encoding="utf-8"?>
<sst xmlns="http://schemas.openxmlformats.org/spreadsheetml/2006/main" count="1043" uniqueCount="104">
  <si>
    <t>Radiolgist</t>
  </si>
  <si>
    <t>Department</t>
  </si>
  <si>
    <t>Earned Points</t>
  </si>
  <si>
    <t>Required Points</t>
  </si>
  <si>
    <t>Overtime Points</t>
  </si>
  <si>
    <t>Work Days</t>
  </si>
  <si>
    <t>Eduction</t>
  </si>
  <si>
    <t>Admin</t>
  </si>
  <si>
    <t>Price</t>
  </si>
  <si>
    <t>Non Clinic</t>
  </si>
  <si>
    <t># Cases</t>
  </si>
  <si>
    <t>OT_weekday_cases</t>
  </si>
  <si>
    <t>Month</t>
  </si>
  <si>
    <t>OT_point_price</t>
  </si>
  <si>
    <t>Dr.Leena Kattan</t>
  </si>
  <si>
    <t>Body Imaging-MSK</t>
  </si>
  <si>
    <t>Dr. Ali Daghriri</t>
  </si>
  <si>
    <t>NeuroRadiology</t>
  </si>
  <si>
    <t>Dr. Sulaiman Hamad Alsheikh</t>
  </si>
  <si>
    <t>Dr.Nasser Faraj AlAmri</t>
  </si>
  <si>
    <t>Body Imaging-Cardiothoracic</t>
  </si>
  <si>
    <t>Dr. Badr AlHariqi</t>
  </si>
  <si>
    <t>PediatricsRadiology</t>
  </si>
  <si>
    <t>Dr.Muath Zaher Alyami</t>
  </si>
  <si>
    <t>Body Imaging- Abdominal</t>
  </si>
  <si>
    <t>Dr. Sofia Muzzafar</t>
  </si>
  <si>
    <t>Dr. Mohammed Emarat Hussain</t>
  </si>
  <si>
    <t>Dr. Abdulrahman AlNaeem</t>
  </si>
  <si>
    <t xml:space="preserve">  Breast Imaging</t>
  </si>
  <si>
    <t>Dr.Abdulrahman Abdu Jubran</t>
  </si>
  <si>
    <t>Dr. Abdulbaset Alshoaibi</t>
  </si>
  <si>
    <t>Dr. Abdulrahim Almutairi</t>
  </si>
  <si>
    <t>Dr. Mohammed Alkhader Thabet</t>
  </si>
  <si>
    <t>Dr. Ahmad AlRabah</t>
  </si>
  <si>
    <t>Dr. Saleh Abdurabeh Ali</t>
  </si>
  <si>
    <t>Dr. Mohammed Alsayed Ali</t>
  </si>
  <si>
    <t>General Radiology</t>
  </si>
  <si>
    <t>Dr. Fawzy Mohamed</t>
  </si>
  <si>
    <t>Emergency Radiology</t>
  </si>
  <si>
    <t>Dr. Jaafar Abdul Rahman</t>
  </si>
  <si>
    <t>Dr. Ahmed Ibrahim Abdel Aal</t>
  </si>
  <si>
    <t>Dr. Zaibunissa Uddin</t>
  </si>
  <si>
    <t>Dr. Anita Rafique</t>
  </si>
  <si>
    <t>Dr. Taha Hezam Alkhulaidi</t>
  </si>
  <si>
    <t>Dr.Aijaz Aziz Rawa</t>
  </si>
  <si>
    <t>Dr. Yahya Mashhor</t>
  </si>
  <si>
    <t>Dr. Ahmed Ibrahim Aldraihem</t>
  </si>
  <si>
    <t>Dr. Aljoharah A. Aljabr</t>
  </si>
  <si>
    <t>Dr. Ahmad Aljefri</t>
  </si>
  <si>
    <t>Dr. Abdulaziz Nasser Alsaad</t>
  </si>
  <si>
    <t>Dr. Abeer  Almousa</t>
  </si>
  <si>
    <t>Dr. Abdulmalek Alsharidah</t>
  </si>
  <si>
    <t>Dr. Fahad Ibrahim AlGhmlas</t>
  </si>
  <si>
    <t>Nuclear Medicine</t>
  </si>
  <si>
    <t/>
  </si>
  <si>
    <t>Dr.Imran  Yousaf</t>
  </si>
  <si>
    <t>Dr. Ehab Ali Ahmed</t>
  </si>
  <si>
    <t>Dr. Ishaaq Aolatoy Aremu</t>
  </si>
  <si>
    <t>Dr.Muhiaddin Mohammad Qadri</t>
  </si>
  <si>
    <t>Dr.Khalid AlDossari</t>
  </si>
  <si>
    <t>Dr.Abdullah Al Dosary</t>
  </si>
  <si>
    <t>Dr. Sawsan Alhazza</t>
  </si>
  <si>
    <t>Dr. Abdulrahman  Alzahrani</t>
  </si>
  <si>
    <t>Dr.Ola Kamal Habash</t>
  </si>
  <si>
    <t>Dr. Yaser Ibrahim AlJadhai</t>
  </si>
  <si>
    <t>Dr. Rima Ismail Tulbah</t>
  </si>
  <si>
    <t>Dr. Rehab Alzahrani</t>
  </si>
  <si>
    <t>Dr. Moh'd saeed Alzahrani</t>
  </si>
  <si>
    <t>Dr. Abdulsalam Alqahtani</t>
  </si>
  <si>
    <t>Dr. Abdulaziz Mubarak Almasan</t>
  </si>
  <si>
    <t>Dr. Omar Salem Basahol</t>
  </si>
  <si>
    <t>Dr. Reem  AlSaleh</t>
  </si>
  <si>
    <t>Dr. Khalid Ibrahim</t>
  </si>
  <si>
    <t>Dr. Intidhar El Bez Ghanem</t>
  </si>
  <si>
    <t>Dr. Abdelakalek Alnajjar</t>
  </si>
  <si>
    <t>Dr. Khaled Al-Qaisi</t>
  </si>
  <si>
    <t>Dr. Samar Mahrous Goudh</t>
  </si>
  <si>
    <t>Dr. Shaimaa Abdelazim</t>
  </si>
  <si>
    <t>Dr. Moustafa Gaber</t>
  </si>
  <si>
    <t>Dr. Sumaira Chauhdary</t>
  </si>
  <si>
    <t>Dr. Issa Alkhalaf</t>
  </si>
  <si>
    <t>Dr. Asmaa Abdelmouty</t>
  </si>
  <si>
    <t>Dr. Nawal AlOgabi</t>
  </si>
  <si>
    <t>Dr. Hassan Amer</t>
  </si>
  <si>
    <t>Dr. Eman Abdelgadir</t>
  </si>
  <si>
    <t>Dr. Moh'd Hamdy Elshory</t>
  </si>
  <si>
    <t>Dr. Hany Rafaat Elshalawy</t>
  </si>
  <si>
    <t>Earned Points WeekEnd</t>
  </si>
  <si>
    <t># Cases Weekend</t>
  </si>
  <si>
    <t>day</t>
  </si>
  <si>
    <t>Thursday_afterHours</t>
  </si>
  <si>
    <t>Extra Shifts</t>
  </si>
  <si>
    <t>WeekEnd</t>
  </si>
  <si>
    <t>Row Labels</t>
  </si>
  <si>
    <t>Grand Total</t>
  </si>
  <si>
    <t>Sum of Price</t>
  </si>
  <si>
    <t>Dr. Mohammed Obaid AlHarbi</t>
  </si>
  <si>
    <t>Dr. Saleh Alsohaibani</t>
  </si>
  <si>
    <t>Wednesday, January 31, 2024</t>
  </si>
  <si>
    <t>ER REPORTING</t>
  </si>
  <si>
    <t>Dr. Abeer Almousa</t>
  </si>
  <si>
    <t>(blank)</t>
  </si>
  <si>
    <t>Week Day OT</t>
  </si>
  <si>
    <t>Week End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</si>
</sst>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  <xf numFmtId="15" fontId="2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582.700313078705" createdVersion="8" refreshedVersion="8" minRefreshableVersion="3" recordCount="22" xr:uid="{E7491507-57C3-48F0-848B-090FF5922C13}">
  <cacheSource type="worksheet">
    <worksheetSource ref="A1:F23" sheet="weekend Dec"/>
  </cacheSource>
  <cacheFields count="6">
    <cacheField name="Radiolgist" numFmtId="0">
      <sharedItems count="20">
        <s v="Dr. Abdulaziz Nasser Alsaad"/>
        <s v="Dr.Abdulrahman Abdu Jubran"/>
        <s v="Dr. Abdulaziz Mubarak Almasan"/>
        <s v="Dr. Hassan Amer"/>
        <s v="Dr. Omar Salem Basahol"/>
        <s v="Dr. Eman Abdelgadir"/>
        <s v="Dr. Hany Rafaat Elshalawy"/>
        <s v="Dr.Aijaz Aziz Rawa"/>
        <s v="Dr.Khalid AlDossari"/>
        <s v="Dr.Leena Kattan"/>
        <s v="Dr. Badr AlHariqi"/>
        <s v="Dr.Muath Zaher Alyami"/>
        <s v="Dr. Ahmed Ibrahim Aldraihem"/>
        <s v="Dr. Aljoharah A. Aljabr"/>
        <s v="Dr. Ahmad Aljefri"/>
        <s v="Dr. Abdulrahman AlNaeem"/>
        <s v="Dr. Abeer  Almousa"/>
        <s v="Dr. Mohammed Alkhader Thabet"/>
        <s v="Dr. Ahmad AlRabah"/>
        <s v="Dr. Saleh Abdurabeh Ali"/>
      </sharedItems>
    </cacheField>
    <cacheField name="Earned Points WeekEnd" numFmtId="0">
      <sharedItems containsSemiMixedTypes="0" containsString="0" containsNumber="1" minValue="4" maxValue="413.88449197861001"/>
    </cacheField>
    <cacheField name="# Cases Weekend" numFmtId="0">
      <sharedItems containsSemiMixedTypes="0" containsString="0" containsNumber="1" containsInteger="1" minValue="2" maxValue="1294"/>
    </cacheField>
    <cacheField name="Price" numFmtId="3">
      <sharedItems containsSemiMixedTypes="0" containsString="0" containsNumber="1" containsInteger="1" minValue="334" maxValue="23701"/>
    </cacheField>
    <cacheField name="day" numFmtId="0">
      <sharedItems/>
    </cacheField>
    <cacheField name="Month" numFmtId="15">
      <sharedItems containsSemiMixedTypes="0" containsNonDate="0" containsDate="1" containsString="0" minDate="2023-12-31T00:00:00" maxDate="2024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582.703380671293" createdVersion="8" refreshedVersion="8" minRefreshableVersion="3" recordCount="39" xr:uid="{FA7C12A9-CC0F-4A99-BDCB-67BEAA872EDB}">
  <cacheSource type="worksheet">
    <worksheetSource ref="A1:F1048576" sheet="Jan Weekend"/>
  </cacheSource>
  <cacheFields count="6">
    <cacheField name="Radiolgist" numFmtId="0">
      <sharedItems containsBlank="1" count="24">
        <s v="Dr.Leena Kattan"/>
        <s v="Dr.Abdulrahman Abdu Jubran"/>
        <s v="Dr. Ali Daghriri"/>
        <s v="Dr.Aijaz Aziz Rawa"/>
        <s v="Dr. Abdulaziz Nasser Alsaad"/>
        <s v="Dr. Yahya Mashhor"/>
        <s v="Dr. Abdulrahman AlNaeem"/>
        <s v="Dr. Ahmad Aljefri"/>
        <s v="Dr.Muath Zaher Alyami"/>
        <s v="Dr. Ahmed Ibrahim Aldraihem"/>
        <s v="Dr. Abdulrahim Almutairi"/>
        <s v="Dr. Saleh Abdurabeh Ali"/>
        <s v="Dr. Abdulmalek Alsharidah"/>
        <s v="Dr. Aljoharah A. Aljabr"/>
        <s v="Dr. Badr AlHariqi"/>
        <s v="Dr.Khalid AlDossari"/>
        <s v="Dr. Saleh Alsohaibani"/>
        <s v="Dr. Abeer Almousa"/>
        <s v="Dr. Zaibunissa Uddin"/>
        <s v="Dr. Asmaa Abdelmouty"/>
        <s v="Dr. Mohammed Alkhader Thabet"/>
        <s v="Dr. Ahmad AlRabah"/>
        <s v="Dr. Abdulbaset Alshoaibi"/>
        <m/>
      </sharedItems>
    </cacheField>
    <cacheField name="Earned Points WeekEnd" numFmtId="0">
      <sharedItems containsString="0" containsBlank="1" containsNumber="1" minValue="2.0190476190476199" maxValue="505.16"/>
    </cacheField>
    <cacheField name="# Cases Weekend" numFmtId="0">
      <sharedItems containsString="0" containsBlank="1" containsNumber="1" containsInteger="1" minValue="1" maxValue="1579"/>
    </cacheField>
    <cacheField name="Price" numFmtId="0">
      <sharedItems containsString="0" containsBlank="1" containsNumber="1" containsInteger="1" minValue="164" maxValue="26845"/>
    </cacheField>
    <cacheField name="day" numFmtId="0">
      <sharedItems containsBlank="1"/>
    </cacheField>
    <cacheField name="Mont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582.720750694447" createdVersion="8" refreshedVersion="8" minRefreshableVersion="3" recordCount="42" xr:uid="{B8257F13-7032-4847-98E8-8DD56905E6A1}">
  <cacheSource type="worksheet">
    <worksheetSource ref="A1:F43" sheet="Weekend Feb"/>
  </cacheSource>
  <cacheFields count="6">
    <cacheField name="Radiolgist" numFmtId="0">
      <sharedItems count="25">
        <s v="Dr. Yahya Mashhor"/>
        <s v="Dr.Abdulrahman Abdu Jubran"/>
        <s v="Dr. Yaser Ibrahim AlJadhai"/>
        <s v="Dr.Leena Kattan"/>
        <s v="Dr. Eman Abdelgadir"/>
        <s v="Dr. Abdulrahman AlNaeem"/>
        <s v="Dr.Muath Zaher Alyami"/>
        <s v="Dr. Aljoharah A. Aljabr"/>
        <s v="Dr.Aijaz Aziz Rawa"/>
        <s v="Dr. Hany Rafaat Elshalawy"/>
        <s v="Dr. Ali Daghriri"/>
        <s v="Dr. Ahmed Ibrahim Aldraihem"/>
        <s v="Dr. Abeer  Almousa"/>
        <s v="Dr. Hassan Amer"/>
        <s v="Dr. Moh'd Hamdy Elshory"/>
        <s v="Dr. Omar Salem Basahol"/>
        <s v="Dr. Ahmad Aljefri"/>
        <s v="Dr. Saleh Abdurabeh Ali"/>
        <s v="Dr. Mohammed Alkhader Thabet"/>
        <s v="Dr. Abdulmalek Alsharidah"/>
        <s v="Dr. Abdulrahim Almutairi"/>
        <s v="Dr.Khalid AlDossari"/>
        <s v="Dr. Abdulbaset Alshoaibi"/>
        <s v="Dr. Saleh Alsohaibani"/>
        <s v="Dr. Ahmad AlRabah"/>
      </sharedItems>
    </cacheField>
    <cacheField name="Earned Points WeekEnd" numFmtId="0">
      <sharedItems containsSemiMixedTypes="0" containsString="0" containsNumber="1" minValue="2" maxValue="409.56"/>
    </cacheField>
    <cacheField name="# Cases Weekend" numFmtId="0">
      <sharedItems containsSemiMixedTypes="0" containsString="0" containsNumber="1" containsInteger="1" minValue="1" maxValue="1281"/>
    </cacheField>
    <cacheField name="Price" numFmtId="3">
      <sharedItems containsSemiMixedTypes="0" containsString="0" containsNumber="1" containsInteger="1" minValue="164" maxValue="23542"/>
    </cacheField>
    <cacheField name="day" numFmtId="0">
      <sharedItems/>
    </cacheField>
    <cacheField name="Month" numFmtId="15">
      <sharedItems containsSemiMixedTypes="0" containsNonDate="0" containsDate="1" containsString="0" minDate="2024-02-29T00:00:00" maxDate="2024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32.975238095238097"/>
    <n v="15"/>
    <n v="2457"/>
    <s v="Thursday_afterHours"/>
    <d v="2023-12-31T00:00:00"/>
  </r>
  <r>
    <x v="1"/>
    <n v="47.443809523809499"/>
    <n v="22"/>
    <n v="3604"/>
    <s v="Thursday_afterHours"/>
    <d v="2023-12-31T00:00:00"/>
  </r>
  <r>
    <x v="2"/>
    <n v="8.5409523809523797"/>
    <n v="14"/>
    <n v="1100"/>
    <s v="Extra Shifts"/>
    <d v="2023-12-31T00:00:00"/>
  </r>
  <r>
    <x v="3"/>
    <n v="10.133333333333301"/>
    <n v="6"/>
    <n v="334"/>
    <s v="Extra Shifts"/>
    <d v="2023-12-31T00:00:00"/>
  </r>
  <r>
    <x v="4"/>
    <n v="32.585142857142898"/>
    <n v="38"/>
    <n v="2483"/>
    <s v="Extra Shifts"/>
    <d v="2023-12-31T00:00:00"/>
  </r>
  <r>
    <x v="5"/>
    <n v="41.813333333333297"/>
    <n v="49"/>
    <n v="3175"/>
    <s v="Extra Shifts"/>
    <d v="2023-12-31T00:00:00"/>
  </r>
  <r>
    <x v="6"/>
    <n v="24.8685714285714"/>
    <n v="26"/>
    <n v="1760"/>
    <s v="Extra Shifts"/>
    <d v="2023-12-31T00:00:00"/>
  </r>
  <r>
    <x v="7"/>
    <n v="41.478203815375302"/>
    <n v="129"/>
    <n v="2783"/>
    <s v="WeekEnd"/>
    <d v="2023-12-31T00:00:00"/>
  </r>
  <r>
    <x v="8"/>
    <n v="413.88449197861001"/>
    <n v="1294"/>
    <n v="22077"/>
    <s v="WeekEnd"/>
    <d v="2023-12-31T00:00:00"/>
  </r>
  <r>
    <x v="9"/>
    <n v="44.472009709106104"/>
    <n v="98"/>
    <n v="4172"/>
    <s v="WeekEnd"/>
    <d v="2023-12-31T00:00:00"/>
  </r>
  <r>
    <x v="10"/>
    <n v="19.9920810103538"/>
    <n v="62"/>
    <n v="1424"/>
    <s v="WeekEnd"/>
    <d v="2023-12-31T00:00:00"/>
  </r>
  <r>
    <x v="11"/>
    <n v="140.97777777777799"/>
    <n v="111"/>
    <n v="8112"/>
    <s v="WeekEnd"/>
    <d v="2023-12-31T00:00:00"/>
  </r>
  <r>
    <x v="12"/>
    <n v="145.212156483483"/>
    <n v="466"/>
    <n v="9571"/>
    <s v="WeekEnd"/>
    <d v="2023-12-31T00:00:00"/>
  </r>
  <r>
    <x v="13"/>
    <n v="249.53268620407499"/>
    <n v="705"/>
    <n v="16670"/>
    <s v="WeekEnd"/>
    <d v="2023-12-31T00:00:00"/>
  </r>
  <r>
    <x v="14"/>
    <n v="86.983192627147602"/>
    <n v="172"/>
    <n v="7875"/>
    <s v="WeekEnd"/>
    <d v="2023-12-31T00:00:00"/>
  </r>
  <r>
    <x v="15"/>
    <n v="12"/>
    <n v="6"/>
    <n v="1312"/>
    <s v="WeekEnd"/>
    <d v="2023-12-31T00:00:00"/>
  </r>
  <r>
    <x v="0"/>
    <n v="78.297142857142902"/>
    <n v="42"/>
    <n v="6880"/>
    <s v="WeekEnd"/>
    <d v="2023-12-31T00:00:00"/>
  </r>
  <r>
    <x v="1"/>
    <n v="189.44190476190499"/>
    <n v="100"/>
    <n v="16380"/>
    <s v="WeekEnd"/>
    <d v="2023-12-31T00:00:00"/>
  </r>
  <r>
    <x v="16"/>
    <n v="4"/>
    <n v="2"/>
    <n v="437"/>
    <s v="WeekEnd"/>
    <d v="2023-12-31T00:00:00"/>
  </r>
  <r>
    <x v="17"/>
    <n v="242.747634283114"/>
    <n v="756"/>
    <n v="15667"/>
    <s v="WeekEnd"/>
    <d v="2023-12-31T00:00:00"/>
  </r>
  <r>
    <x v="18"/>
    <n v="14.6666666666667"/>
    <n v="11"/>
    <n v="1802"/>
    <s v="WeekEnd"/>
    <d v="2023-12-31T00:00:00"/>
  </r>
  <r>
    <x v="19"/>
    <n v="366.435972844844"/>
    <n v="1143"/>
    <n v="23701"/>
    <s v="WeekEnd"/>
    <d v="2023-12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n v="22.133333333333301"/>
    <n v="13"/>
    <n v="2129"/>
    <s v="Thursday_afterHours"/>
    <s v="Wednesday, January 31, 2024"/>
  </r>
  <r>
    <x v="1"/>
    <n v="50.198095238095199"/>
    <n v="30"/>
    <n v="4914"/>
    <s v="Thursday_afterHours"/>
    <s v="Wednesday, January 31, 2024"/>
  </r>
  <r>
    <x v="2"/>
    <n v="21.455238095238101"/>
    <n v="10"/>
    <n v="1638"/>
    <s v="Thursday_afterHours"/>
    <s v="Wednesday, January 31, 2024"/>
  </r>
  <r>
    <x v="3"/>
    <n v="66.163809523809505"/>
    <n v="54"/>
    <n v="5527"/>
    <s v="Extra Shifts"/>
    <s v="Wednesday, January 31, 2024"/>
  </r>
  <r>
    <x v="4"/>
    <n v="46.255238095238099"/>
    <n v="25"/>
    <n v="4095"/>
    <s v="Thursday_afterHours"/>
    <s v="Wednesday, January 31, 2024"/>
  </r>
  <r>
    <x v="5"/>
    <n v="29.6"/>
    <n v="14"/>
    <n v="2293"/>
    <s v="Thursday_afterHours"/>
    <s v="Wednesday, January 31, 2024"/>
  </r>
  <r>
    <x v="5"/>
    <n v="21.101714285714301"/>
    <n v="15"/>
    <n v="1469"/>
    <s v="ER REPORTING"/>
    <s v="Wednesday, January 31, 2024"/>
  </r>
  <r>
    <x v="6"/>
    <n v="14.2902857142857"/>
    <n v="12"/>
    <n v="805"/>
    <s v="ER REPORTING"/>
    <s v="Wednesday, January 31, 2024"/>
  </r>
  <r>
    <x v="7"/>
    <n v="53.3333333333333"/>
    <n v="32"/>
    <n v="5242"/>
    <s v="Thursday_afterHours"/>
    <s v="Wednesday, January 31, 2024"/>
  </r>
  <r>
    <x v="7"/>
    <n v="60.48"/>
    <n v="42"/>
    <n v="5169"/>
    <s v="ER REPORTING"/>
    <s v="Wednesday, January 31, 2024"/>
  </r>
  <r>
    <x v="8"/>
    <n v="59.413333333333298"/>
    <n v="41"/>
    <n v="4836"/>
    <s v="ER REPORTING"/>
    <s v="Wednesday, January 31, 2024"/>
  </r>
  <r>
    <x v="9"/>
    <n v="84.651579322638099"/>
    <n v="77"/>
    <n v="6176"/>
    <s v="ER REPORTING"/>
    <s v="Wednesday, January 31, 2024"/>
  </r>
  <r>
    <x v="10"/>
    <n v="51.6934046345811"/>
    <n v="56"/>
    <n v="4748"/>
    <s v="ER REPORTING"/>
    <s v="Wednesday, January 31, 2024"/>
  </r>
  <r>
    <x v="11"/>
    <n v="9.7828571428571394"/>
    <n v="14"/>
    <n v="916"/>
    <s v="ER REPORTING"/>
    <s v="Wednesday, January 31, 2024"/>
  </r>
  <r>
    <x v="12"/>
    <n v="26.209523809523802"/>
    <n v="18"/>
    <n v="2735"/>
    <s v="ER REPORTING"/>
    <s v="Wednesday, January 31, 2024"/>
  </r>
  <r>
    <x v="0"/>
    <n v="23.626666666666701"/>
    <n v="11"/>
    <n v="1802"/>
    <s v="WeekEnd"/>
    <s v="Wednesday, January 31, 2024"/>
  </r>
  <r>
    <x v="1"/>
    <n v="82.4647619047619"/>
    <n v="51"/>
    <n v="8354"/>
    <s v="WeekEnd"/>
    <s v="Wednesday, January 31, 2024"/>
  </r>
  <r>
    <x v="13"/>
    <n v="208.00667425190599"/>
    <n v="631"/>
    <n v="14178"/>
    <s v="WeekEnd"/>
    <s v="Wednesday, January 31, 2024"/>
  </r>
  <r>
    <x v="2"/>
    <n v="83.188571428571393"/>
    <n v="47"/>
    <n v="7699"/>
    <s v="WeekEnd"/>
    <s v="Wednesday, January 31, 2024"/>
  </r>
  <r>
    <x v="14"/>
    <n v="2.56"/>
    <n v="1"/>
    <n v="164"/>
    <s v="WeekEnd"/>
    <s v="Wednesday, January 31, 2024"/>
  </r>
  <r>
    <x v="3"/>
    <n v="109.611514392991"/>
    <n v="342"/>
    <n v="8251"/>
    <s v="WeekEnd"/>
    <s v="Wednesday, January 31, 2024"/>
  </r>
  <r>
    <x v="15"/>
    <n v="505.16"/>
    <n v="1579"/>
    <n v="26845"/>
    <s v="WeekEnd"/>
    <s v="Wednesday, January 31, 2024"/>
  </r>
  <r>
    <x v="4"/>
    <n v="147.88190476190499"/>
    <n v="80"/>
    <n v="13104"/>
    <s v="WeekEnd"/>
    <s v="Wednesday, January 31, 2024"/>
  </r>
  <r>
    <x v="5"/>
    <n v="99.022222222222197"/>
    <n v="56"/>
    <n v="6546"/>
    <s v="WeekEnd"/>
    <s v="Wednesday, January 31, 2024"/>
  </r>
  <r>
    <x v="6"/>
    <n v="28"/>
    <n v="14"/>
    <n v="3062"/>
    <s v="WeekEnd"/>
    <s v="Wednesday, January 31, 2024"/>
  </r>
  <r>
    <x v="7"/>
    <n v="36"/>
    <n v="25"/>
    <n v="4095"/>
    <s v="WeekEnd"/>
    <s v="Wednesday, January 31, 2024"/>
  </r>
  <r>
    <x v="8"/>
    <n v="27.2"/>
    <n v="23"/>
    <n v="1737"/>
    <s v="WeekEnd"/>
    <s v="Wednesday, January 31, 2024"/>
  </r>
  <r>
    <x v="9"/>
    <n v="195.530601509463"/>
    <n v="665"/>
    <n v="14096"/>
    <s v="WeekEnd"/>
    <s v="Wednesday, January 31, 2024"/>
  </r>
  <r>
    <x v="16"/>
    <n v="2.0190476190476199"/>
    <n v="2"/>
    <n v="262"/>
    <s v="WeekEnd"/>
    <s v="Wednesday, January 31, 2024"/>
  </r>
  <r>
    <x v="17"/>
    <n v="24"/>
    <n v="12"/>
    <n v="2624"/>
    <s v="WeekEnd"/>
    <s v="Wednesday, January 31, 2024"/>
  </r>
  <r>
    <x v="18"/>
    <n v="12.266666666666699"/>
    <n v="4"/>
    <n v="198"/>
    <s v="WeekEnd"/>
    <s v="Wednesday, January 31, 2024"/>
  </r>
  <r>
    <x v="19"/>
    <n v="34.616666666666703"/>
    <n v="10"/>
    <n v="592"/>
    <s v="WeekEnd"/>
    <s v="Wednesday, January 31, 2024"/>
  </r>
  <r>
    <x v="10"/>
    <n v="36.6666666666667"/>
    <n v="27"/>
    <n v="4100"/>
    <s v="WeekEnd"/>
    <s v="Wednesday, January 31, 2024"/>
  </r>
  <r>
    <x v="20"/>
    <n v="335.19783244206798"/>
    <n v="1053"/>
    <n v="20628"/>
    <s v="WeekEnd"/>
    <s v="Wednesday, January 31, 2024"/>
  </r>
  <r>
    <x v="21"/>
    <n v="70.634666666666703"/>
    <n v="55"/>
    <n v="6690"/>
    <s v="WeekEnd"/>
    <s v="Wednesday, January 31, 2024"/>
  </r>
  <r>
    <x v="11"/>
    <n v="179.196368490917"/>
    <n v="501"/>
    <n v="12765"/>
    <s v="WeekEnd"/>
    <s v="Wednesday, January 31, 2024"/>
  </r>
  <r>
    <x v="22"/>
    <n v="44.6666666666667"/>
    <n v="31"/>
    <n v="5078"/>
    <s v="WeekEnd"/>
    <s v="Wednesday, January 31, 2024"/>
  </r>
  <r>
    <x v="12"/>
    <n v="4"/>
    <n v="2"/>
    <n v="328"/>
    <s v="WeekEnd"/>
    <s v="Wednesday, January 31, 2024"/>
  </r>
  <r>
    <x v="23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14.16"/>
    <n v="5"/>
    <n v="819"/>
    <s v="Thursday_afterHours"/>
    <d v="2024-02-29T00:00:00"/>
  </r>
  <r>
    <x v="1"/>
    <n v="48.2491428571429"/>
    <n v="31"/>
    <n v="4816"/>
    <s v="Thursday_afterHours"/>
    <d v="2024-02-29T00:00:00"/>
  </r>
  <r>
    <x v="2"/>
    <n v="2.5"/>
    <n v="1"/>
    <n v="164"/>
    <s v="Thursday_afterHours"/>
    <d v="2024-02-29T00:00:00"/>
  </r>
  <r>
    <x v="3"/>
    <n v="24.366666666666699"/>
    <n v="14"/>
    <n v="1966"/>
    <s v="Thursday_afterHours"/>
    <d v="2024-02-29T00:00:00"/>
  </r>
  <r>
    <x v="4"/>
    <n v="54.72"/>
    <n v="141"/>
    <n v="2550"/>
    <s v="Extra Shifts"/>
    <d v="2024-02-29T00:00:00"/>
  </r>
  <r>
    <x v="5"/>
    <n v="10"/>
    <n v="5"/>
    <n v="1094"/>
    <s v="Thursday_afterHours"/>
    <d v="2024-02-29T00:00:00"/>
  </r>
  <r>
    <x v="6"/>
    <n v="6.93333333333333"/>
    <n v="3"/>
    <n v="491"/>
    <s v="Thursday_afterHours"/>
    <d v="2024-02-29T00:00:00"/>
  </r>
  <r>
    <x v="6"/>
    <n v="77.376000000000005"/>
    <n v="49"/>
    <n v="5346"/>
    <s v="ER REPORTING"/>
    <d v="2024-02-29T00:00:00"/>
  </r>
  <r>
    <x v="7"/>
    <n v="76.356872930990605"/>
    <n v="54"/>
    <n v="5556"/>
    <s v="ER REPORTING"/>
    <d v="2024-02-29T00:00:00"/>
  </r>
  <r>
    <x v="8"/>
    <n v="132.58531302656499"/>
    <n v="172"/>
    <n v="14359"/>
    <s v="Extra Shifts"/>
    <d v="2024-02-29T00:00:00"/>
  </r>
  <r>
    <x v="9"/>
    <n v="18.139428571428599"/>
    <n v="24"/>
    <n v="1394"/>
    <s v="Extra Shifts"/>
    <d v="2024-02-29T00:00:00"/>
  </r>
  <r>
    <x v="10"/>
    <n v="2.1333333333333302"/>
    <n v="1"/>
    <n v="164"/>
    <s v="Thursday_afterHours"/>
    <d v="2024-02-29T00:00:00"/>
  </r>
  <r>
    <x v="11"/>
    <n v="122.11260300483799"/>
    <n v="112"/>
    <n v="9981"/>
    <s v="ER REPORTING"/>
    <d v="2024-02-29T00:00:00"/>
  </r>
  <r>
    <x v="12"/>
    <n v="2"/>
    <n v="1"/>
    <n v="219"/>
    <s v="Thursday_afterHours"/>
    <d v="2024-02-29T00:00:00"/>
  </r>
  <r>
    <x v="13"/>
    <n v="2.3314285714285701"/>
    <n v="2"/>
    <n v="168"/>
    <s v="Extra Shifts"/>
    <d v="2024-02-29T00:00:00"/>
  </r>
  <r>
    <x v="14"/>
    <n v="39.948190476190497"/>
    <n v="47"/>
    <n v="2841"/>
    <s v="Extra Shifts"/>
    <d v="2024-02-29T00:00:00"/>
  </r>
  <r>
    <x v="15"/>
    <n v="138.39276190476201"/>
    <n v="134"/>
    <n v="12053"/>
    <s v="Extra Shifts"/>
    <d v="2024-02-29T00:00:00"/>
  </r>
  <r>
    <x v="16"/>
    <n v="46.533333333333303"/>
    <n v="30"/>
    <n v="4750"/>
    <s v="Thursday_afterHours"/>
    <d v="2024-02-29T00:00:00"/>
  </r>
  <r>
    <x v="16"/>
    <n v="67.794285714285706"/>
    <n v="39"/>
    <n v="5068"/>
    <s v="ER REPORTING"/>
    <d v="2024-02-29T00:00:00"/>
  </r>
  <r>
    <x v="17"/>
    <n v="86.882436465495303"/>
    <n v="78"/>
    <n v="7192"/>
    <s v="ER REPORTING"/>
    <d v="2024-02-29T00:00:00"/>
  </r>
  <r>
    <x v="18"/>
    <n v="24.167619047618999"/>
    <n v="32"/>
    <n v="2122"/>
    <s v="ER REPORTING"/>
    <d v="2024-02-29T00:00:00"/>
  </r>
  <r>
    <x v="19"/>
    <n v="67.367619047619002"/>
    <n v="49"/>
    <n v="5740"/>
    <s v="ER REPORTING"/>
    <d v="2024-02-29T00:00:00"/>
  </r>
  <r>
    <x v="20"/>
    <n v="115.54711892029501"/>
    <n v="149"/>
    <n v="10041"/>
    <s v="ER REPORTING"/>
    <d v="2024-02-29T00:00:00"/>
  </r>
  <r>
    <x v="0"/>
    <n v="54.626666666666701"/>
    <n v="34"/>
    <n v="3580"/>
    <s v="WeekEnd"/>
    <d v="2024-02-29T00:00:00"/>
  </r>
  <r>
    <x v="1"/>
    <n v="167.740571428571"/>
    <n v="94"/>
    <n v="15135"/>
    <s v="WeekEnd"/>
    <d v="2024-02-29T00:00:00"/>
  </r>
  <r>
    <x v="21"/>
    <n v="409.56"/>
    <n v="1281"/>
    <n v="21400"/>
    <s v="WeekEnd"/>
    <d v="2024-02-29T00:00:00"/>
  </r>
  <r>
    <x v="3"/>
    <n v="14"/>
    <n v="8"/>
    <n v="1147"/>
    <s v="WeekEnd"/>
    <d v="2024-02-29T00:00:00"/>
  </r>
  <r>
    <x v="5"/>
    <n v="34.4"/>
    <n v="18"/>
    <n v="3762"/>
    <s v="WeekEnd"/>
    <d v="2024-02-29T00:00:00"/>
  </r>
  <r>
    <x v="6"/>
    <n v="54.8"/>
    <n v="51"/>
    <n v="2925"/>
    <s v="WeekEnd"/>
    <d v="2024-02-29T00:00:00"/>
  </r>
  <r>
    <x v="7"/>
    <n v="124.92347745287699"/>
    <n v="229"/>
    <n v="7556"/>
    <s v="WeekEnd"/>
    <d v="2024-02-29T00:00:00"/>
  </r>
  <r>
    <x v="8"/>
    <n v="128.03797170705801"/>
    <n v="398"/>
    <n v="10758"/>
    <s v="WeekEnd"/>
    <d v="2024-02-29T00:00:00"/>
  </r>
  <r>
    <x v="10"/>
    <n v="140.44"/>
    <n v="76"/>
    <n v="12449"/>
    <s v="WeekEnd"/>
    <d v="2024-02-29T00:00:00"/>
  </r>
  <r>
    <x v="11"/>
    <n v="314.096399178627"/>
    <n v="892"/>
    <n v="20461"/>
    <s v="WeekEnd"/>
    <d v="2024-02-29T00:00:00"/>
  </r>
  <r>
    <x v="12"/>
    <n v="6"/>
    <n v="3"/>
    <n v="656"/>
    <s v="WeekEnd"/>
    <d v="2024-02-29T00:00:00"/>
  </r>
  <r>
    <x v="16"/>
    <n v="71.066666666666706"/>
    <n v="44"/>
    <n v="7207"/>
    <s v="WeekEnd"/>
    <d v="2024-02-29T00:00:00"/>
  </r>
  <r>
    <x v="17"/>
    <n v="314.29840543103097"/>
    <n v="925"/>
    <n v="23542"/>
    <s v="WeekEnd"/>
    <d v="2024-02-29T00:00:00"/>
  </r>
  <r>
    <x v="22"/>
    <n v="49.92"/>
    <n v="29"/>
    <n v="4750"/>
    <s v="WeekEnd"/>
    <d v="2024-02-29T00:00:00"/>
  </r>
  <r>
    <x v="18"/>
    <n v="278.86969469412497"/>
    <n v="838"/>
    <n v="18105"/>
    <s v="WeekEnd"/>
    <d v="2024-02-29T00:00:00"/>
  </r>
  <r>
    <x v="23"/>
    <n v="5.3333333333333304"/>
    <n v="3"/>
    <n v="491"/>
    <s v="WeekEnd"/>
    <d v="2024-02-29T00:00:00"/>
  </r>
  <r>
    <x v="24"/>
    <n v="37.142857142857103"/>
    <n v="26"/>
    <n v="4259"/>
    <s v="WeekEnd"/>
    <d v="2024-02-29T00:00:00"/>
  </r>
  <r>
    <x v="19"/>
    <n v="23.909333333333301"/>
    <n v="13"/>
    <n v="1761"/>
    <s v="WeekEnd"/>
    <d v="2024-02-29T00:00:00"/>
  </r>
  <r>
    <x v="20"/>
    <n v="53.763809523809499"/>
    <n v="41"/>
    <n v="5627"/>
    <s v="WeekEnd"/>
    <d v="2024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510B1-766A-4F15-B39D-6F25B0F1E50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22" firstHeaderRow="1" firstDataRow="1" firstDataCol="1"/>
  <pivotFields count="6">
    <pivotField axis="axisRow" showAll="0">
      <items count="21">
        <item x="2"/>
        <item x="0"/>
        <item x="15"/>
        <item x="16"/>
        <item x="14"/>
        <item x="18"/>
        <item x="12"/>
        <item x="13"/>
        <item x="10"/>
        <item x="5"/>
        <item x="6"/>
        <item x="3"/>
        <item x="17"/>
        <item x="4"/>
        <item x="19"/>
        <item x="1"/>
        <item x="7"/>
        <item x="8"/>
        <item x="9"/>
        <item x="11"/>
        <item t="default"/>
      </items>
    </pivotField>
    <pivotField showAll="0"/>
    <pivotField showAll="0"/>
    <pivotField dataField="1" numFmtId="3" showAll="0"/>
    <pivotField showAll="0"/>
    <pivotField numFmtId="15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0AEEF-5AEA-4A5A-8034-BD65A3282B1C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27" firstHeaderRow="1" firstDataRow="1" firstDataCol="1"/>
  <pivotFields count="6">
    <pivotField axis="axisRow" showAll="0">
      <items count="26">
        <item x="22"/>
        <item x="19"/>
        <item x="20"/>
        <item x="5"/>
        <item x="12"/>
        <item x="16"/>
        <item x="24"/>
        <item x="11"/>
        <item x="10"/>
        <item x="7"/>
        <item x="4"/>
        <item x="9"/>
        <item x="13"/>
        <item x="18"/>
        <item x="14"/>
        <item x="15"/>
        <item x="17"/>
        <item x="23"/>
        <item x="0"/>
        <item x="2"/>
        <item x="1"/>
        <item x="8"/>
        <item x="21"/>
        <item x="3"/>
        <item x="6"/>
        <item t="default"/>
      </items>
    </pivotField>
    <pivotField showAll="0"/>
    <pivotField showAll="0"/>
    <pivotField dataField="1" numFmtId="3" showAll="0"/>
    <pivotField showAll="0"/>
    <pivotField numFmtId="15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1C405-B519-41AD-A7F2-57E22DB97E6B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26" firstHeaderRow="1" firstDataRow="1" firstDataCol="1"/>
  <pivotFields count="6">
    <pivotField axis="axisRow" outline="0" showAll="0" defaultSubtotal="0">
      <items count="24">
        <item x="4"/>
        <item x="22"/>
        <item x="12"/>
        <item x="10"/>
        <item x="6"/>
        <item x="17"/>
        <item x="7"/>
        <item x="21"/>
        <item x="9"/>
        <item x="2"/>
        <item x="13"/>
        <item x="19"/>
        <item x="14"/>
        <item x="20"/>
        <item x="11"/>
        <item x="16"/>
        <item x="5"/>
        <item x="18"/>
        <item x="1"/>
        <item x="3"/>
        <item x="15"/>
        <item x="0"/>
        <item x="8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workbookViewId="0">
      <selection sqref="A1:A64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1">
        <v>896.82747525315699</v>
      </c>
      <c r="D2" s="1">
        <v>575</v>
      </c>
      <c r="E2" s="1">
        <v>321.627475253157</v>
      </c>
      <c r="F2" s="1">
        <v>21</v>
      </c>
      <c r="G2" s="1">
        <v>56</v>
      </c>
      <c r="H2" s="1">
        <v>0</v>
      </c>
      <c r="I2" s="2">
        <v>30960</v>
      </c>
      <c r="J2" s="1">
        <v>6</v>
      </c>
      <c r="K2" s="1">
        <v>1522</v>
      </c>
      <c r="L2" s="1">
        <v>752</v>
      </c>
      <c r="M2" s="3">
        <v>45291</v>
      </c>
      <c r="N2" s="1">
        <v>24958.292079645002</v>
      </c>
    </row>
    <row r="3" spans="1:14" x14ac:dyDescent="0.25">
      <c r="A3" s="1" t="s">
        <v>16</v>
      </c>
      <c r="B3" s="1" t="s">
        <v>17</v>
      </c>
      <c r="C3" s="1">
        <v>826.34780952380902</v>
      </c>
      <c r="D3" s="1">
        <v>591</v>
      </c>
      <c r="E3" s="1">
        <v>235.147809523809</v>
      </c>
      <c r="F3" s="1">
        <v>21</v>
      </c>
      <c r="G3" s="1">
        <v>56</v>
      </c>
      <c r="H3" s="1">
        <v>0</v>
      </c>
      <c r="I3" s="2">
        <v>13753</v>
      </c>
      <c r="J3" s="1">
        <v>2</v>
      </c>
      <c r="K3" s="1">
        <v>533</v>
      </c>
      <c r="L3" s="1">
        <v>149</v>
      </c>
      <c r="M3" s="3">
        <v>45291</v>
      </c>
      <c r="N3" s="1">
        <v>18247.4700190476</v>
      </c>
    </row>
    <row r="4" spans="1:14" x14ac:dyDescent="0.25">
      <c r="A4" s="1" t="s">
        <v>18</v>
      </c>
      <c r="B4" s="1" t="s">
        <v>17</v>
      </c>
      <c r="C4" s="1">
        <v>859.34476190476198</v>
      </c>
      <c r="D4" s="1">
        <v>583</v>
      </c>
      <c r="E4" s="1">
        <v>276.14476190476199</v>
      </c>
      <c r="F4" s="1">
        <v>21</v>
      </c>
      <c r="G4" s="1">
        <v>56</v>
      </c>
      <c r="H4" s="1">
        <v>0</v>
      </c>
      <c r="I4" s="2">
        <v>16999</v>
      </c>
      <c r="J4" s="1">
        <v>4</v>
      </c>
      <c r="K4" s="1">
        <v>465</v>
      </c>
      <c r="L4" s="1">
        <v>139</v>
      </c>
      <c r="M4" s="3">
        <v>45291</v>
      </c>
      <c r="N4" s="1">
        <v>21428.833523809499</v>
      </c>
    </row>
    <row r="5" spans="1:14" x14ac:dyDescent="0.25">
      <c r="A5" s="1" t="s">
        <v>19</v>
      </c>
      <c r="B5" s="1" t="s">
        <v>20</v>
      </c>
      <c r="C5" s="1">
        <v>621.16609523809495</v>
      </c>
      <c r="D5" s="1">
        <v>595</v>
      </c>
      <c r="E5" s="1">
        <v>25.9660952380951</v>
      </c>
      <c r="F5" s="1">
        <v>21</v>
      </c>
      <c r="G5" s="1">
        <v>56</v>
      </c>
      <c r="H5" s="1">
        <v>0</v>
      </c>
      <c r="I5" s="2">
        <v>2331</v>
      </c>
      <c r="J5" s="1">
        <v>1</v>
      </c>
      <c r="K5" s="1">
        <v>399</v>
      </c>
      <c r="L5" s="1">
        <v>13</v>
      </c>
      <c r="M5" s="3">
        <v>45291</v>
      </c>
      <c r="N5" s="1">
        <v>2014.9689904761799</v>
      </c>
    </row>
    <row r="6" spans="1:14" x14ac:dyDescent="0.25">
      <c r="A6" s="1" t="s">
        <v>21</v>
      </c>
      <c r="B6" s="1" t="s">
        <v>22</v>
      </c>
      <c r="C6" s="1">
        <v>831.36378313801299</v>
      </c>
      <c r="D6" s="1">
        <v>591</v>
      </c>
      <c r="E6" s="1">
        <v>240.163783138013</v>
      </c>
      <c r="F6" s="1">
        <v>21</v>
      </c>
      <c r="G6" s="1">
        <v>56</v>
      </c>
      <c r="H6" s="1">
        <v>0</v>
      </c>
      <c r="I6" s="2">
        <v>15841</v>
      </c>
      <c r="J6" s="1">
        <v>2</v>
      </c>
      <c r="K6" s="1">
        <v>1238</v>
      </c>
      <c r="L6" s="1">
        <v>506</v>
      </c>
      <c r="M6" s="3">
        <v>45291</v>
      </c>
      <c r="N6" s="1">
        <v>18636.7095715098</v>
      </c>
    </row>
    <row r="7" spans="1:14" x14ac:dyDescent="0.25">
      <c r="A7" s="1" t="s">
        <v>23</v>
      </c>
      <c r="B7" s="1" t="s">
        <v>24</v>
      </c>
      <c r="C7" s="1">
        <v>1057.18412698413</v>
      </c>
      <c r="D7" s="1">
        <v>591</v>
      </c>
      <c r="E7" s="1">
        <v>465.98412698412699</v>
      </c>
      <c r="F7" s="1">
        <v>21</v>
      </c>
      <c r="G7" s="1">
        <v>56</v>
      </c>
      <c r="H7" s="1">
        <v>0</v>
      </c>
      <c r="I7" s="2">
        <v>42231</v>
      </c>
      <c r="J7" s="1">
        <v>2</v>
      </c>
      <c r="K7" s="1">
        <v>804</v>
      </c>
      <c r="L7" s="1">
        <v>306</v>
      </c>
      <c r="M7" s="3">
        <v>45291</v>
      </c>
      <c r="N7" s="1">
        <v>36160.368253968198</v>
      </c>
    </row>
    <row r="8" spans="1:14" x14ac:dyDescent="0.25">
      <c r="A8" s="1" t="s">
        <v>25</v>
      </c>
      <c r="B8" s="1" t="s">
        <v>17</v>
      </c>
      <c r="C8" s="1">
        <v>627.66523809523801</v>
      </c>
      <c r="D8" s="1">
        <v>583</v>
      </c>
      <c r="E8" s="1">
        <v>44.465238095238099</v>
      </c>
      <c r="F8" s="1">
        <v>21</v>
      </c>
      <c r="G8" s="1">
        <v>56</v>
      </c>
      <c r="H8" s="1">
        <v>0</v>
      </c>
      <c r="I8" s="2">
        <v>3539</v>
      </c>
      <c r="J8" s="1">
        <v>4</v>
      </c>
      <c r="K8" s="1">
        <v>380</v>
      </c>
      <c r="L8" s="1">
        <v>23</v>
      </c>
      <c r="M8" s="3">
        <v>45291</v>
      </c>
      <c r="N8" s="1">
        <v>3450.5024761904701</v>
      </c>
    </row>
    <row r="9" spans="1:14" x14ac:dyDescent="0.25">
      <c r="A9" s="1" t="s">
        <v>26</v>
      </c>
      <c r="B9" s="1" t="s">
        <v>17</v>
      </c>
      <c r="C9" s="1">
        <v>985.16</v>
      </c>
      <c r="D9" s="1">
        <v>583</v>
      </c>
      <c r="E9" s="1">
        <v>401.96</v>
      </c>
      <c r="F9" s="1">
        <v>21</v>
      </c>
      <c r="G9" s="1">
        <v>56</v>
      </c>
      <c r="H9" s="1">
        <v>0</v>
      </c>
      <c r="I9" s="2">
        <v>23832</v>
      </c>
      <c r="J9" s="1">
        <v>4</v>
      </c>
      <c r="K9" s="1">
        <v>558</v>
      </c>
      <c r="L9" s="1">
        <v>211</v>
      </c>
      <c r="M9" s="3">
        <v>45291</v>
      </c>
      <c r="N9" s="1">
        <v>31192.096000000001</v>
      </c>
    </row>
    <row r="10" spans="1:14" x14ac:dyDescent="0.25">
      <c r="A10" s="1" t="s">
        <v>27</v>
      </c>
      <c r="B10" s="1" t="s">
        <v>28</v>
      </c>
      <c r="C10" s="1">
        <v>790.421284784867</v>
      </c>
      <c r="D10" s="1">
        <v>583</v>
      </c>
      <c r="E10" s="1">
        <v>207.22128478486701</v>
      </c>
      <c r="F10" s="1">
        <v>21</v>
      </c>
      <c r="G10" s="1">
        <v>56</v>
      </c>
      <c r="H10" s="1">
        <v>0</v>
      </c>
      <c r="I10" s="2">
        <v>17616</v>
      </c>
      <c r="J10" s="1">
        <v>4</v>
      </c>
      <c r="K10" s="1">
        <v>749</v>
      </c>
      <c r="L10" s="1">
        <v>184</v>
      </c>
      <c r="M10" s="3">
        <v>45291</v>
      </c>
      <c r="N10" s="1">
        <v>16080.371699305701</v>
      </c>
    </row>
    <row r="11" spans="1:14" x14ac:dyDescent="0.25">
      <c r="A11" s="1" t="s">
        <v>29</v>
      </c>
      <c r="B11" s="1" t="s">
        <v>17</v>
      </c>
      <c r="C11" s="1">
        <v>1191.1603809523799</v>
      </c>
      <c r="D11" s="1">
        <v>567</v>
      </c>
      <c r="E11" s="1">
        <v>623.960380952381</v>
      </c>
      <c r="F11" s="1">
        <v>21</v>
      </c>
      <c r="G11" s="1">
        <v>56</v>
      </c>
      <c r="H11" s="1">
        <v>0</v>
      </c>
      <c r="I11" s="2">
        <v>44155</v>
      </c>
      <c r="J11" s="1">
        <v>8</v>
      </c>
      <c r="K11" s="1">
        <v>724</v>
      </c>
      <c r="L11" s="1">
        <v>391</v>
      </c>
      <c r="M11" s="3">
        <v>45291</v>
      </c>
      <c r="N11" s="1">
        <v>48419.3255619048</v>
      </c>
    </row>
    <row r="12" spans="1:14" x14ac:dyDescent="0.25">
      <c r="A12" s="1" t="s">
        <v>30</v>
      </c>
      <c r="B12" s="1" t="s">
        <v>17</v>
      </c>
      <c r="C12" s="1">
        <v>1513.66287233501</v>
      </c>
      <c r="D12" s="1">
        <v>587</v>
      </c>
      <c r="E12" s="1">
        <v>926.46287233500698</v>
      </c>
      <c r="F12" s="1">
        <v>21</v>
      </c>
      <c r="G12" s="1">
        <v>56</v>
      </c>
      <c r="H12" s="1">
        <v>0</v>
      </c>
      <c r="I12" s="2">
        <v>63504</v>
      </c>
      <c r="J12" s="1">
        <v>3</v>
      </c>
      <c r="K12" s="1">
        <v>1117</v>
      </c>
      <c r="L12" s="1">
        <v>679</v>
      </c>
      <c r="M12" s="3">
        <v>45291</v>
      </c>
      <c r="N12" s="1">
        <v>71893.518893196495</v>
      </c>
    </row>
    <row r="13" spans="1:14" x14ac:dyDescent="0.25">
      <c r="A13" s="1" t="s">
        <v>31</v>
      </c>
      <c r="B13" s="1" t="s">
        <v>15</v>
      </c>
      <c r="C13" s="1">
        <v>1064.8455202011201</v>
      </c>
      <c r="D13" s="1">
        <v>595</v>
      </c>
      <c r="E13" s="1">
        <v>469.64552020111699</v>
      </c>
      <c r="F13" s="1">
        <v>21</v>
      </c>
      <c r="G13" s="1">
        <v>56</v>
      </c>
      <c r="H13" s="1">
        <v>0</v>
      </c>
      <c r="I13" s="2">
        <v>44614</v>
      </c>
      <c r="J13" s="1">
        <v>1</v>
      </c>
      <c r="K13" s="1">
        <v>2005</v>
      </c>
      <c r="L13" s="1">
        <v>698</v>
      </c>
      <c r="M13" s="3">
        <v>45291</v>
      </c>
      <c r="N13" s="1">
        <v>36444.492367606697</v>
      </c>
    </row>
    <row r="14" spans="1:14" x14ac:dyDescent="0.25">
      <c r="A14" s="1" t="s">
        <v>32</v>
      </c>
      <c r="B14" s="1" t="s">
        <v>20</v>
      </c>
      <c r="C14" s="1">
        <v>1192.67564943192</v>
      </c>
      <c r="D14" s="1">
        <v>599</v>
      </c>
      <c r="E14" s="1">
        <v>593.47564943192003</v>
      </c>
      <c r="F14" s="1">
        <v>21</v>
      </c>
      <c r="G14" s="1">
        <v>56</v>
      </c>
      <c r="H14" s="1">
        <v>0</v>
      </c>
      <c r="I14" s="2">
        <v>45519</v>
      </c>
      <c r="J14" s="1">
        <v>0</v>
      </c>
      <c r="K14" s="1">
        <v>2158</v>
      </c>
      <c r="L14" s="1">
        <v>1134</v>
      </c>
      <c r="M14" s="3">
        <v>45291</v>
      </c>
      <c r="N14" s="1">
        <v>46053.710395916998</v>
      </c>
    </row>
    <row r="15" spans="1:14" x14ac:dyDescent="0.25">
      <c r="A15" s="1" t="s">
        <v>33</v>
      </c>
      <c r="B15" s="1" t="s">
        <v>17</v>
      </c>
      <c r="C15" s="1">
        <v>1896.7886362715301</v>
      </c>
      <c r="D15" s="1">
        <v>599</v>
      </c>
      <c r="E15" s="1">
        <v>1297.58863627153</v>
      </c>
      <c r="F15" s="1">
        <v>21</v>
      </c>
      <c r="G15" s="1">
        <v>56</v>
      </c>
      <c r="H15" s="1">
        <v>0</v>
      </c>
      <c r="I15" s="2">
        <v>91555</v>
      </c>
      <c r="J15" s="1">
        <v>0</v>
      </c>
      <c r="K15" s="1">
        <v>1362</v>
      </c>
      <c r="L15" s="1">
        <v>929</v>
      </c>
      <c r="M15" s="3">
        <v>45291</v>
      </c>
      <c r="N15" s="1">
        <v>100692.878174671</v>
      </c>
    </row>
    <row r="16" spans="1:14" x14ac:dyDescent="0.25">
      <c r="A16" s="1" t="s">
        <v>34</v>
      </c>
      <c r="B16" s="1" t="s">
        <v>15</v>
      </c>
      <c r="C16" s="1">
        <v>997.801579604376</v>
      </c>
      <c r="D16" s="1">
        <v>599</v>
      </c>
      <c r="E16" s="1">
        <v>398.60157960437601</v>
      </c>
      <c r="F16" s="1">
        <v>21</v>
      </c>
      <c r="G16" s="1">
        <v>56</v>
      </c>
      <c r="H16" s="1">
        <v>0</v>
      </c>
      <c r="I16" s="2">
        <v>34974</v>
      </c>
      <c r="J16" s="1">
        <v>0</v>
      </c>
      <c r="K16" s="1">
        <v>1939</v>
      </c>
      <c r="L16" s="1">
        <v>936</v>
      </c>
      <c r="M16" s="3">
        <v>45291</v>
      </c>
      <c r="N16" s="1">
        <v>30931.482577299499</v>
      </c>
    </row>
    <row r="17" spans="1:14" x14ac:dyDescent="0.25">
      <c r="A17" s="1" t="s">
        <v>35</v>
      </c>
      <c r="B17" s="1" t="s">
        <v>36</v>
      </c>
      <c r="C17" s="1">
        <v>833.84224810233604</v>
      </c>
      <c r="D17" s="1">
        <v>672</v>
      </c>
      <c r="E17" s="1">
        <v>161.84224810233599</v>
      </c>
      <c r="F17" s="1">
        <v>21</v>
      </c>
      <c r="G17" s="1">
        <v>0</v>
      </c>
      <c r="H17" s="1">
        <v>0</v>
      </c>
      <c r="I17" s="2">
        <v>11026</v>
      </c>
      <c r="J17" s="1">
        <v>0</v>
      </c>
      <c r="K17" s="1">
        <v>1094</v>
      </c>
      <c r="L17" s="1">
        <v>220</v>
      </c>
      <c r="M17" s="3">
        <v>45291</v>
      </c>
      <c r="N17" s="1">
        <v>12558.958452741201</v>
      </c>
    </row>
    <row r="18" spans="1:14" x14ac:dyDescent="0.25">
      <c r="A18" s="1" t="s">
        <v>37</v>
      </c>
      <c r="B18" s="1" t="s">
        <v>38</v>
      </c>
      <c r="C18" s="1">
        <v>809.64371833839903</v>
      </c>
      <c r="D18" s="1">
        <v>632</v>
      </c>
      <c r="E18" s="1">
        <v>178.08816278284399</v>
      </c>
      <c r="F18" s="1">
        <v>21</v>
      </c>
      <c r="G18" s="1">
        <v>31</v>
      </c>
      <c r="H18" s="1">
        <v>0</v>
      </c>
      <c r="I18" s="2">
        <v>18721</v>
      </c>
      <c r="J18" s="1">
        <v>0</v>
      </c>
      <c r="K18" s="1">
        <v>676</v>
      </c>
      <c r="L18" s="1">
        <v>145</v>
      </c>
      <c r="M18" s="3">
        <v>45291</v>
      </c>
      <c r="N18" s="1">
        <v>13819.641431948699</v>
      </c>
    </row>
    <row r="19" spans="1:14" x14ac:dyDescent="0.25">
      <c r="A19" s="1" t="s">
        <v>39</v>
      </c>
      <c r="B19" s="1" t="s">
        <v>38</v>
      </c>
      <c r="C19" s="1">
        <v>919.00952380952401</v>
      </c>
      <c r="D19" s="1">
        <v>632</v>
      </c>
      <c r="E19" s="1">
        <v>287.45396825396801</v>
      </c>
      <c r="F19" s="1">
        <v>21</v>
      </c>
      <c r="G19" s="1">
        <v>31</v>
      </c>
      <c r="H19" s="1">
        <v>0</v>
      </c>
      <c r="I19" s="2">
        <v>20699</v>
      </c>
      <c r="J19" s="1">
        <v>0</v>
      </c>
      <c r="K19" s="1">
        <v>608</v>
      </c>
      <c r="L19" s="1">
        <v>196</v>
      </c>
      <c r="M19" s="3">
        <v>45291</v>
      </c>
      <c r="N19" s="1">
        <v>22306.427936507898</v>
      </c>
    </row>
    <row r="20" spans="1:14" x14ac:dyDescent="0.25">
      <c r="A20" s="1" t="s">
        <v>40</v>
      </c>
      <c r="B20" s="1" t="s">
        <v>38</v>
      </c>
      <c r="C20" s="1">
        <v>977.85476190476197</v>
      </c>
      <c r="D20" s="1">
        <v>632</v>
      </c>
      <c r="E20" s="1">
        <v>346.29920634920597</v>
      </c>
      <c r="F20" s="1">
        <v>21</v>
      </c>
      <c r="G20" s="1">
        <v>31</v>
      </c>
      <c r="H20" s="1">
        <v>0</v>
      </c>
      <c r="I20" s="2">
        <v>28149</v>
      </c>
      <c r="J20" s="1">
        <v>0</v>
      </c>
      <c r="K20" s="1">
        <v>749</v>
      </c>
      <c r="L20" s="1">
        <v>254</v>
      </c>
      <c r="M20" s="3">
        <v>45291</v>
      </c>
      <c r="N20" s="1">
        <v>26872.818412698402</v>
      </c>
    </row>
    <row r="21" spans="1:14" x14ac:dyDescent="0.25">
      <c r="A21" s="1" t="s">
        <v>41</v>
      </c>
      <c r="B21" s="1" t="s">
        <v>36</v>
      </c>
      <c r="C21" s="1">
        <v>720.83538573650003</v>
      </c>
      <c r="D21" s="1">
        <v>672</v>
      </c>
      <c r="E21" s="1">
        <v>48.835385736499603</v>
      </c>
      <c r="F21" s="1">
        <v>21</v>
      </c>
      <c r="G21" s="1">
        <v>0</v>
      </c>
      <c r="H21" s="1">
        <v>0</v>
      </c>
      <c r="I21" s="2">
        <v>746</v>
      </c>
      <c r="J21" s="1">
        <v>0</v>
      </c>
      <c r="K21" s="1">
        <v>374</v>
      </c>
      <c r="L21" s="1">
        <v>15</v>
      </c>
      <c r="M21" s="3">
        <v>45291</v>
      </c>
      <c r="N21" s="1">
        <v>3789.6259331523702</v>
      </c>
    </row>
    <row r="22" spans="1:14" x14ac:dyDescent="0.25">
      <c r="A22" s="1" t="s">
        <v>42</v>
      </c>
      <c r="B22" s="1" t="s">
        <v>28</v>
      </c>
      <c r="C22" s="1">
        <v>975.48161904761901</v>
      </c>
      <c r="D22" s="1">
        <v>672</v>
      </c>
      <c r="E22" s="1">
        <v>303.48161904761901</v>
      </c>
      <c r="F22" s="1">
        <v>21</v>
      </c>
      <c r="G22" s="1">
        <v>0</v>
      </c>
      <c r="H22" s="1">
        <v>0</v>
      </c>
      <c r="I22" s="2">
        <v>24733</v>
      </c>
      <c r="J22" s="1">
        <v>0</v>
      </c>
      <c r="K22" s="1">
        <v>1250</v>
      </c>
      <c r="L22" s="1">
        <v>618</v>
      </c>
      <c r="M22" s="3">
        <v>45291</v>
      </c>
      <c r="N22" s="1">
        <v>23550.173638095199</v>
      </c>
    </row>
    <row r="23" spans="1:14" x14ac:dyDescent="0.25">
      <c r="A23" s="1" t="s">
        <v>43</v>
      </c>
      <c r="B23" s="1" t="s">
        <v>38</v>
      </c>
      <c r="C23" s="1">
        <v>734.46600485455303</v>
      </c>
      <c r="D23" s="1">
        <v>656</v>
      </c>
      <c r="E23" s="1">
        <v>78.466004854553006</v>
      </c>
      <c r="F23" s="1">
        <v>21</v>
      </c>
      <c r="G23" s="1">
        <v>0</v>
      </c>
      <c r="H23" s="1">
        <v>0</v>
      </c>
      <c r="I23" s="2">
        <v>3711</v>
      </c>
      <c r="J23" s="1">
        <v>4</v>
      </c>
      <c r="K23" s="1">
        <v>2063</v>
      </c>
      <c r="L23" s="1">
        <v>119</v>
      </c>
      <c r="M23" s="3">
        <v>45291</v>
      </c>
      <c r="N23" s="1">
        <v>6088.9619767133199</v>
      </c>
    </row>
    <row r="24" spans="1:14" x14ac:dyDescent="0.25">
      <c r="A24" s="1" t="s">
        <v>44</v>
      </c>
      <c r="B24" s="1" t="s">
        <v>36</v>
      </c>
      <c r="C24" s="1">
        <v>798.69361802902995</v>
      </c>
      <c r="D24" s="1">
        <v>608</v>
      </c>
      <c r="E24" s="1">
        <v>190.69361802903001</v>
      </c>
      <c r="F24" s="1">
        <v>21</v>
      </c>
      <c r="G24" s="1">
        <v>0</v>
      </c>
      <c r="H24" s="1">
        <v>0</v>
      </c>
      <c r="I24" s="2">
        <v>15111</v>
      </c>
      <c r="J24" s="1">
        <v>16</v>
      </c>
      <c r="K24" s="1">
        <v>1767</v>
      </c>
      <c r="L24" s="1">
        <v>202</v>
      </c>
      <c r="M24" s="3">
        <v>45291</v>
      </c>
      <c r="N24" s="1">
        <v>14797.824759052701</v>
      </c>
    </row>
    <row r="25" spans="1:14" x14ac:dyDescent="0.25">
      <c r="A25" s="1" t="s">
        <v>45</v>
      </c>
      <c r="B25" s="1" t="s">
        <v>24</v>
      </c>
      <c r="C25" s="1">
        <v>693.77092063492103</v>
      </c>
      <c r="D25" s="1">
        <v>457</v>
      </c>
      <c r="E25" s="1">
        <v>236.97092063491999</v>
      </c>
      <c r="F25" s="1">
        <v>21</v>
      </c>
      <c r="G25" s="1">
        <v>56</v>
      </c>
      <c r="H25" s="1">
        <v>33.6</v>
      </c>
      <c r="I25" s="2">
        <v>17634</v>
      </c>
      <c r="J25" s="1">
        <v>2</v>
      </c>
      <c r="K25" s="1">
        <v>471</v>
      </c>
      <c r="L25" s="1">
        <v>137</v>
      </c>
      <c r="M25" s="3">
        <v>45291</v>
      </c>
      <c r="N25" s="1">
        <v>18388.943441269799</v>
      </c>
    </row>
    <row r="26" spans="1:14" x14ac:dyDescent="0.25">
      <c r="A26" s="1" t="s">
        <v>46</v>
      </c>
      <c r="B26" s="1" t="s">
        <v>22</v>
      </c>
      <c r="C26" s="1">
        <v>1382.1483627965699</v>
      </c>
      <c r="D26" s="1">
        <v>449</v>
      </c>
      <c r="E26" s="1">
        <v>933.34836279656895</v>
      </c>
      <c r="F26" s="1">
        <v>21</v>
      </c>
      <c r="G26" s="1">
        <v>56</v>
      </c>
      <c r="H26" s="1">
        <v>33.6</v>
      </c>
      <c r="I26" s="2">
        <v>61213</v>
      </c>
      <c r="J26" s="1">
        <v>4</v>
      </c>
      <c r="K26" s="1">
        <v>2136</v>
      </c>
      <c r="L26" s="1">
        <v>1731</v>
      </c>
      <c r="M26" s="3">
        <v>45291</v>
      </c>
      <c r="N26" s="1">
        <v>72427.832953013698</v>
      </c>
    </row>
    <row r="27" spans="1:14" x14ac:dyDescent="0.25">
      <c r="A27" s="1" t="s">
        <v>47</v>
      </c>
      <c r="B27" s="1" t="s">
        <v>22</v>
      </c>
      <c r="C27" s="1">
        <v>860.31162080667195</v>
      </c>
      <c r="D27" s="1">
        <v>457</v>
      </c>
      <c r="E27" s="1">
        <v>403.511620806672</v>
      </c>
      <c r="F27" s="1">
        <v>21</v>
      </c>
      <c r="G27" s="1">
        <v>56</v>
      </c>
      <c r="H27" s="1">
        <v>33.6</v>
      </c>
      <c r="I27" s="2">
        <v>24702</v>
      </c>
      <c r="J27" s="1">
        <v>2</v>
      </c>
      <c r="K27" s="1">
        <v>1133</v>
      </c>
      <c r="L27" s="1">
        <v>635</v>
      </c>
      <c r="M27" s="3">
        <v>45291</v>
      </c>
      <c r="N27" s="1">
        <v>31312.501774597698</v>
      </c>
    </row>
    <row r="28" spans="1:14" x14ac:dyDescent="0.25">
      <c r="A28" s="1" t="s">
        <v>48</v>
      </c>
      <c r="B28" s="1" t="s">
        <v>38</v>
      </c>
      <c r="C28" s="1">
        <v>1195.6615458175499</v>
      </c>
      <c r="D28" s="1">
        <v>465</v>
      </c>
      <c r="E28" s="1">
        <v>730.86154581755295</v>
      </c>
      <c r="F28" s="1">
        <v>21</v>
      </c>
      <c r="G28" s="1">
        <v>56</v>
      </c>
      <c r="H28" s="1">
        <v>33.6</v>
      </c>
      <c r="I28" s="2">
        <v>64886</v>
      </c>
      <c r="J28" s="1">
        <v>0</v>
      </c>
      <c r="K28" s="1">
        <v>1432</v>
      </c>
      <c r="L28" s="1">
        <v>1121</v>
      </c>
      <c r="M28" s="3">
        <v>45291</v>
      </c>
      <c r="N28" s="1">
        <v>56714.855955442101</v>
      </c>
    </row>
    <row r="29" spans="1:14" x14ac:dyDescent="0.25">
      <c r="A29" s="1" t="s">
        <v>49</v>
      </c>
      <c r="B29" s="1" t="s">
        <v>17</v>
      </c>
      <c r="C29" s="1">
        <v>1004.4279047619</v>
      </c>
      <c r="D29" s="1">
        <v>441</v>
      </c>
      <c r="E29" s="1">
        <v>563.62790476190503</v>
      </c>
      <c r="F29" s="1">
        <v>21</v>
      </c>
      <c r="G29" s="1">
        <v>56</v>
      </c>
      <c r="H29" s="1">
        <v>33.6</v>
      </c>
      <c r="I29" s="2">
        <v>37217</v>
      </c>
      <c r="J29" s="1">
        <v>6</v>
      </c>
      <c r="K29" s="1">
        <v>570</v>
      </c>
      <c r="L29" s="1">
        <v>323</v>
      </c>
      <c r="M29" s="3">
        <v>45291</v>
      </c>
      <c r="N29" s="1">
        <v>43737.525409523798</v>
      </c>
    </row>
    <row r="30" spans="1:14" x14ac:dyDescent="0.25">
      <c r="A30" s="1" t="s">
        <v>50</v>
      </c>
      <c r="B30" s="1" t="s">
        <v>28</v>
      </c>
      <c r="C30" s="1">
        <v>526.94485419058503</v>
      </c>
      <c r="D30" s="1">
        <v>449</v>
      </c>
      <c r="E30" s="1">
        <v>78.144854190585406</v>
      </c>
      <c r="F30" s="1">
        <v>21</v>
      </c>
      <c r="G30" s="1">
        <v>56</v>
      </c>
      <c r="H30" s="1">
        <v>33.6</v>
      </c>
      <c r="I30" s="2">
        <v>6583</v>
      </c>
      <c r="J30" s="1">
        <v>4</v>
      </c>
      <c r="K30" s="1">
        <v>582</v>
      </c>
      <c r="L30" s="1">
        <v>90</v>
      </c>
      <c r="M30" s="3">
        <v>45291</v>
      </c>
      <c r="N30" s="1">
        <v>6064.0406851894204</v>
      </c>
    </row>
    <row r="31" spans="1:14" x14ac:dyDescent="0.25">
      <c r="A31" s="1" t="s">
        <v>51</v>
      </c>
      <c r="B31" s="1" t="s">
        <v>24</v>
      </c>
      <c r="C31" s="1">
        <v>917.07733333333294</v>
      </c>
      <c r="D31" s="1">
        <v>457</v>
      </c>
      <c r="E31" s="1">
        <v>460.27733333333299</v>
      </c>
      <c r="F31" s="1">
        <v>21</v>
      </c>
      <c r="G31" s="1">
        <v>56</v>
      </c>
      <c r="H31" s="1">
        <v>33.6</v>
      </c>
      <c r="I31" s="2">
        <v>43748</v>
      </c>
      <c r="J31" s="1">
        <v>2</v>
      </c>
      <c r="K31" s="1">
        <v>974</v>
      </c>
      <c r="L31" s="1">
        <v>425</v>
      </c>
      <c r="M31" s="3">
        <v>45291</v>
      </c>
      <c r="N31" s="1">
        <v>35717.521066666697</v>
      </c>
    </row>
    <row r="32" spans="1:14" x14ac:dyDescent="0.25">
      <c r="A32" s="1" t="s">
        <v>52</v>
      </c>
      <c r="B32" s="1" t="s">
        <v>53</v>
      </c>
      <c r="C32" s="1">
        <v>385.22302564102603</v>
      </c>
      <c r="D32" s="1">
        <v>417</v>
      </c>
      <c r="E32" s="1">
        <v>-31.576974358974599</v>
      </c>
      <c r="F32" s="1">
        <v>21</v>
      </c>
      <c r="G32" s="1">
        <v>56</v>
      </c>
      <c r="H32" s="1">
        <v>33.6</v>
      </c>
      <c r="I32" s="2" t="s">
        <v>54</v>
      </c>
      <c r="J32" s="1">
        <v>12</v>
      </c>
      <c r="K32" s="1">
        <v>274</v>
      </c>
      <c r="L32" s="1">
        <v>0</v>
      </c>
      <c r="M32" s="3">
        <v>45291</v>
      </c>
      <c r="N32" s="1">
        <v>0</v>
      </c>
    </row>
    <row r="33" spans="1:14" x14ac:dyDescent="0.25">
      <c r="A33" s="1" t="s">
        <v>55</v>
      </c>
      <c r="B33" s="1" t="s">
        <v>17</v>
      </c>
      <c r="C33" s="1">
        <v>318.73866666666697</v>
      </c>
      <c r="D33" s="1">
        <v>599</v>
      </c>
      <c r="E33" s="1">
        <v>-280.46133333333302</v>
      </c>
      <c r="F33" s="1">
        <v>21</v>
      </c>
      <c r="G33" s="1">
        <v>56</v>
      </c>
      <c r="H33" s="1">
        <v>0</v>
      </c>
      <c r="I33" s="2" t="s">
        <v>54</v>
      </c>
      <c r="J33" s="1">
        <v>0</v>
      </c>
      <c r="K33" s="1">
        <v>443</v>
      </c>
      <c r="L33" s="1">
        <v>0</v>
      </c>
      <c r="M33" s="3">
        <v>45291</v>
      </c>
      <c r="N33" s="1">
        <v>0</v>
      </c>
    </row>
    <row r="34" spans="1:14" x14ac:dyDescent="0.25">
      <c r="A34" s="1" t="s">
        <v>56</v>
      </c>
      <c r="B34" s="1" t="s">
        <v>38</v>
      </c>
      <c r="C34" s="1">
        <v>96.008483277256701</v>
      </c>
      <c r="D34" s="1">
        <v>344</v>
      </c>
      <c r="E34" s="1">
        <v>-247.547072278299</v>
      </c>
      <c r="F34" s="1">
        <v>12</v>
      </c>
      <c r="G34" s="1">
        <v>31</v>
      </c>
      <c r="H34" s="1">
        <v>0</v>
      </c>
      <c r="I34" s="2" t="s">
        <v>54</v>
      </c>
      <c r="J34" s="1">
        <v>0</v>
      </c>
      <c r="K34" s="1">
        <v>167</v>
      </c>
      <c r="L34" s="1">
        <v>0</v>
      </c>
      <c r="M34" s="3">
        <v>45291</v>
      </c>
      <c r="N34" s="1">
        <v>0</v>
      </c>
    </row>
    <row r="35" spans="1:14" x14ac:dyDescent="0.25">
      <c r="A35" s="1" t="s">
        <v>57</v>
      </c>
      <c r="B35" s="1" t="s">
        <v>36</v>
      </c>
      <c r="C35" s="1">
        <v>256.435257545958</v>
      </c>
      <c r="D35" s="1">
        <v>599</v>
      </c>
      <c r="E35" s="1">
        <v>-342.76474245404199</v>
      </c>
      <c r="F35" s="1">
        <v>21</v>
      </c>
      <c r="G35" s="1">
        <v>56</v>
      </c>
      <c r="H35" s="1">
        <v>0</v>
      </c>
      <c r="I35" s="2" t="s">
        <v>54</v>
      </c>
      <c r="J35" s="1">
        <v>0</v>
      </c>
      <c r="K35" s="1">
        <v>406</v>
      </c>
      <c r="L35" s="1">
        <v>0</v>
      </c>
      <c r="M35" s="3">
        <v>45291</v>
      </c>
      <c r="N35" s="1">
        <v>0</v>
      </c>
    </row>
    <row r="36" spans="1:14" x14ac:dyDescent="0.25">
      <c r="A36" s="1" t="s">
        <v>58</v>
      </c>
      <c r="B36" s="1" t="s">
        <v>24</v>
      </c>
      <c r="C36" s="1">
        <v>457.29790476190499</v>
      </c>
      <c r="D36" s="1">
        <v>583</v>
      </c>
      <c r="E36" s="1">
        <v>-125.902095238095</v>
      </c>
      <c r="F36" s="1">
        <v>21</v>
      </c>
      <c r="G36" s="1">
        <v>56</v>
      </c>
      <c r="H36" s="1">
        <v>0</v>
      </c>
      <c r="I36" s="2" t="s">
        <v>54</v>
      </c>
      <c r="J36" s="1">
        <v>4</v>
      </c>
      <c r="K36" s="1">
        <v>303</v>
      </c>
      <c r="L36" s="1">
        <v>0</v>
      </c>
      <c r="M36" s="3">
        <v>45291</v>
      </c>
      <c r="N36" s="1">
        <v>0</v>
      </c>
    </row>
    <row r="37" spans="1:14" x14ac:dyDescent="0.25">
      <c r="A37" s="1" t="s">
        <v>59</v>
      </c>
      <c r="B37" s="1" t="s">
        <v>20</v>
      </c>
      <c r="C37" s="1">
        <v>489.36380952380898</v>
      </c>
      <c r="D37" s="1">
        <v>599</v>
      </c>
      <c r="E37" s="1">
        <v>-109.83619047619101</v>
      </c>
      <c r="F37" s="1">
        <v>21</v>
      </c>
      <c r="G37" s="1">
        <v>56</v>
      </c>
      <c r="H37" s="1">
        <v>0</v>
      </c>
      <c r="I37" s="2" t="s">
        <v>54</v>
      </c>
      <c r="J37" s="1">
        <v>0</v>
      </c>
      <c r="K37" s="1">
        <v>301</v>
      </c>
      <c r="L37" s="1">
        <v>0</v>
      </c>
      <c r="M37" s="3">
        <v>45291</v>
      </c>
      <c r="N37" s="1">
        <v>0</v>
      </c>
    </row>
    <row r="38" spans="1:14" x14ac:dyDescent="0.25">
      <c r="A38" s="1" t="s">
        <v>60</v>
      </c>
      <c r="B38" s="1" t="s">
        <v>24</v>
      </c>
      <c r="C38" s="1">
        <v>443.61904761904799</v>
      </c>
      <c r="D38" s="1">
        <v>449</v>
      </c>
      <c r="E38" s="1">
        <v>-4.9142857142858203</v>
      </c>
      <c r="F38" s="1">
        <v>16</v>
      </c>
      <c r="G38" s="1">
        <v>43</v>
      </c>
      <c r="H38" s="1">
        <v>0</v>
      </c>
      <c r="I38" s="2" t="s">
        <v>54</v>
      </c>
      <c r="J38" s="1">
        <v>2</v>
      </c>
      <c r="K38" s="1">
        <v>329</v>
      </c>
      <c r="L38" s="1">
        <v>0</v>
      </c>
      <c r="M38" s="3">
        <v>45291</v>
      </c>
      <c r="N38" s="1">
        <v>0</v>
      </c>
    </row>
    <row r="39" spans="1:14" x14ac:dyDescent="0.25">
      <c r="A39" s="1" t="s">
        <v>61</v>
      </c>
      <c r="B39" s="1" t="s">
        <v>53</v>
      </c>
      <c r="C39" s="1">
        <v>404.22379487179501</v>
      </c>
      <c r="D39" s="1">
        <v>575</v>
      </c>
      <c r="E39" s="1">
        <v>-170.97620512820501</v>
      </c>
      <c r="F39" s="1">
        <v>21</v>
      </c>
      <c r="G39" s="1">
        <v>56</v>
      </c>
      <c r="H39" s="1">
        <v>0</v>
      </c>
      <c r="I39" s="2" t="s">
        <v>54</v>
      </c>
      <c r="J39" s="1">
        <v>6</v>
      </c>
      <c r="K39" s="1">
        <v>290</v>
      </c>
      <c r="L39" s="1">
        <v>0</v>
      </c>
      <c r="M39" s="3">
        <v>45291</v>
      </c>
      <c r="N39" s="1">
        <v>0</v>
      </c>
    </row>
    <row r="40" spans="1:14" x14ac:dyDescent="0.25">
      <c r="A40" s="1" t="s">
        <v>62</v>
      </c>
      <c r="B40" s="1" t="s">
        <v>24</v>
      </c>
      <c r="C40" s="1">
        <v>548.649523809524</v>
      </c>
      <c r="D40" s="1">
        <v>583</v>
      </c>
      <c r="E40" s="1">
        <v>-34.550476190476303</v>
      </c>
      <c r="F40" s="1">
        <v>21</v>
      </c>
      <c r="G40" s="1">
        <v>56</v>
      </c>
      <c r="H40" s="1">
        <v>0</v>
      </c>
      <c r="I40" s="2" t="s">
        <v>54</v>
      </c>
      <c r="J40" s="1">
        <v>4</v>
      </c>
      <c r="K40" s="1">
        <v>381</v>
      </c>
      <c r="L40" s="1">
        <v>0</v>
      </c>
      <c r="M40" s="3">
        <v>45291</v>
      </c>
      <c r="N40" s="1">
        <v>0</v>
      </c>
    </row>
    <row r="41" spans="1:14" x14ac:dyDescent="0.25">
      <c r="A41" s="1" t="s">
        <v>63</v>
      </c>
      <c r="B41" s="1" t="s">
        <v>20</v>
      </c>
      <c r="C41" s="1">
        <v>364.97333333333302</v>
      </c>
      <c r="D41" s="1">
        <v>599</v>
      </c>
      <c r="E41" s="1">
        <v>-234.226666666667</v>
      </c>
      <c r="F41" s="1">
        <v>21</v>
      </c>
      <c r="G41" s="1">
        <v>56</v>
      </c>
      <c r="H41" s="1">
        <v>0</v>
      </c>
      <c r="I41" s="2" t="s">
        <v>54</v>
      </c>
      <c r="J41" s="1">
        <v>0</v>
      </c>
      <c r="K41" s="1">
        <v>246</v>
      </c>
      <c r="L41" s="1">
        <v>0</v>
      </c>
      <c r="M41" s="3">
        <v>45291</v>
      </c>
      <c r="N41" s="1">
        <v>0</v>
      </c>
    </row>
    <row r="42" spans="1:14" x14ac:dyDescent="0.25">
      <c r="A42" s="1" t="s">
        <v>64</v>
      </c>
      <c r="B42" s="1" t="s">
        <v>17</v>
      </c>
      <c r="C42" s="1">
        <v>476.28</v>
      </c>
      <c r="D42" s="1">
        <v>583</v>
      </c>
      <c r="E42" s="1">
        <v>-106.92</v>
      </c>
      <c r="F42" s="1">
        <v>21</v>
      </c>
      <c r="G42" s="1">
        <v>56</v>
      </c>
      <c r="H42" s="1">
        <v>0</v>
      </c>
      <c r="I42" s="2" t="s">
        <v>54</v>
      </c>
      <c r="J42" s="1">
        <v>4</v>
      </c>
      <c r="K42" s="1">
        <v>277</v>
      </c>
      <c r="L42" s="1">
        <v>0</v>
      </c>
      <c r="M42" s="3">
        <v>45291</v>
      </c>
      <c r="N42" s="1">
        <v>0</v>
      </c>
    </row>
    <row r="43" spans="1:14" x14ac:dyDescent="0.25">
      <c r="A43" s="1" t="s">
        <v>65</v>
      </c>
      <c r="B43" s="1" t="s">
        <v>53</v>
      </c>
      <c r="C43" s="1">
        <v>348.04282051282098</v>
      </c>
      <c r="D43" s="1">
        <v>575</v>
      </c>
      <c r="E43" s="1">
        <v>-227.15717948718</v>
      </c>
      <c r="F43" s="1">
        <v>21</v>
      </c>
      <c r="G43" s="1">
        <v>56</v>
      </c>
      <c r="H43" s="1">
        <v>0</v>
      </c>
      <c r="I43" s="2" t="s">
        <v>54</v>
      </c>
      <c r="J43" s="1">
        <v>6</v>
      </c>
      <c r="K43" s="1">
        <v>246</v>
      </c>
      <c r="L43" s="1">
        <v>0</v>
      </c>
      <c r="M43" s="3">
        <v>45291</v>
      </c>
      <c r="N43" s="1">
        <v>0</v>
      </c>
    </row>
    <row r="44" spans="1:14" x14ac:dyDescent="0.25">
      <c r="A44" s="1" t="s">
        <v>66</v>
      </c>
      <c r="B44" s="1" t="s">
        <v>28</v>
      </c>
      <c r="C44" s="1">
        <v>539.16196489784704</v>
      </c>
      <c r="D44" s="1">
        <v>599</v>
      </c>
      <c r="E44" s="1">
        <v>-60.038035102152797</v>
      </c>
      <c r="F44" s="1">
        <v>21</v>
      </c>
      <c r="G44" s="1">
        <v>56</v>
      </c>
      <c r="H44" s="1">
        <v>0</v>
      </c>
      <c r="I44" s="2" t="s">
        <v>54</v>
      </c>
      <c r="J44" s="1">
        <v>0</v>
      </c>
      <c r="K44" s="1">
        <v>640</v>
      </c>
      <c r="L44" s="1">
        <v>0</v>
      </c>
      <c r="M44" s="3">
        <v>45291</v>
      </c>
      <c r="N44" s="1">
        <v>0</v>
      </c>
    </row>
    <row r="45" spans="1:14" x14ac:dyDescent="0.25">
      <c r="A45" s="1" t="s">
        <v>67</v>
      </c>
      <c r="B45" s="1" t="s">
        <v>53</v>
      </c>
      <c r="C45" s="1">
        <v>202.038974358974</v>
      </c>
      <c r="D45" s="1">
        <v>591</v>
      </c>
      <c r="E45" s="1">
        <v>-389.16102564102601</v>
      </c>
      <c r="F45" s="1">
        <v>21</v>
      </c>
      <c r="G45" s="1">
        <v>56</v>
      </c>
      <c r="H45" s="1">
        <v>0</v>
      </c>
      <c r="I45" s="2" t="s">
        <v>54</v>
      </c>
      <c r="J45" s="1">
        <v>2</v>
      </c>
      <c r="K45" s="1">
        <v>245</v>
      </c>
      <c r="L45" s="1">
        <v>0</v>
      </c>
      <c r="M45" s="3">
        <v>45291</v>
      </c>
      <c r="N45" s="1">
        <v>0</v>
      </c>
    </row>
    <row r="46" spans="1:14" x14ac:dyDescent="0.25">
      <c r="A46" s="1" t="s">
        <v>68</v>
      </c>
      <c r="B46" s="1" t="s">
        <v>53</v>
      </c>
      <c r="C46" s="1">
        <v>312.80952380952402</v>
      </c>
      <c r="D46" s="1">
        <v>579</v>
      </c>
      <c r="E46" s="1">
        <v>-266.39047619047602</v>
      </c>
      <c r="F46" s="1">
        <v>21</v>
      </c>
      <c r="G46" s="1">
        <v>56</v>
      </c>
      <c r="H46" s="1">
        <v>0</v>
      </c>
      <c r="I46" s="2" t="s">
        <v>54</v>
      </c>
      <c r="J46" s="1">
        <v>5</v>
      </c>
      <c r="K46" s="1">
        <v>323</v>
      </c>
      <c r="L46" s="1">
        <v>0</v>
      </c>
      <c r="M46" s="3">
        <v>45291</v>
      </c>
      <c r="N46" s="1">
        <v>0</v>
      </c>
    </row>
    <row r="47" spans="1:14" x14ac:dyDescent="0.25">
      <c r="A47" s="1" t="s">
        <v>69</v>
      </c>
      <c r="B47" s="1" t="s">
        <v>36</v>
      </c>
      <c r="C47" s="1">
        <v>445.12367456073298</v>
      </c>
      <c r="D47" s="1">
        <v>656</v>
      </c>
      <c r="E47" s="1">
        <v>-210.87632543926699</v>
      </c>
      <c r="F47" s="1">
        <v>21</v>
      </c>
      <c r="G47" s="1">
        <v>0</v>
      </c>
      <c r="H47" s="1">
        <v>0</v>
      </c>
      <c r="I47" s="2" t="s">
        <v>54</v>
      </c>
      <c r="J47" s="1">
        <v>4</v>
      </c>
      <c r="K47" s="1">
        <v>637</v>
      </c>
      <c r="L47" s="1">
        <v>0</v>
      </c>
      <c r="M47" s="3">
        <v>45291</v>
      </c>
      <c r="N47" s="1">
        <v>0</v>
      </c>
    </row>
    <row r="48" spans="1:14" x14ac:dyDescent="0.25">
      <c r="A48" s="1" t="s">
        <v>70</v>
      </c>
      <c r="B48" s="1" t="s">
        <v>36</v>
      </c>
      <c r="C48" s="1">
        <v>454.33638095238098</v>
      </c>
      <c r="D48" s="1">
        <v>656</v>
      </c>
      <c r="E48" s="1">
        <v>-201.66361904761899</v>
      </c>
      <c r="F48" s="1">
        <v>21</v>
      </c>
      <c r="G48" s="1">
        <v>0</v>
      </c>
      <c r="H48" s="1">
        <v>0</v>
      </c>
      <c r="I48" s="2" t="s">
        <v>54</v>
      </c>
      <c r="J48" s="1">
        <v>4</v>
      </c>
      <c r="K48" s="1">
        <v>493</v>
      </c>
      <c r="L48" s="1">
        <v>0</v>
      </c>
      <c r="M48" s="3">
        <v>45291</v>
      </c>
      <c r="N48" s="1">
        <v>0</v>
      </c>
    </row>
    <row r="49" spans="1:14" x14ac:dyDescent="0.25">
      <c r="A49" s="1" t="s">
        <v>71</v>
      </c>
      <c r="B49" s="1" t="s">
        <v>53</v>
      </c>
      <c r="C49" s="1">
        <v>137.70441025641</v>
      </c>
      <c r="D49" s="1">
        <v>672</v>
      </c>
      <c r="E49" s="1">
        <v>-534.29558974358997</v>
      </c>
      <c r="F49" s="1">
        <v>21</v>
      </c>
      <c r="G49" s="1">
        <v>0</v>
      </c>
      <c r="H49" s="1">
        <v>0</v>
      </c>
      <c r="I49" s="2" t="s">
        <v>54</v>
      </c>
      <c r="J49" s="1">
        <v>0</v>
      </c>
      <c r="K49" s="1">
        <v>150</v>
      </c>
      <c r="L49" s="1">
        <v>0</v>
      </c>
      <c r="M49" s="3">
        <v>45291</v>
      </c>
      <c r="N49" s="1">
        <v>0</v>
      </c>
    </row>
    <row r="50" spans="1:14" x14ac:dyDescent="0.25">
      <c r="A50" s="1" t="s">
        <v>72</v>
      </c>
      <c r="B50" s="1" t="s">
        <v>53</v>
      </c>
      <c r="C50" s="1">
        <v>196.459282051282</v>
      </c>
      <c r="D50" s="1">
        <v>672</v>
      </c>
      <c r="E50" s="1">
        <v>-475.540717948718</v>
      </c>
      <c r="F50" s="1">
        <v>21</v>
      </c>
      <c r="G50" s="1">
        <v>0</v>
      </c>
      <c r="H50" s="1">
        <v>0</v>
      </c>
      <c r="I50" s="2" t="s">
        <v>54</v>
      </c>
      <c r="J50" s="1">
        <v>0</v>
      </c>
      <c r="K50" s="1">
        <v>260</v>
      </c>
      <c r="L50" s="1">
        <v>0</v>
      </c>
      <c r="M50" s="3">
        <v>45291</v>
      </c>
      <c r="N50" s="1">
        <v>0</v>
      </c>
    </row>
    <row r="51" spans="1:14" x14ac:dyDescent="0.25">
      <c r="A51" s="1" t="s">
        <v>73</v>
      </c>
      <c r="B51" s="1" t="s">
        <v>53</v>
      </c>
      <c r="C51" s="1">
        <v>194.54102564102601</v>
      </c>
      <c r="D51" s="1">
        <v>672</v>
      </c>
      <c r="E51" s="1">
        <v>-477.45897435897399</v>
      </c>
      <c r="F51" s="1">
        <v>21</v>
      </c>
      <c r="G51" s="1">
        <v>0</v>
      </c>
      <c r="H51" s="1">
        <v>0</v>
      </c>
      <c r="I51" s="2" t="s">
        <v>54</v>
      </c>
      <c r="J51" s="1">
        <v>0</v>
      </c>
      <c r="K51" s="1">
        <v>200</v>
      </c>
      <c r="L51" s="1">
        <v>0</v>
      </c>
      <c r="M51" s="3">
        <v>45291</v>
      </c>
      <c r="N51" s="1">
        <v>0</v>
      </c>
    </row>
    <row r="52" spans="1:14" x14ac:dyDescent="0.25">
      <c r="A52" s="1" t="s">
        <v>74</v>
      </c>
      <c r="B52" s="1" t="s">
        <v>36</v>
      </c>
      <c r="C52" s="1">
        <v>488.47223667029698</v>
      </c>
      <c r="D52" s="1">
        <v>672</v>
      </c>
      <c r="E52" s="1">
        <v>-183.52776332970299</v>
      </c>
      <c r="F52" s="1">
        <v>21</v>
      </c>
      <c r="G52" s="1">
        <v>0</v>
      </c>
      <c r="H52" s="1">
        <v>0</v>
      </c>
      <c r="I52" s="2" t="s">
        <v>54</v>
      </c>
      <c r="J52" s="1">
        <v>0</v>
      </c>
      <c r="K52" s="1">
        <v>1060</v>
      </c>
      <c r="L52" s="1">
        <v>0</v>
      </c>
      <c r="M52" s="3">
        <v>45291</v>
      </c>
      <c r="N52" s="1">
        <v>0</v>
      </c>
    </row>
    <row r="53" spans="1:14" x14ac:dyDescent="0.25">
      <c r="A53" s="1" t="s">
        <v>75</v>
      </c>
      <c r="B53" s="1" t="s">
        <v>36</v>
      </c>
      <c r="C53" s="1">
        <v>374.42023506322602</v>
      </c>
      <c r="D53" s="1">
        <v>672</v>
      </c>
      <c r="E53" s="1">
        <v>-297.57976493677398</v>
      </c>
      <c r="F53" s="1">
        <v>21</v>
      </c>
      <c r="G53" s="1">
        <v>0</v>
      </c>
      <c r="H53" s="1">
        <v>0</v>
      </c>
      <c r="I53" s="2" t="s">
        <v>54</v>
      </c>
      <c r="J53" s="1">
        <v>0</v>
      </c>
      <c r="K53" s="1">
        <v>855</v>
      </c>
      <c r="L53" s="1">
        <v>0</v>
      </c>
      <c r="M53" s="3">
        <v>45291</v>
      </c>
      <c r="N53" s="1">
        <v>0</v>
      </c>
    </row>
    <row r="54" spans="1:14" x14ac:dyDescent="0.25">
      <c r="A54" s="1" t="s">
        <v>76</v>
      </c>
      <c r="B54" s="1" t="s">
        <v>36</v>
      </c>
      <c r="C54" s="1">
        <v>540.57351304932001</v>
      </c>
      <c r="D54" s="1">
        <v>672</v>
      </c>
      <c r="E54" s="1">
        <v>-131.42648695067999</v>
      </c>
      <c r="F54" s="1">
        <v>21</v>
      </c>
      <c r="G54" s="1">
        <v>0</v>
      </c>
      <c r="H54" s="1">
        <v>0</v>
      </c>
      <c r="I54" s="2" t="s">
        <v>54</v>
      </c>
      <c r="J54" s="1">
        <v>0</v>
      </c>
      <c r="K54" s="1">
        <v>858</v>
      </c>
      <c r="L54" s="1">
        <v>0</v>
      </c>
      <c r="M54" s="3">
        <v>45291</v>
      </c>
      <c r="N54" s="1">
        <v>0</v>
      </c>
    </row>
    <row r="55" spans="1:14" x14ac:dyDescent="0.25">
      <c r="A55" s="1" t="s">
        <v>77</v>
      </c>
      <c r="B55" s="1" t="s">
        <v>36</v>
      </c>
      <c r="C55" s="1">
        <v>496.07000498458598</v>
      </c>
      <c r="D55" s="1">
        <v>608</v>
      </c>
      <c r="E55" s="1">
        <v>-111.92999501541399</v>
      </c>
      <c r="F55" s="1">
        <v>19</v>
      </c>
      <c r="G55" s="1">
        <v>0</v>
      </c>
      <c r="H55" s="1">
        <v>0</v>
      </c>
      <c r="I55" s="2" t="s">
        <v>54</v>
      </c>
      <c r="J55" s="1">
        <v>0</v>
      </c>
      <c r="K55" s="1">
        <v>618</v>
      </c>
      <c r="L55" s="1">
        <v>0</v>
      </c>
      <c r="M55" s="3">
        <v>45291</v>
      </c>
      <c r="N55" s="1">
        <v>0</v>
      </c>
    </row>
    <row r="56" spans="1:14" x14ac:dyDescent="0.25">
      <c r="A56" s="1" t="s">
        <v>78</v>
      </c>
      <c r="B56" s="1" t="s">
        <v>36</v>
      </c>
      <c r="C56" s="1">
        <v>335.70961168993699</v>
      </c>
      <c r="D56" s="1">
        <v>672</v>
      </c>
      <c r="E56" s="1">
        <v>-336.29038831006301</v>
      </c>
      <c r="F56" s="1">
        <v>21</v>
      </c>
      <c r="G56" s="1">
        <v>0</v>
      </c>
      <c r="H56" s="1">
        <v>0</v>
      </c>
      <c r="I56" s="2" t="s">
        <v>54</v>
      </c>
      <c r="J56" s="1">
        <v>0</v>
      </c>
      <c r="K56" s="1">
        <v>1110</v>
      </c>
      <c r="L56" s="1">
        <v>0</v>
      </c>
      <c r="M56" s="3">
        <v>45291</v>
      </c>
      <c r="N56" s="1">
        <v>0</v>
      </c>
    </row>
    <row r="57" spans="1:14" x14ac:dyDescent="0.25">
      <c r="A57" s="1" t="s">
        <v>79</v>
      </c>
      <c r="B57" s="1" t="s">
        <v>36</v>
      </c>
      <c r="C57" s="1">
        <v>393.30553857906801</v>
      </c>
      <c r="D57" s="1">
        <v>576</v>
      </c>
      <c r="E57" s="1">
        <v>-182.69446142093199</v>
      </c>
      <c r="F57" s="1">
        <v>18</v>
      </c>
      <c r="G57" s="1">
        <v>0</v>
      </c>
      <c r="H57" s="1">
        <v>0</v>
      </c>
      <c r="I57" s="2" t="s">
        <v>54</v>
      </c>
      <c r="J57" s="1">
        <v>0</v>
      </c>
      <c r="K57" s="1">
        <v>255</v>
      </c>
      <c r="L57" s="1">
        <v>0</v>
      </c>
      <c r="M57" s="3">
        <v>45291</v>
      </c>
      <c r="N57" s="1">
        <v>0</v>
      </c>
    </row>
    <row r="58" spans="1:14" x14ac:dyDescent="0.25">
      <c r="A58" s="1" t="s">
        <v>80</v>
      </c>
      <c r="B58" s="1" t="s">
        <v>36</v>
      </c>
      <c r="C58" s="1">
        <v>655.97905525846704</v>
      </c>
      <c r="D58" s="1">
        <v>672</v>
      </c>
      <c r="E58" s="1">
        <v>-16.020944741533</v>
      </c>
      <c r="F58" s="1">
        <v>21</v>
      </c>
      <c r="G58" s="1">
        <v>0</v>
      </c>
      <c r="H58" s="1">
        <v>0</v>
      </c>
      <c r="I58" s="2" t="s">
        <v>54</v>
      </c>
      <c r="J58" s="1">
        <v>0</v>
      </c>
      <c r="K58" s="1">
        <v>483</v>
      </c>
      <c r="L58" s="1">
        <v>0</v>
      </c>
      <c r="M58" s="3">
        <v>45291</v>
      </c>
      <c r="N58" s="1">
        <v>0</v>
      </c>
    </row>
    <row r="59" spans="1:14" x14ac:dyDescent="0.25">
      <c r="A59" s="1" t="s">
        <v>81</v>
      </c>
      <c r="B59" s="1" t="s">
        <v>36</v>
      </c>
      <c r="C59" s="1">
        <v>592.95000249229304</v>
      </c>
      <c r="D59" s="1">
        <v>672</v>
      </c>
      <c r="E59" s="1">
        <v>-79.049997507707204</v>
      </c>
      <c r="F59" s="1">
        <v>21</v>
      </c>
      <c r="G59" s="1">
        <v>0</v>
      </c>
      <c r="H59" s="1">
        <v>0</v>
      </c>
      <c r="I59" s="2" t="s">
        <v>54</v>
      </c>
      <c r="J59" s="1">
        <v>0</v>
      </c>
      <c r="K59" s="1">
        <v>383</v>
      </c>
      <c r="L59" s="1">
        <v>0</v>
      </c>
      <c r="M59" s="3">
        <v>45291</v>
      </c>
      <c r="N59" s="1">
        <v>0</v>
      </c>
    </row>
    <row r="60" spans="1:14" x14ac:dyDescent="0.25">
      <c r="A60" s="1" t="s">
        <v>82</v>
      </c>
      <c r="B60" s="1" t="s">
        <v>36</v>
      </c>
      <c r="C60" s="1">
        <v>440.194828932262</v>
      </c>
      <c r="D60" s="1">
        <v>672</v>
      </c>
      <c r="E60" s="1">
        <v>-231.805171067738</v>
      </c>
      <c r="F60" s="1">
        <v>21</v>
      </c>
      <c r="G60" s="1">
        <v>0</v>
      </c>
      <c r="H60" s="1">
        <v>0</v>
      </c>
      <c r="I60" s="2" t="s">
        <v>54</v>
      </c>
      <c r="J60" s="1">
        <v>0</v>
      </c>
      <c r="K60" s="1">
        <v>1005</v>
      </c>
      <c r="L60" s="1">
        <v>0</v>
      </c>
      <c r="M60" s="3">
        <v>45291</v>
      </c>
      <c r="N60" s="1">
        <v>0</v>
      </c>
    </row>
    <row r="61" spans="1:14" x14ac:dyDescent="0.25">
      <c r="A61" s="1" t="s">
        <v>83</v>
      </c>
      <c r="B61" s="1" t="s">
        <v>38</v>
      </c>
      <c r="C61" s="1">
        <v>579.61495238095199</v>
      </c>
      <c r="D61" s="1">
        <v>672</v>
      </c>
      <c r="E61" s="1">
        <v>-92.385047619047597</v>
      </c>
      <c r="F61" s="1">
        <v>21</v>
      </c>
      <c r="G61" s="1">
        <v>0</v>
      </c>
      <c r="H61" s="1">
        <v>0</v>
      </c>
      <c r="I61" s="2" t="s">
        <v>54</v>
      </c>
      <c r="J61" s="1">
        <v>0</v>
      </c>
      <c r="K61" s="1">
        <v>552</v>
      </c>
      <c r="L61" s="1">
        <v>0</v>
      </c>
      <c r="M61" s="3">
        <v>45291</v>
      </c>
      <c r="N61" s="1">
        <v>0</v>
      </c>
    </row>
    <row r="62" spans="1:14" x14ac:dyDescent="0.25">
      <c r="A62" s="1" t="s">
        <v>84</v>
      </c>
      <c r="B62" s="1" t="s">
        <v>36</v>
      </c>
      <c r="C62" s="1">
        <v>374.64685714285702</v>
      </c>
      <c r="D62" s="1">
        <v>672</v>
      </c>
      <c r="E62" s="1">
        <v>-297.35314285714298</v>
      </c>
      <c r="F62" s="1">
        <v>21</v>
      </c>
      <c r="G62" s="1">
        <v>0</v>
      </c>
      <c r="H62" s="1">
        <v>0</v>
      </c>
      <c r="I62" s="2" t="s">
        <v>54</v>
      </c>
      <c r="J62" s="1">
        <v>0</v>
      </c>
      <c r="K62" s="1">
        <v>396</v>
      </c>
      <c r="L62" s="1">
        <v>0</v>
      </c>
      <c r="M62" s="3">
        <v>45291</v>
      </c>
      <c r="N62" s="1">
        <v>0</v>
      </c>
    </row>
    <row r="63" spans="1:14" x14ac:dyDescent="0.25">
      <c r="A63" s="1" t="s">
        <v>85</v>
      </c>
      <c r="B63" s="1" t="s">
        <v>36</v>
      </c>
      <c r="C63" s="1">
        <v>637.40923809523804</v>
      </c>
      <c r="D63" s="1">
        <v>672</v>
      </c>
      <c r="E63" s="1">
        <v>-34.590761904761997</v>
      </c>
      <c r="F63" s="1">
        <v>21</v>
      </c>
      <c r="G63" s="1">
        <v>0</v>
      </c>
      <c r="H63" s="1">
        <v>0</v>
      </c>
      <c r="I63" s="2" t="s">
        <v>54</v>
      </c>
      <c r="J63" s="1">
        <v>0</v>
      </c>
      <c r="K63" s="1">
        <v>599</v>
      </c>
      <c r="L63" s="1">
        <v>0</v>
      </c>
      <c r="M63" s="3">
        <v>45291</v>
      </c>
      <c r="N63" s="1">
        <v>0</v>
      </c>
    </row>
    <row r="64" spans="1:14" x14ac:dyDescent="0.25">
      <c r="A64" s="1" t="s">
        <v>86</v>
      </c>
      <c r="B64" s="1" t="s">
        <v>36</v>
      </c>
      <c r="C64" s="1">
        <v>445.45295238095201</v>
      </c>
      <c r="D64" s="1">
        <v>672</v>
      </c>
      <c r="E64" s="1">
        <v>-226.54704761904799</v>
      </c>
      <c r="F64" s="1">
        <v>21</v>
      </c>
      <c r="G64" s="1">
        <v>0</v>
      </c>
      <c r="H64" s="1">
        <v>0</v>
      </c>
      <c r="I64" s="2" t="s">
        <v>54</v>
      </c>
      <c r="J64" s="1">
        <v>0</v>
      </c>
      <c r="K64" s="1">
        <v>448</v>
      </c>
      <c r="L64" s="1">
        <v>0</v>
      </c>
      <c r="M64" s="3">
        <v>45291</v>
      </c>
      <c r="N6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9977-4EC2-4FFF-9AE2-0246A84ACCA6}">
  <dimension ref="A1:I23"/>
  <sheetViews>
    <sheetView workbookViewId="0">
      <selection activeCell="H1" sqref="H1:N1"/>
    </sheetView>
  </sheetViews>
  <sheetFormatPr defaultRowHeight="15" x14ac:dyDescent="0.25"/>
  <cols>
    <col min="1" max="1" width="33.140625" customWidth="1"/>
    <col min="8" max="8" width="30.42578125" bestFit="1" customWidth="1"/>
    <col min="9" max="9" width="12" bestFit="1" customWidth="1"/>
  </cols>
  <sheetData>
    <row r="1" spans="1:9" x14ac:dyDescent="0.25">
      <c r="A1" s="1" t="s">
        <v>0</v>
      </c>
      <c r="B1" s="1" t="s">
        <v>87</v>
      </c>
      <c r="C1" s="1" t="s">
        <v>88</v>
      </c>
      <c r="D1" s="1" t="s">
        <v>8</v>
      </c>
      <c r="E1" s="1" t="s">
        <v>89</v>
      </c>
      <c r="F1" s="1" t="s">
        <v>12</v>
      </c>
      <c r="H1" s="4" t="s">
        <v>93</v>
      </c>
      <c r="I1" t="s">
        <v>95</v>
      </c>
    </row>
    <row r="2" spans="1:9" x14ac:dyDescent="0.25">
      <c r="A2" s="1" t="s">
        <v>49</v>
      </c>
      <c r="B2" s="1">
        <v>32.975238095238097</v>
      </c>
      <c r="C2" s="1">
        <v>15</v>
      </c>
      <c r="D2" s="2">
        <v>2457</v>
      </c>
      <c r="E2" s="1" t="s">
        <v>90</v>
      </c>
      <c r="F2" s="3">
        <v>45291</v>
      </c>
      <c r="H2" s="5" t="s">
        <v>69</v>
      </c>
      <c r="I2" s="6">
        <v>1100</v>
      </c>
    </row>
    <row r="3" spans="1:9" x14ac:dyDescent="0.25">
      <c r="A3" s="1" t="s">
        <v>29</v>
      </c>
      <c r="B3" s="1">
        <v>47.443809523809499</v>
      </c>
      <c r="C3" s="1">
        <v>22</v>
      </c>
      <c r="D3" s="2">
        <v>3604</v>
      </c>
      <c r="E3" s="1" t="s">
        <v>90</v>
      </c>
      <c r="F3" s="3">
        <v>45291</v>
      </c>
      <c r="H3" s="5" t="s">
        <v>49</v>
      </c>
      <c r="I3" s="6">
        <v>9337</v>
      </c>
    </row>
    <row r="4" spans="1:9" x14ac:dyDescent="0.25">
      <c r="A4" s="1" t="s">
        <v>69</v>
      </c>
      <c r="B4" s="1">
        <v>8.5409523809523797</v>
      </c>
      <c r="C4" s="1">
        <v>14</v>
      </c>
      <c r="D4" s="2">
        <v>1100</v>
      </c>
      <c r="E4" s="1" t="s">
        <v>91</v>
      </c>
      <c r="F4" s="3">
        <v>45291</v>
      </c>
      <c r="H4" s="5" t="s">
        <v>27</v>
      </c>
      <c r="I4" s="6">
        <v>1312</v>
      </c>
    </row>
    <row r="5" spans="1:9" x14ac:dyDescent="0.25">
      <c r="A5" s="1" t="s">
        <v>83</v>
      </c>
      <c r="B5" s="1">
        <v>10.133333333333301</v>
      </c>
      <c r="C5" s="1">
        <v>6</v>
      </c>
      <c r="D5" s="2">
        <v>334</v>
      </c>
      <c r="E5" s="1" t="s">
        <v>91</v>
      </c>
      <c r="F5" s="3">
        <v>45291</v>
      </c>
      <c r="H5" s="5" t="s">
        <v>50</v>
      </c>
      <c r="I5" s="6">
        <v>437</v>
      </c>
    </row>
    <row r="6" spans="1:9" x14ac:dyDescent="0.25">
      <c r="A6" s="1" t="s">
        <v>70</v>
      </c>
      <c r="B6" s="1">
        <v>32.585142857142898</v>
      </c>
      <c r="C6" s="1">
        <v>38</v>
      </c>
      <c r="D6" s="2">
        <v>2483</v>
      </c>
      <c r="E6" s="1" t="s">
        <v>91</v>
      </c>
      <c r="F6" s="3">
        <v>45291</v>
      </c>
      <c r="H6" s="5" t="s">
        <v>48</v>
      </c>
      <c r="I6" s="6">
        <v>7875</v>
      </c>
    </row>
    <row r="7" spans="1:9" x14ac:dyDescent="0.25">
      <c r="A7" s="1" t="s">
        <v>84</v>
      </c>
      <c r="B7" s="1">
        <v>41.813333333333297</v>
      </c>
      <c r="C7" s="1">
        <v>49</v>
      </c>
      <c r="D7" s="2">
        <v>3175</v>
      </c>
      <c r="E7" s="1" t="s">
        <v>91</v>
      </c>
      <c r="F7" s="3">
        <v>45291</v>
      </c>
      <c r="H7" s="5" t="s">
        <v>33</v>
      </c>
      <c r="I7" s="6">
        <v>1802</v>
      </c>
    </row>
    <row r="8" spans="1:9" x14ac:dyDescent="0.25">
      <c r="A8" s="1" t="s">
        <v>86</v>
      </c>
      <c r="B8" s="1">
        <v>24.8685714285714</v>
      </c>
      <c r="C8" s="1">
        <v>26</v>
      </c>
      <c r="D8" s="2">
        <v>1760</v>
      </c>
      <c r="E8" s="1" t="s">
        <v>91</v>
      </c>
      <c r="F8" s="3">
        <v>45291</v>
      </c>
      <c r="H8" s="5" t="s">
        <v>46</v>
      </c>
      <c r="I8" s="6">
        <v>9571</v>
      </c>
    </row>
    <row r="9" spans="1:9" x14ac:dyDescent="0.25">
      <c r="A9" s="1" t="s">
        <v>44</v>
      </c>
      <c r="B9" s="1">
        <v>41.478203815375302</v>
      </c>
      <c r="C9" s="1">
        <v>129</v>
      </c>
      <c r="D9" s="2">
        <v>2783</v>
      </c>
      <c r="E9" s="1" t="s">
        <v>92</v>
      </c>
      <c r="F9" s="3">
        <v>45291</v>
      </c>
      <c r="H9" s="5" t="s">
        <v>47</v>
      </c>
      <c r="I9" s="6">
        <v>16670</v>
      </c>
    </row>
    <row r="10" spans="1:9" x14ac:dyDescent="0.25">
      <c r="A10" s="1" t="s">
        <v>59</v>
      </c>
      <c r="B10" s="1">
        <v>413.88449197861001</v>
      </c>
      <c r="C10" s="1">
        <v>1294</v>
      </c>
      <c r="D10" s="2">
        <v>22077</v>
      </c>
      <c r="E10" s="1" t="s">
        <v>92</v>
      </c>
      <c r="F10" s="3">
        <v>45291</v>
      </c>
      <c r="H10" s="5" t="s">
        <v>21</v>
      </c>
      <c r="I10" s="6">
        <v>1424</v>
      </c>
    </row>
    <row r="11" spans="1:9" x14ac:dyDescent="0.25">
      <c r="A11" s="1" t="s">
        <v>14</v>
      </c>
      <c r="B11" s="1">
        <v>44.472009709106104</v>
      </c>
      <c r="C11" s="1">
        <v>98</v>
      </c>
      <c r="D11" s="2">
        <v>4172</v>
      </c>
      <c r="E11" s="1" t="s">
        <v>92</v>
      </c>
      <c r="F11" s="3">
        <v>45291</v>
      </c>
      <c r="H11" s="5" t="s">
        <v>84</v>
      </c>
      <c r="I11" s="6">
        <v>3175</v>
      </c>
    </row>
    <row r="12" spans="1:9" x14ac:dyDescent="0.25">
      <c r="A12" s="1" t="s">
        <v>21</v>
      </c>
      <c r="B12" s="1">
        <v>19.9920810103538</v>
      </c>
      <c r="C12" s="1">
        <v>62</v>
      </c>
      <c r="D12" s="2">
        <v>1424</v>
      </c>
      <c r="E12" s="1" t="s">
        <v>92</v>
      </c>
      <c r="F12" s="3">
        <v>45291</v>
      </c>
      <c r="H12" s="5" t="s">
        <v>86</v>
      </c>
      <c r="I12" s="6">
        <v>1760</v>
      </c>
    </row>
    <row r="13" spans="1:9" x14ac:dyDescent="0.25">
      <c r="A13" s="1" t="s">
        <v>23</v>
      </c>
      <c r="B13" s="1">
        <v>140.97777777777799</v>
      </c>
      <c r="C13" s="1">
        <v>111</v>
      </c>
      <c r="D13" s="2">
        <v>8112</v>
      </c>
      <c r="E13" s="1" t="s">
        <v>92</v>
      </c>
      <c r="F13" s="3">
        <v>45291</v>
      </c>
      <c r="H13" s="5" t="s">
        <v>83</v>
      </c>
      <c r="I13" s="6">
        <v>334</v>
      </c>
    </row>
    <row r="14" spans="1:9" x14ac:dyDescent="0.25">
      <c r="A14" s="1" t="s">
        <v>46</v>
      </c>
      <c r="B14" s="1">
        <v>145.212156483483</v>
      </c>
      <c r="C14" s="1">
        <v>466</v>
      </c>
      <c r="D14" s="2">
        <v>9571</v>
      </c>
      <c r="E14" s="1" t="s">
        <v>92</v>
      </c>
      <c r="F14" s="3">
        <v>45291</v>
      </c>
      <c r="H14" s="5" t="s">
        <v>32</v>
      </c>
      <c r="I14" s="6">
        <v>15667</v>
      </c>
    </row>
    <row r="15" spans="1:9" x14ac:dyDescent="0.25">
      <c r="A15" s="1" t="s">
        <v>47</v>
      </c>
      <c r="B15" s="1">
        <v>249.53268620407499</v>
      </c>
      <c r="C15" s="1">
        <v>705</v>
      </c>
      <c r="D15" s="2">
        <v>16670</v>
      </c>
      <c r="E15" s="1" t="s">
        <v>92</v>
      </c>
      <c r="F15" s="3">
        <v>45291</v>
      </c>
      <c r="H15" s="5" t="s">
        <v>70</v>
      </c>
      <c r="I15" s="6">
        <v>2483</v>
      </c>
    </row>
    <row r="16" spans="1:9" x14ac:dyDescent="0.25">
      <c r="A16" s="1" t="s">
        <v>48</v>
      </c>
      <c r="B16" s="1">
        <v>86.983192627147602</v>
      </c>
      <c r="C16" s="1">
        <v>172</v>
      </c>
      <c r="D16" s="2">
        <v>7875</v>
      </c>
      <c r="E16" s="1" t="s">
        <v>92</v>
      </c>
      <c r="F16" s="3">
        <v>45291</v>
      </c>
      <c r="H16" s="5" t="s">
        <v>34</v>
      </c>
      <c r="I16" s="6">
        <v>23701</v>
      </c>
    </row>
    <row r="17" spans="1:9" x14ac:dyDescent="0.25">
      <c r="A17" s="1" t="s">
        <v>27</v>
      </c>
      <c r="B17" s="1">
        <v>12</v>
      </c>
      <c r="C17" s="1">
        <v>6</v>
      </c>
      <c r="D17" s="2">
        <v>1312</v>
      </c>
      <c r="E17" s="1" t="s">
        <v>92</v>
      </c>
      <c r="F17" s="3">
        <v>45291</v>
      </c>
      <c r="H17" s="5" t="s">
        <v>29</v>
      </c>
      <c r="I17" s="6">
        <v>19984</v>
      </c>
    </row>
    <row r="18" spans="1:9" x14ac:dyDescent="0.25">
      <c r="A18" s="1" t="s">
        <v>49</v>
      </c>
      <c r="B18" s="1">
        <v>78.297142857142902</v>
      </c>
      <c r="C18" s="1">
        <v>42</v>
      </c>
      <c r="D18" s="2">
        <v>6880</v>
      </c>
      <c r="E18" s="1" t="s">
        <v>92</v>
      </c>
      <c r="F18" s="3">
        <v>45291</v>
      </c>
      <c r="H18" s="5" t="s">
        <v>44</v>
      </c>
      <c r="I18" s="6">
        <v>2783</v>
      </c>
    </row>
    <row r="19" spans="1:9" x14ac:dyDescent="0.25">
      <c r="A19" s="1" t="s">
        <v>29</v>
      </c>
      <c r="B19" s="1">
        <v>189.44190476190499</v>
      </c>
      <c r="C19" s="1">
        <v>100</v>
      </c>
      <c r="D19" s="2">
        <v>16380</v>
      </c>
      <c r="E19" s="1" t="s">
        <v>92</v>
      </c>
      <c r="F19" s="3">
        <v>45291</v>
      </c>
      <c r="H19" s="5" t="s">
        <v>59</v>
      </c>
      <c r="I19" s="6">
        <v>22077</v>
      </c>
    </row>
    <row r="20" spans="1:9" x14ac:dyDescent="0.25">
      <c r="A20" s="1" t="s">
        <v>50</v>
      </c>
      <c r="B20" s="1">
        <v>4</v>
      </c>
      <c r="C20" s="1">
        <v>2</v>
      </c>
      <c r="D20" s="2">
        <v>437</v>
      </c>
      <c r="E20" s="1" t="s">
        <v>92</v>
      </c>
      <c r="F20" s="3">
        <v>45291</v>
      </c>
      <c r="H20" s="5" t="s">
        <v>14</v>
      </c>
      <c r="I20" s="6">
        <v>4172</v>
      </c>
    </row>
    <row r="21" spans="1:9" x14ac:dyDescent="0.25">
      <c r="A21" s="1" t="s">
        <v>32</v>
      </c>
      <c r="B21" s="1">
        <v>242.747634283114</v>
      </c>
      <c r="C21" s="1">
        <v>756</v>
      </c>
      <c r="D21" s="2">
        <v>15667</v>
      </c>
      <c r="E21" s="1" t="s">
        <v>92</v>
      </c>
      <c r="F21" s="3">
        <v>45291</v>
      </c>
      <c r="H21" s="5" t="s">
        <v>23</v>
      </c>
      <c r="I21" s="6">
        <v>8112</v>
      </c>
    </row>
    <row r="22" spans="1:9" x14ac:dyDescent="0.25">
      <c r="A22" s="1" t="s">
        <v>33</v>
      </c>
      <c r="B22" s="1">
        <v>14.6666666666667</v>
      </c>
      <c r="C22" s="1">
        <v>11</v>
      </c>
      <c r="D22" s="2">
        <v>1802</v>
      </c>
      <c r="E22" s="1" t="s">
        <v>92</v>
      </c>
      <c r="F22" s="3">
        <v>45291</v>
      </c>
      <c r="H22" s="5" t="s">
        <v>94</v>
      </c>
      <c r="I22" s="6">
        <v>153776</v>
      </c>
    </row>
    <row r="23" spans="1:9" x14ac:dyDescent="0.25">
      <c r="A23" s="1" t="s">
        <v>34</v>
      </c>
      <c r="B23" s="1">
        <v>366.435972844844</v>
      </c>
      <c r="C23" s="1">
        <v>1143</v>
      </c>
      <c r="D23" s="2">
        <v>23701</v>
      </c>
      <c r="E23" s="1" t="s">
        <v>92</v>
      </c>
      <c r="F23" s="3">
        <v>45291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33EC-2A13-4533-BF02-6761E28AAA7E}">
  <dimension ref="A1:C64"/>
  <sheetViews>
    <sheetView tabSelected="1" workbookViewId="0">
      <selection activeCell="C1" sqref="C1:C1048576"/>
    </sheetView>
  </sheetViews>
  <sheetFormatPr defaultRowHeight="15" x14ac:dyDescent="0.25"/>
  <cols>
    <col min="1" max="1" width="32.28515625" customWidth="1"/>
  </cols>
  <sheetData>
    <row r="1" spans="1:3" x14ac:dyDescent="0.25">
      <c r="A1" s="1" t="s">
        <v>0</v>
      </c>
      <c r="B1" t="s">
        <v>102</v>
      </c>
      <c r="C1" t="s">
        <v>103</v>
      </c>
    </row>
    <row r="2" spans="1:3" x14ac:dyDescent="0.25">
      <c r="A2" s="1" t="s">
        <v>83</v>
      </c>
      <c r="B2" t="str">
        <f>VLOOKUP(A2,'Weekday Dec'!A:I,9,FALSE)</f>
        <v/>
      </c>
      <c r="C2">
        <f>VLOOKUP(A2,'weekend Dec'!H:I,2,FALSE)</f>
        <v>334</v>
      </c>
    </row>
    <row r="3" spans="1:3" x14ac:dyDescent="0.25">
      <c r="A3" s="1" t="s">
        <v>50</v>
      </c>
      <c r="B3">
        <f>VLOOKUP(A3,'Weekday Dec'!A:I,9,FALSE)</f>
        <v>6583</v>
      </c>
      <c r="C3">
        <f>VLOOKUP(A3,'weekend Dec'!H:I,2,FALSE)</f>
        <v>437</v>
      </c>
    </row>
    <row r="4" spans="1:3" x14ac:dyDescent="0.25">
      <c r="A4" s="1" t="s">
        <v>69</v>
      </c>
      <c r="B4" t="str">
        <f>VLOOKUP(A4,'Weekday Dec'!A:I,9,FALSE)</f>
        <v/>
      </c>
      <c r="C4">
        <f>VLOOKUP(A4,'weekend Dec'!H:I,2,FALSE)</f>
        <v>1100</v>
      </c>
    </row>
    <row r="5" spans="1:3" x14ac:dyDescent="0.25">
      <c r="A5" s="1" t="s">
        <v>27</v>
      </c>
      <c r="B5">
        <f>VLOOKUP(A5,'Weekday Dec'!A:I,9,FALSE)</f>
        <v>17616</v>
      </c>
      <c r="C5">
        <f>VLOOKUP(A5,'weekend Dec'!H:I,2,FALSE)</f>
        <v>1312</v>
      </c>
    </row>
    <row r="6" spans="1:3" x14ac:dyDescent="0.25">
      <c r="A6" s="1" t="s">
        <v>21</v>
      </c>
      <c r="B6">
        <f>VLOOKUP(A6,'Weekday Dec'!A:I,9,FALSE)</f>
        <v>15841</v>
      </c>
      <c r="C6">
        <f>VLOOKUP(A6,'weekend Dec'!H:I,2,FALSE)</f>
        <v>1424</v>
      </c>
    </row>
    <row r="7" spans="1:3" x14ac:dyDescent="0.25">
      <c r="A7" s="1" t="s">
        <v>86</v>
      </c>
      <c r="B7" t="str">
        <f>VLOOKUP(A7,'Weekday Dec'!A:I,9,FALSE)</f>
        <v/>
      </c>
      <c r="C7">
        <f>VLOOKUP(A7,'weekend Dec'!H:I,2,FALSE)</f>
        <v>1760</v>
      </c>
    </row>
    <row r="8" spans="1:3" x14ac:dyDescent="0.25">
      <c r="A8" s="1" t="s">
        <v>33</v>
      </c>
      <c r="B8">
        <f>VLOOKUP(A8,'Weekday Dec'!A:I,9,FALSE)</f>
        <v>91555</v>
      </c>
      <c r="C8">
        <f>VLOOKUP(A8,'weekend Dec'!H:I,2,FALSE)</f>
        <v>1802</v>
      </c>
    </row>
    <row r="9" spans="1:3" x14ac:dyDescent="0.25">
      <c r="A9" s="1" t="s">
        <v>49</v>
      </c>
      <c r="B9">
        <f>VLOOKUP(A9,'Weekday Dec'!A:I,9,FALSE)</f>
        <v>37217</v>
      </c>
      <c r="C9">
        <f>VLOOKUP(A9,'weekend Dec'!H:I,2,FALSE)</f>
        <v>9337</v>
      </c>
    </row>
    <row r="10" spans="1:3" x14ac:dyDescent="0.25">
      <c r="A10" s="1" t="s">
        <v>70</v>
      </c>
      <c r="B10" t="str">
        <f>VLOOKUP(A10,'Weekday Dec'!A:I,9,FALSE)</f>
        <v/>
      </c>
      <c r="C10">
        <f>VLOOKUP(A10,'weekend Dec'!H:I,2,FALSE)</f>
        <v>2483</v>
      </c>
    </row>
    <row r="11" spans="1:3" x14ac:dyDescent="0.25">
      <c r="A11" s="1" t="s">
        <v>44</v>
      </c>
      <c r="B11">
        <f>VLOOKUP(A11,'Weekday Dec'!A:I,9,FALSE)</f>
        <v>15111</v>
      </c>
      <c r="C11">
        <f>VLOOKUP(A11,'weekend Dec'!H:I,2,FALSE)</f>
        <v>2783</v>
      </c>
    </row>
    <row r="12" spans="1:3" x14ac:dyDescent="0.25">
      <c r="A12" s="1" t="s">
        <v>84</v>
      </c>
      <c r="B12" t="str">
        <f>VLOOKUP(A12,'Weekday Dec'!A:I,9,FALSE)</f>
        <v/>
      </c>
      <c r="C12">
        <f>VLOOKUP(A12,'weekend Dec'!H:I,2,FALSE)</f>
        <v>3175</v>
      </c>
    </row>
    <row r="13" spans="1:3" x14ac:dyDescent="0.25">
      <c r="A13" s="1" t="s">
        <v>29</v>
      </c>
      <c r="B13">
        <f>VLOOKUP(A13,'Weekday Dec'!A:I,9,FALSE)</f>
        <v>44155</v>
      </c>
      <c r="C13">
        <f>VLOOKUP(A13,'weekend Dec'!H:I,2,FALSE)</f>
        <v>19984</v>
      </c>
    </row>
    <row r="14" spans="1:3" x14ac:dyDescent="0.25">
      <c r="A14" s="1" t="s">
        <v>14</v>
      </c>
      <c r="B14">
        <f>VLOOKUP(A14,'Weekday Dec'!A:I,9,FALSE)</f>
        <v>30960</v>
      </c>
      <c r="C14">
        <f>VLOOKUP(A14,'weekend Dec'!H:I,2,FALSE)</f>
        <v>4172</v>
      </c>
    </row>
    <row r="15" spans="1:3" x14ac:dyDescent="0.25">
      <c r="A15" s="1" t="s">
        <v>48</v>
      </c>
      <c r="B15">
        <f>VLOOKUP(A15,'Weekday Dec'!A:I,9,FALSE)</f>
        <v>64886</v>
      </c>
      <c r="C15">
        <f>VLOOKUP(A15,'weekend Dec'!H:I,2,FALSE)</f>
        <v>7875</v>
      </c>
    </row>
    <row r="16" spans="1:3" x14ac:dyDescent="0.25">
      <c r="A16" s="1" t="s">
        <v>23</v>
      </c>
      <c r="B16">
        <f>VLOOKUP(A16,'Weekday Dec'!A:I,9,FALSE)</f>
        <v>42231</v>
      </c>
      <c r="C16">
        <f>VLOOKUP(A16,'weekend Dec'!H:I,2,FALSE)</f>
        <v>8112</v>
      </c>
    </row>
    <row r="17" spans="1:3" x14ac:dyDescent="0.25">
      <c r="A17" s="1" t="s">
        <v>46</v>
      </c>
      <c r="B17">
        <f>VLOOKUP(A17,'Weekday Dec'!A:I,9,FALSE)</f>
        <v>61213</v>
      </c>
      <c r="C17">
        <f>VLOOKUP(A17,'weekend Dec'!H:I,2,FALSE)</f>
        <v>9571</v>
      </c>
    </row>
    <row r="18" spans="1:3" x14ac:dyDescent="0.25">
      <c r="A18" s="1" t="s">
        <v>32</v>
      </c>
      <c r="B18">
        <f>VLOOKUP(A18,'Weekday Dec'!A:I,9,FALSE)</f>
        <v>45519</v>
      </c>
      <c r="C18">
        <f>VLOOKUP(A18,'weekend Dec'!H:I,2,FALSE)</f>
        <v>15667</v>
      </c>
    </row>
    <row r="19" spans="1:3" x14ac:dyDescent="0.25">
      <c r="A19" s="1" t="s">
        <v>47</v>
      </c>
      <c r="B19">
        <f>VLOOKUP(A19,'Weekday Dec'!A:I,9,FALSE)</f>
        <v>24702</v>
      </c>
      <c r="C19">
        <f>VLOOKUP(A19,'weekend Dec'!H:I,2,FALSE)</f>
        <v>16670</v>
      </c>
    </row>
    <row r="20" spans="1:3" x14ac:dyDescent="0.25">
      <c r="A20" s="1" t="s">
        <v>59</v>
      </c>
      <c r="B20" t="str">
        <f>VLOOKUP(A20,'Weekday Dec'!A:I,9,FALSE)</f>
        <v/>
      </c>
      <c r="C20">
        <f>VLOOKUP(A20,'weekend Dec'!H:I,2,FALSE)</f>
        <v>22077</v>
      </c>
    </row>
    <row r="21" spans="1:3" x14ac:dyDescent="0.25">
      <c r="A21" s="1" t="s">
        <v>34</v>
      </c>
      <c r="B21">
        <f>VLOOKUP(A21,'Weekday Dec'!A:I,9,FALSE)</f>
        <v>34974</v>
      </c>
      <c r="C21">
        <f>VLOOKUP(A21,'weekend Dec'!H:I,2,FALSE)</f>
        <v>23701</v>
      </c>
    </row>
    <row r="22" spans="1:3" x14ac:dyDescent="0.25">
      <c r="A22" s="1" t="s">
        <v>16</v>
      </c>
      <c r="B22">
        <f>VLOOKUP(A22,'Weekday Dec'!A:I,9,FALSE)</f>
        <v>13753</v>
      </c>
    </row>
    <row r="23" spans="1:3" x14ac:dyDescent="0.25">
      <c r="A23" s="1" t="s">
        <v>18</v>
      </c>
      <c r="B23">
        <f>VLOOKUP(A23,'Weekday Dec'!A:I,9,FALSE)</f>
        <v>16999</v>
      </c>
    </row>
    <row r="24" spans="1:3" x14ac:dyDescent="0.25">
      <c r="A24" s="1" t="s">
        <v>19</v>
      </c>
      <c r="B24">
        <f>VLOOKUP(A24,'Weekday Dec'!A:I,9,FALSE)</f>
        <v>2331</v>
      </c>
    </row>
    <row r="25" spans="1:3" x14ac:dyDescent="0.25">
      <c r="A25" s="1" t="s">
        <v>25</v>
      </c>
      <c r="B25">
        <f>VLOOKUP(A25,'Weekday Dec'!A:I,9,FALSE)</f>
        <v>3539</v>
      </c>
    </row>
    <row r="26" spans="1:3" x14ac:dyDescent="0.25">
      <c r="A26" s="1" t="s">
        <v>26</v>
      </c>
      <c r="B26">
        <f>VLOOKUP(A26,'Weekday Dec'!A:I,9,FALSE)</f>
        <v>23832</v>
      </c>
    </row>
    <row r="27" spans="1:3" x14ac:dyDescent="0.25">
      <c r="A27" s="1" t="s">
        <v>30</v>
      </c>
      <c r="B27">
        <f>VLOOKUP(A27,'Weekday Dec'!A:I,9,FALSE)</f>
        <v>63504</v>
      </c>
    </row>
    <row r="28" spans="1:3" x14ac:dyDescent="0.25">
      <c r="A28" s="1" t="s">
        <v>31</v>
      </c>
      <c r="B28">
        <f>VLOOKUP(A28,'Weekday Dec'!A:I,9,FALSE)</f>
        <v>44614</v>
      </c>
    </row>
    <row r="29" spans="1:3" x14ac:dyDescent="0.25">
      <c r="A29" s="1" t="s">
        <v>35</v>
      </c>
      <c r="B29">
        <f>VLOOKUP(A29,'Weekday Dec'!A:I,9,FALSE)</f>
        <v>11026</v>
      </c>
    </row>
    <row r="30" spans="1:3" x14ac:dyDescent="0.25">
      <c r="A30" s="1" t="s">
        <v>37</v>
      </c>
      <c r="B30">
        <f>VLOOKUP(A30,'Weekday Dec'!A:I,9,FALSE)</f>
        <v>18721</v>
      </c>
    </row>
    <row r="31" spans="1:3" x14ac:dyDescent="0.25">
      <c r="A31" s="1" t="s">
        <v>39</v>
      </c>
      <c r="B31">
        <f>VLOOKUP(A31,'Weekday Dec'!A:I,9,FALSE)</f>
        <v>20699</v>
      </c>
    </row>
    <row r="32" spans="1:3" x14ac:dyDescent="0.25">
      <c r="A32" s="1" t="s">
        <v>40</v>
      </c>
      <c r="B32">
        <f>VLOOKUP(A32,'Weekday Dec'!A:I,9,FALSE)</f>
        <v>28149</v>
      </c>
    </row>
    <row r="33" spans="1:2" x14ac:dyDescent="0.25">
      <c r="A33" s="1" t="s">
        <v>41</v>
      </c>
      <c r="B33">
        <f>VLOOKUP(A33,'Weekday Dec'!A:I,9,FALSE)</f>
        <v>746</v>
      </c>
    </row>
    <row r="34" spans="1:2" x14ac:dyDescent="0.25">
      <c r="A34" s="1" t="s">
        <v>42</v>
      </c>
      <c r="B34">
        <f>VLOOKUP(A34,'Weekday Dec'!A:I,9,FALSE)</f>
        <v>24733</v>
      </c>
    </row>
    <row r="35" spans="1:2" x14ac:dyDescent="0.25">
      <c r="A35" s="1" t="s">
        <v>43</v>
      </c>
      <c r="B35">
        <f>VLOOKUP(A35,'Weekday Dec'!A:I,9,FALSE)</f>
        <v>3711</v>
      </c>
    </row>
    <row r="36" spans="1:2" x14ac:dyDescent="0.25">
      <c r="A36" s="1" t="s">
        <v>45</v>
      </c>
      <c r="B36">
        <f>VLOOKUP(A36,'Weekday Dec'!A:I,9,FALSE)</f>
        <v>17634</v>
      </c>
    </row>
    <row r="37" spans="1:2" x14ac:dyDescent="0.25">
      <c r="A37" s="1" t="s">
        <v>51</v>
      </c>
      <c r="B37">
        <f>VLOOKUP(A37,'Weekday Dec'!A:I,9,FALSE)</f>
        <v>43748</v>
      </c>
    </row>
    <row r="38" spans="1:2" x14ac:dyDescent="0.25">
      <c r="A38" s="1" t="s">
        <v>52</v>
      </c>
      <c r="B38" t="str">
        <f>VLOOKUP(A38,'Weekday Dec'!A:I,9,FALSE)</f>
        <v/>
      </c>
    </row>
    <row r="39" spans="1:2" x14ac:dyDescent="0.25">
      <c r="A39" s="1" t="s">
        <v>55</v>
      </c>
      <c r="B39" t="str">
        <f>VLOOKUP(A39,'Weekday Dec'!A:I,9,FALSE)</f>
        <v/>
      </c>
    </row>
    <row r="40" spans="1:2" x14ac:dyDescent="0.25">
      <c r="A40" s="1" t="s">
        <v>56</v>
      </c>
      <c r="B40" t="str">
        <f>VLOOKUP(A40,'Weekday Dec'!A:I,9,FALSE)</f>
        <v/>
      </c>
    </row>
    <row r="41" spans="1:2" x14ac:dyDescent="0.25">
      <c r="A41" s="1" t="s">
        <v>57</v>
      </c>
      <c r="B41" t="str">
        <f>VLOOKUP(A41,'Weekday Dec'!A:I,9,FALSE)</f>
        <v/>
      </c>
    </row>
    <row r="42" spans="1:2" x14ac:dyDescent="0.25">
      <c r="A42" s="1" t="s">
        <v>58</v>
      </c>
      <c r="B42" t="str">
        <f>VLOOKUP(A42,'Weekday Dec'!A:I,9,FALSE)</f>
        <v/>
      </c>
    </row>
    <row r="43" spans="1:2" x14ac:dyDescent="0.25">
      <c r="A43" s="1" t="s">
        <v>60</v>
      </c>
      <c r="B43" t="str">
        <f>VLOOKUP(A43,'Weekday Dec'!A:I,9,FALSE)</f>
        <v/>
      </c>
    </row>
    <row r="44" spans="1:2" x14ac:dyDescent="0.25">
      <c r="A44" s="1" t="s">
        <v>61</v>
      </c>
      <c r="B44" t="str">
        <f>VLOOKUP(A44,'Weekday Dec'!A:I,9,FALSE)</f>
        <v/>
      </c>
    </row>
    <row r="45" spans="1:2" x14ac:dyDescent="0.25">
      <c r="A45" s="1" t="s">
        <v>62</v>
      </c>
      <c r="B45" t="str">
        <f>VLOOKUP(A45,'Weekday Dec'!A:I,9,FALSE)</f>
        <v/>
      </c>
    </row>
    <row r="46" spans="1:2" x14ac:dyDescent="0.25">
      <c r="A46" s="1" t="s">
        <v>63</v>
      </c>
      <c r="B46" t="str">
        <f>VLOOKUP(A46,'Weekday Dec'!A:I,9,FALSE)</f>
        <v/>
      </c>
    </row>
    <row r="47" spans="1:2" x14ac:dyDescent="0.25">
      <c r="A47" s="1" t="s">
        <v>64</v>
      </c>
      <c r="B47" t="str">
        <f>VLOOKUP(A47,'Weekday Dec'!A:I,9,FALSE)</f>
        <v/>
      </c>
    </row>
    <row r="48" spans="1:2" x14ac:dyDescent="0.25">
      <c r="A48" s="1" t="s">
        <v>65</v>
      </c>
      <c r="B48" t="str">
        <f>VLOOKUP(A48,'Weekday Dec'!A:I,9,FALSE)</f>
        <v/>
      </c>
    </row>
    <row r="49" spans="1:2" x14ac:dyDescent="0.25">
      <c r="A49" s="1" t="s">
        <v>66</v>
      </c>
      <c r="B49" t="str">
        <f>VLOOKUP(A49,'Weekday Dec'!A:I,9,FALSE)</f>
        <v/>
      </c>
    </row>
    <row r="50" spans="1:2" x14ac:dyDescent="0.25">
      <c r="A50" s="1" t="s">
        <v>67</v>
      </c>
      <c r="B50" t="str">
        <f>VLOOKUP(A50,'Weekday Dec'!A:I,9,FALSE)</f>
        <v/>
      </c>
    </row>
    <row r="51" spans="1:2" x14ac:dyDescent="0.25">
      <c r="A51" s="1" t="s">
        <v>68</v>
      </c>
      <c r="B51" t="str">
        <f>VLOOKUP(A51,'Weekday Dec'!A:I,9,FALSE)</f>
        <v/>
      </c>
    </row>
    <row r="52" spans="1:2" x14ac:dyDescent="0.25">
      <c r="A52" s="1" t="s">
        <v>71</v>
      </c>
      <c r="B52" t="str">
        <f>VLOOKUP(A52,'Weekday Dec'!A:I,9,FALSE)</f>
        <v/>
      </c>
    </row>
    <row r="53" spans="1:2" x14ac:dyDescent="0.25">
      <c r="A53" s="1" t="s">
        <v>72</v>
      </c>
      <c r="B53" t="str">
        <f>VLOOKUP(A53,'Weekday Dec'!A:I,9,FALSE)</f>
        <v/>
      </c>
    </row>
    <row r="54" spans="1:2" x14ac:dyDescent="0.25">
      <c r="A54" s="1" t="s">
        <v>73</v>
      </c>
      <c r="B54" t="str">
        <f>VLOOKUP(A54,'Weekday Dec'!A:I,9,FALSE)</f>
        <v/>
      </c>
    </row>
    <row r="55" spans="1:2" x14ac:dyDescent="0.25">
      <c r="A55" s="1" t="s">
        <v>74</v>
      </c>
      <c r="B55" t="str">
        <f>VLOOKUP(A55,'Weekday Dec'!A:I,9,FALSE)</f>
        <v/>
      </c>
    </row>
    <row r="56" spans="1:2" x14ac:dyDescent="0.25">
      <c r="A56" s="1" t="s">
        <v>75</v>
      </c>
      <c r="B56" t="str">
        <f>VLOOKUP(A56,'Weekday Dec'!A:I,9,FALSE)</f>
        <v/>
      </c>
    </row>
    <row r="57" spans="1:2" x14ac:dyDescent="0.25">
      <c r="A57" s="1" t="s">
        <v>76</v>
      </c>
      <c r="B57" t="str">
        <f>VLOOKUP(A57,'Weekday Dec'!A:I,9,FALSE)</f>
        <v/>
      </c>
    </row>
    <row r="58" spans="1:2" x14ac:dyDescent="0.25">
      <c r="A58" s="1" t="s">
        <v>77</v>
      </c>
      <c r="B58" t="str">
        <f>VLOOKUP(A58,'Weekday Dec'!A:I,9,FALSE)</f>
        <v/>
      </c>
    </row>
    <row r="59" spans="1:2" x14ac:dyDescent="0.25">
      <c r="A59" s="1" t="s">
        <v>78</v>
      </c>
      <c r="B59" t="str">
        <f>VLOOKUP(A59,'Weekday Dec'!A:I,9,FALSE)</f>
        <v/>
      </c>
    </row>
    <row r="60" spans="1:2" x14ac:dyDescent="0.25">
      <c r="A60" s="1" t="s">
        <v>79</v>
      </c>
      <c r="B60" t="str">
        <f>VLOOKUP(A60,'Weekday Dec'!A:I,9,FALSE)</f>
        <v/>
      </c>
    </row>
    <row r="61" spans="1:2" x14ac:dyDescent="0.25">
      <c r="A61" s="1" t="s">
        <v>80</v>
      </c>
      <c r="B61" t="str">
        <f>VLOOKUP(A61,'Weekday Dec'!A:I,9,FALSE)</f>
        <v/>
      </c>
    </row>
    <row r="62" spans="1:2" x14ac:dyDescent="0.25">
      <c r="A62" s="1" t="s">
        <v>81</v>
      </c>
      <c r="B62" t="str">
        <f>VLOOKUP(A62,'Weekday Dec'!A:I,9,FALSE)</f>
        <v/>
      </c>
    </row>
    <row r="63" spans="1:2" x14ac:dyDescent="0.25">
      <c r="A63" s="1" t="s">
        <v>82</v>
      </c>
      <c r="B63" t="str">
        <f>VLOOKUP(A63,'Weekday Dec'!A:I,9,FALSE)</f>
        <v/>
      </c>
    </row>
    <row r="64" spans="1:2" x14ac:dyDescent="0.25">
      <c r="A64" s="1" t="s">
        <v>85</v>
      </c>
      <c r="B64" t="str">
        <f>VLOOKUP(A64,'Weekday Dec'!A:I,9,FALSE)</f>
        <v/>
      </c>
    </row>
  </sheetData>
  <sortState xmlns:xlrd2="http://schemas.microsoft.com/office/spreadsheetml/2017/richdata2" ref="A2:C64">
    <sortCondition ref="C1:C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639F-B430-49F9-BA1A-E61AC84D50EF}">
  <dimension ref="A1:C62"/>
  <sheetViews>
    <sheetView tabSelected="1" workbookViewId="0">
      <selection activeCell="C1" sqref="C1:C1048576"/>
    </sheetView>
  </sheetViews>
  <sheetFormatPr defaultRowHeight="15" x14ac:dyDescent="0.25"/>
  <cols>
    <col min="1" max="1" width="36" customWidth="1"/>
    <col min="3" max="3" width="12.140625" bestFit="1" customWidth="1"/>
  </cols>
  <sheetData>
    <row r="1" spans="1:3" x14ac:dyDescent="0.25">
      <c r="A1" s="1" t="s">
        <v>0</v>
      </c>
      <c r="B1" t="s">
        <v>102</v>
      </c>
      <c r="C1" t="s">
        <v>103</v>
      </c>
    </row>
    <row r="2" spans="1:3" x14ac:dyDescent="0.25">
      <c r="A2" s="1" t="s">
        <v>21</v>
      </c>
      <c r="B2">
        <f>VLOOKUP(A2,'Jan Weekday'!A:I,9,FALSE)</f>
        <v>32260</v>
      </c>
      <c r="C2">
        <f>VLOOKUP(A2,'Jan Weekend'!H:I,2,FALSE)</f>
        <v>164</v>
      </c>
    </row>
    <row r="3" spans="1:3" x14ac:dyDescent="0.25">
      <c r="A3" s="1" t="s">
        <v>41</v>
      </c>
      <c r="B3" t="str">
        <f>VLOOKUP(A3,'Jan Weekday'!A:I,9,FALSE)</f>
        <v/>
      </c>
      <c r="C3">
        <f>VLOOKUP(A3,'Jan Weekend'!H:I,2,FALSE)</f>
        <v>198</v>
      </c>
    </row>
    <row r="4" spans="1:3" x14ac:dyDescent="0.25">
      <c r="A4" s="1" t="s">
        <v>97</v>
      </c>
      <c r="B4" t="str">
        <f>VLOOKUP(A4,'Jan Weekday'!A:I,9,FALSE)</f>
        <v/>
      </c>
      <c r="C4">
        <f>VLOOKUP(A4,'Jan Weekend'!H:I,2,FALSE)</f>
        <v>262</v>
      </c>
    </row>
    <row r="5" spans="1:3" x14ac:dyDescent="0.25">
      <c r="A5" s="1" t="s">
        <v>81</v>
      </c>
      <c r="B5">
        <f>VLOOKUP(A5,'Jan Weekday'!A:I,9,FALSE)</f>
        <v>306</v>
      </c>
      <c r="C5">
        <f>VLOOKUP(A5,'Jan Weekend'!H:I,2,FALSE)</f>
        <v>592</v>
      </c>
    </row>
    <row r="6" spans="1:3" x14ac:dyDescent="0.25">
      <c r="A6" s="1" t="s">
        <v>51</v>
      </c>
      <c r="B6">
        <f>VLOOKUP(A6,'Jan Weekday'!A:I,9,FALSE)</f>
        <v>85455</v>
      </c>
      <c r="C6">
        <f>VLOOKUP(A6,'Jan Weekend'!H:I,2,FALSE)</f>
        <v>3063</v>
      </c>
    </row>
    <row r="7" spans="1:3" x14ac:dyDescent="0.25">
      <c r="A7" s="1" t="s">
        <v>27</v>
      </c>
      <c r="B7">
        <f>VLOOKUP(A7,'Jan Weekday'!A:I,9,FALSE)</f>
        <v>30025</v>
      </c>
      <c r="C7">
        <f>VLOOKUP(A7,'Jan Weekend'!H:I,2,FALSE)</f>
        <v>3867</v>
      </c>
    </row>
    <row r="8" spans="1:3" x14ac:dyDescent="0.25">
      <c r="A8" s="1" t="s">
        <v>14</v>
      </c>
      <c r="B8">
        <f>VLOOKUP(A8,'Jan Weekday'!A:I,9,FALSE)</f>
        <v>64862</v>
      </c>
      <c r="C8">
        <f>VLOOKUP(A8,'Jan Weekend'!H:I,2,FALSE)</f>
        <v>3931</v>
      </c>
    </row>
    <row r="9" spans="1:3" x14ac:dyDescent="0.25">
      <c r="A9" s="1" t="s">
        <v>30</v>
      </c>
      <c r="B9">
        <f>VLOOKUP(A9,'Jan Weekday'!A:I,9,FALSE)</f>
        <v>87144</v>
      </c>
      <c r="C9">
        <f>VLOOKUP(A9,'Jan Weekend'!H:I,2,FALSE)</f>
        <v>5078</v>
      </c>
    </row>
    <row r="10" spans="1:3" x14ac:dyDescent="0.25">
      <c r="A10" s="1" t="s">
        <v>23</v>
      </c>
      <c r="B10">
        <f>VLOOKUP(A10,'Jan Weekday'!A:I,9,FALSE)</f>
        <v>56967</v>
      </c>
      <c r="C10">
        <f>VLOOKUP(A10,'Jan Weekend'!H:I,2,FALSE)</f>
        <v>6573</v>
      </c>
    </row>
    <row r="11" spans="1:3" x14ac:dyDescent="0.25">
      <c r="A11" s="1" t="s">
        <v>33</v>
      </c>
      <c r="B11">
        <f>VLOOKUP(A11,'Jan Weekday'!A:I,9,FALSE)</f>
        <v>80452</v>
      </c>
      <c r="C11">
        <f>VLOOKUP(A11,'Jan Weekend'!H:I,2,FALSE)</f>
        <v>6690</v>
      </c>
    </row>
    <row r="12" spans="1:3" x14ac:dyDescent="0.25">
      <c r="A12" s="1" t="s">
        <v>31</v>
      </c>
      <c r="B12">
        <f>VLOOKUP(A12,'Jan Weekday'!A:I,9,FALSE)</f>
        <v>42903</v>
      </c>
      <c r="C12">
        <f>VLOOKUP(A12,'Jan Weekend'!H:I,2,FALSE)</f>
        <v>8848</v>
      </c>
    </row>
    <row r="13" spans="1:3" x14ac:dyDescent="0.25">
      <c r="A13" s="1" t="s">
        <v>16</v>
      </c>
      <c r="B13">
        <f>VLOOKUP(A13,'Jan Weekday'!A:I,9,FALSE)</f>
        <v>28921</v>
      </c>
      <c r="C13">
        <f>VLOOKUP(A13,'Jan Weekend'!H:I,2,FALSE)</f>
        <v>9337</v>
      </c>
    </row>
    <row r="14" spans="1:3" x14ac:dyDescent="0.25">
      <c r="A14" s="1" t="s">
        <v>45</v>
      </c>
      <c r="B14">
        <f>VLOOKUP(A14,'Jan Weekday'!A:I,9,FALSE)</f>
        <v>39885</v>
      </c>
      <c r="C14">
        <f>VLOOKUP(A14,'Jan Weekend'!H:I,2,FALSE)</f>
        <v>10308</v>
      </c>
    </row>
    <row r="15" spans="1:3" x14ac:dyDescent="0.25">
      <c r="A15" s="1" t="s">
        <v>29</v>
      </c>
      <c r="B15">
        <f>VLOOKUP(A15,'Jan Weekday'!A:I,9,FALSE)</f>
        <v>79458</v>
      </c>
      <c r="C15">
        <f>VLOOKUP(A15,'Jan Weekend'!H:I,2,FALSE)</f>
        <v>13268</v>
      </c>
    </row>
    <row r="16" spans="1:3" x14ac:dyDescent="0.25">
      <c r="A16" s="1" t="s">
        <v>34</v>
      </c>
      <c r="B16">
        <f>VLOOKUP(A16,'Jan Weekday'!A:I,9,FALSE)</f>
        <v>73069</v>
      </c>
      <c r="C16">
        <f>VLOOKUP(A16,'Jan Weekend'!H:I,2,FALSE)</f>
        <v>13681</v>
      </c>
    </row>
    <row r="17" spans="1:3" x14ac:dyDescent="0.25">
      <c r="A17" s="1" t="s">
        <v>44</v>
      </c>
      <c r="B17">
        <f>VLOOKUP(A17,'Jan Weekday'!A:I,9,FALSE)</f>
        <v>11849</v>
      </c>
      <c r="C17">
        <f>VLOOKUP(A17,'Jan Weekend'!H:I,2,FALSE)</f>
        <v>13778</v>
      </c>
    </row>
    <row r="18" spans="1:3" x14ac:dyDescent="0.25">
      <c r="A18" s="1" t="s">
        <v>47</v>
      </c>
      <c r="B18">
        <f>VLOOKUP(A18,'Jan Weekday'!A:I,9,FALSE)</f>
        <v>22717</v>
      </c>
      <c r="C18">
        <f>VLOOKUP(A18,'Jan Weekend'!H:I,2,FALSE)</f>
        <v>14178</v>
      </c>
    </row>
    <row r="19" spans="1:3" x14ac:dyDescent="0.25">
      <c r="A19" s="1" t="s">
        <v>48</v>
      </c>
      <c r="B19">
        <f>VLOOKUP(A19,'Jan Weekday'!A:I,9,FALSE)</f>
        <v>104359</v>
      </c>
      <c r="C19">
        <f>VLOOKUP(A19,'Jan Weekend'!H:I,2,FALSE)</f>
        <v>14506</v>
      </c>
    </row>
    <row r="20" spans="1:3" x14ac:dyDescent="0.25">
      <c r="A20" s="1" t="s">
        <v>49</v>
      </c>
      <c r="B20">
        <f>VLOOKUP(A20,'Jan Weekday'!A:I,9,FALSE)</f>
        <v>53637</v>
      </c>
      <c r="C20">
        <f>VLOOKUP(A20,'Jan Weekend'!H:I,2,FALSE)</f>
        <v>17199</v>
      </c>
    </row>
    <row r="21" spans="1:3" x14ac:dyDescent="0.25">
      <c r="A21" s="1" t="s">
        <v>46</v>
      </c>
      <c r="B21">
        <f>VLOOKUP(A21,'Jan Weekday'!A:I,9,FALSE)</f>
        <v>142545</v>
      </c>
      <c r="C21">
        <f>VLOOKUP(A21,'Jan Weekend'!H:I,2,FALSE)</f>
        <v>20272</v>
      </c>
    </row>
    <row r="22" spans="1:3" x14ac:dyDescent="0.25">
      <c r="A22" s="1" t="s">
        <v>32</v>
      </c>
      <c r="B22">
        <f>VLOOKUP(A22,'Jan Weekday'!A:I,9,FALSE)</f>
        <v>58784</v>
      </c>
      <c r="C22">
        <f>VLOOKUP(A22,'Jan Weekend'!H:I,2,FALSE)</f>
        <v>20628</v>
      </c>
    </row>
    <row r="23" spans="1:3" x14ac:dyDescent="0.25">
      <c r="A23" s="1" t="s">
        <v>59</v>
      </c>
      <c r="B23" t="str">
        <f>VLOOKUP(A23,'Jan Weekday'!A:I,9,FALSE)</f>
        <v/>
      </c>
      <c r="C23">
        <f>VLOOKUP(A23,'Jan Weekend'!H:I,2,FALSE)</f>
        <v>26845</v>
      </c>
    </row>
    <row r="24" spans="1:3" x14ac:dyDescent="0.25">
      <c r="A24" s="1" t="s">
        <v>58</v>
      </c>
      <c r="B24">
        <f>VLOOKUP(A24,'Jan Weekday'!A:I,9,FALSE)</f>
        <v>17332</v>
      </c>
    </row>
    <row r="25" spans="1:3" x14ac:dyDescent="0.25">
      <c r="A25" s="1" t="s">
        <v>18</v>
      </c>
      <c r="B25">
        <f>VLOOKUP(A25,'Jan Weekday'!A:I,9,FALSE)</f>
        <v>10240</v>
      </c>
    </row>
    <row r="26" spans="1:3" x14ac:dyDescent="0.25">
      <c r="A26" s="1" t="s">
        <v>60</v>
      </c>
      <c r="B26">
        <f>VLOOKUP(A26,'Jan Weekday'!A:I,9,FALSE)</f>
        <v>26352</v>
      </c>
    </row>
    <row r="27" spans="1:3" x14ac:dyDescent="0.25">
      <c r="A27" s="1" t="s">
        <v>25</v>
      </c>
      <c r="B27">
        <f>VLOOKUP(A27,'Jan Weekday'!A:I,9,FALSE)</f>
        <v>50266</v>
      </c>
    </row>
    <row r="28" spans="1:3" x14ac:dyDescent="0.25">
      <c r="A28" s="1" t="s">
        <v>26</v>
      </c>
      <c r="B28">
        <f>VLOOKUP(A28,'Jan Weekday'!A:I,9,FALSE)</f>
        <v>12074</v>
      </c>
    </row>
    <row r="29" spans="1:3" x14ac:dyDescent="0.25">
      <c r="A29" s="1" t="s">
        <v>35</v>
      </c>
      <c r="B29">
        <f>VLOOKUP(A29,'Jan Weekday'!A:I,9,FALSE)</f>
        <v>10512</v>
      </c>
    </row>
    <row r="30" spans="1:3" x14ac:dyDescent="0.25">
      <c r="A30" s="1" t="s">
        <v>40</v>
      </c>
      <c r="B30">
        <f>VLOOKUP(A30,'Jan Weekday'!A:I,9,FALSE)</f>
        <v>48402</v>
      </c>
    </row>
    <row r="31" spans="1:3" x14ac:dyDescent="0.25">
      <c r="A31" s="1" t="s">
        <v>37</v>
      </c>
      <c r="B31">
        <f>VLOOKUP(A31,'Jan Weekday'!A:I,9,FALSE)</f>
        <v>39100</v>
      </c>
    </row>
    <row r="32" spans="1:3" x14ac:dyDescent="0.25">
      <c r="A32" s="1" t="s">
        <v>39</v>
      </c>
      <c r="B32">
        <f>VLOOKUP(A32,'Jan Weekday'!A:I,9,FALSE)</f>
        <v>30822</v>
      </c>
    </row>
    <row r="33" spans="1:2" x14ac:dyDescent="0.25">
      <c r="A33" s="1" t="s">
        <v>84</v>
      </c>
      <c r="B33">
        <f>VLOOKUP(A33,'Jan Weekday'!A:I,9,FALSE)</f>
        <v>37437</v>
      </c>
    </row>
    <row r="34" spans="1:2" x14ac:dyDescent="0.25">
      <c r="A34" s="1" t="s">
        <v>52</v>
      </c>
      <c r="B34">
        <f>VLOOKUP(A34,'Jan Weekday'!A:I,9,FALSE)</f>
        <v>32474</v>
      </c>
    </row>
    <row r="35" spans="1:2" x14ac:dyDescent="0.25">
      <c r="A35" s="1" t="s">
        <v>96</v>
      </c>
      <c r="B35" t="str">
        <f>VLOOKUP(A35,'Jan Weekday'!A:I,9,FALSE)</f>
        <v/>
      </c>
    </row>
    <row r="36" spans="1:2" x14ac:dyDescent="0.25">
      <c r="A36" s="1" t="s">
        <v>55</v>
      </c>
      <c r="B36" t="str">
        <f>VLOOKUP(A36,'Jan Weekday'!A:I,9,FALSE)</f>
        <v/>
      </c>
    </row>
    <row r="37" spans="1:2" x14ac:dyDescent="0.25">
      <c r="A37" s="1" t="s">
        <v>57</v>
      </c>
      <c r="B37" t="str">
        <f>VLOOKUP(A37,'Jan Weekday'!A:I,9,FALSE)</f>
        <v/>
      </c>
    </row>
    <row r="38" spans="1:2" x14ac:dyDescent="0.25">
      <c r="A38" s="1" t="s">
        <v>56</v>
      </c>
      <c r="B38" t="str">
        <f>VLOOKUP(A38,'Jan Weekday'!A:I,9,FALSE)</f>
        <v/>
      </c>
    </row>
    <row r="39" spans="1:2" x14ac:dyDescent="0.25">
      <c r="A39" s="1" t="s">
        <v>62</v>
      </c>
      <c r="B39" t="str">
        <f>VLOOKUP(A39,'Jan Weekday'!A:I,9,FALSE)</f>
        <v/>
      </c>
    </row>
    <row r="40" spans="1:2" x14ac:dyDescent="0.25">
      <c r="A40" s="1" t="s">
        <v>64</v>
      </c>
      <c r="B40" t="str">
        <f>VLOOKUP(A40,'Jan Weekday'!A:I,9,FALSE)</f>
        <v/>
      </c>
    </row>
    <row r="41" spans="1:2" x14ac:dyDescent="0.25">
      <c r="A41" s="1" t="s">
        <v>19</v>
      </c>
      <c r="B41" t="str">
        <f>VLOOKUP(A41,'Jan Weekday'!A:I,9,FALSE)</f>
        <v/>
      </c>
    </row>
    <row r="42" spans="1:2" x14ac:dyDescent="0.25">
      <c r="A42" s="1" t="s">
        <v>61</v>
      </c>
      <c r="B42" t="str">
        <f>VLOOKUP(A42,'Jan Weekday'!A:I,9,FALSE)</f>
        <v/>
      </c>
    </row>
    <row r="43" spans="1:2" x14ac:dyDescent="0.25">
      <c r="A43" s="1" t="s">
        <v>65</v>
      </c>
      <c r="B43" t="str">
        <f>VLOOKUP(A43,'Jan Weekday'!A:I,9,FALSE)</f>
        <v/>
      </c>
    </row>
    <row r="44" spans="1:2" x14ac:dyDescent="0.25">
      <c r="A44" s="1" t="s">
        <v>63</v>
      </c>
      <c r="B44" t="str">
        <f>VLOOKUP(A44,'Jan Weekday'!A:I,9,FALSE)</f>
        <v/>
      </c>
    </row>
    <row r="45" spans="1:2" x14ac:dyDescent="0.25">
      <c r="A45" s="1" t="s">
        <v>66</v>
      </c>
      <c r="B45" t="str">
        <f>VLOOKUP(A45,'Jan Weekday'!A:I,9,FALSE)</f>
        <v/>
      </c>
    </row>
    <row r="46" spans="1:2" x14ac:dyDescent="0.25">
      <c r="A46" s="1" t="s">
        <v>67</v>
      </c>
      <c r="B46" t="str">
        <f>VLOOKUP(A46,'Jan Weekday'!A:I,9,FALSE)</f>
        <v/>
      </c>
    </row>
    <row r="47" spans="1:2" x14ac:dyDescent="0.25">
      <c r="A47" s="1" t="s">
        <v>68</v>
      </c>
      <c r="B47" t="str">
        <f>VLOOKUP(A47,'Jan Weekday'!A:I,9,FALSE)</f>
        <v/>
      </c>
    </row>
    <row r="48" spans="1:2" x14ac:dyDescent="0.25">
      <c r="A48" s="1" t="s">
        <v>42</v>
      </c>
      <c r="B48" t="str">
        <f>VLOOKUP(A48,'Jan Weekday'!A:I,9,FALSE)</f>
        <v/>
      </c>
    </row>
    <row r="49" spans="1:3" x14ac:dyDescent="0.25">
      <c r="A49" s="1" t="s">
        <v>70</v>
      </c>
      <c r="B49" t="str">
        <f>VLOOKUP(A49,'Jan Weekday'!A:I,9,FALSE)</f>
        <v/>
      </c>
    </row>
    <row r="50" spans="1:3" x14ac:dyDescent="0.25">
      <c r="A50" s="1" t="s">
        <v>71</v>
      </c>
      <c r="B50" t="str">
        <f>VLOOKUP(A50,'Jan Weekday'!A:I,9,FALSE)</f>
        <v/>
      </c>
    </row>
    <row r="51" spans="1:3" x14ac:dyDescent="0.25">
      <c r="A51" s="1" t="s">
        <v>73</v>
      </c>
      <c r="B51" t="str">
        <f>VLOOKUP(A51,'Jan Weekday'!A:I,9,FALSE)</f>
        <v/>
      </c>
    </row>
    <row r="52" spans="1:3" x14ac:dyDescent="0.25">
      <c r="A52" s="1" t="s">
        <v>72</v>
      </c>
      <c r="B52" t="str">
        <f>VLOOKUP(A52,'Jan Weekday'!A:I,9,FALSE)</f>
        <v/>
      </c>
    </row>
    <row r="53" spans="1:3" x14ac:dyDescent="0.25">
      <c r="A53" s="1" t="s">
        <v>74</v>
      </c>
      <c r="B53" t="str">
        <f>VLOOKUP(A53,'Jan Weekday'!A:I,9,FALSE)</f>
        <v/>
      </c>
    </row>
    <row r="54" spans="1:3" x14ac:dyDescent="0.25">
      <c r="A54" s="1" t="s">
        <v>75</v>
      </c>
      <c r="B54" t="str">
        <f>VLOOKUP(A54,'Jan Weekday'!A:I,9,FALSE)</f>
        <v/>
      </c>
    </row>
    <row r="55" spans="1:3" x14ac:dyDescent="0.25">
      <c r="A55" s="1" t="s">
        <v>78</v>
      </c>
      <c r="B55" t="str">
        <f>VLOOKUP(A55,'Jan Weekday'!A:I,9,FALSE)</f>
        <v/>
      </c>
    </row>
    <row r="56" spans="1:3" x14ac:dyDescent="0.25">
      <c r="A56" s="1" t="s">
        <v>82</v>
      </c>
      <c r="B56" t="str">
        <f>VLOOKUP(A56,'Jan Weekday'!A:I,9,FALSE)</f>
        <v/>
      </c>
    </row>
    <row r="57" spans="1:3" x14ac:dyDescent="0.25">
      <c r="A57" s="1" t="s">
        <v>43</v>
      </c>
      <c r="B57" t="str">
        <f>VLOOKUP(A57,'Jan Weekday'!A:I,9,FALSE)</f>
        <v/>
      </c>
    </row>
    <row r="58" spans="1:3" x14ac:dyDescent="0.25">
      <c r="A58" s="1" t="s">
        <v>76</v>
      </c>
      <c r="B58" t="str">
        <f>VLOOKUP(A58,'Jan Weekday'!A:I,9,FALSE)</f>
        <v/>
      </c>
    </row>
    <row r="59" spans="1:3" x14ac:dyDescent="0.25">
      <c r="A59" s="1" t="s">
        <v>77</v>
      </c>
      <c r="B59" t="str">
        <f>VLOOKUP(A59,'Jan Weekday'!A:I,9,FALSE)</f>
        <v/>
      </c>
    </row>
    <row r="60" spans="1:3" x14ac:dyDescent="0.25">
      <c r="A60" s="1" t="s">
        <v>80</v>
      </c>
      <c r="B60" t="str">
        <f>VLOOKUP(A60,'Jan Weekday'!A:I,9,FALSE)</f>
        <v/>
      </c>
    </row>
    <row r="61" spans="1:3" x14ac:dyDescent="0.25">
      <c r="A61" s="1" t="s">
        <v>69</v>
      </c>
      <c r="B61" t="str">
        <f>VLOOKUP(A61,'Jan Weekday'!A:I,9,FALSE)</f>
        <v/>
      </c>
    </row>
    <row r="62" spans="1:3" x14ac:dyDescent="0.25">
      <c r="A62" t="s">
        <v>100</v>
      </c>
      <c r="B62">
        <v>41575.499999999898</v>
      </c>
      <c r="C62" s="6">
        <v>2624</v>
      </c>
    </row>
  </sheetData>
  <autoFilter ref="A1:C61" xr:uid="{3083639F-B430-49F9-BA1A-E61AC84D50EF}"/>
  <sortState xmlns:xlrd2="http://schemas.microsoft.com/office/spreadsheetml/2017/richdata2" ref="A2:C61">
    <sortCondition ref="C2:C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9C1B-84DA-4B1F-84A6-077C5D34DA78}">
  <dimension ref="A1:C66"/>
  <sheetViews>
    <sheetView tabSelected="1" topLeftCell="A33" workbookViewId="0">
      <selection activeCell="C1" sqref="C1:C1048576"/>
    </sheetView>
  </sheetViews>
  <sheetFormatPr defaultRowHeight="15" x14ac:dyDescent="0.25"/>
  <cols>
    <col min="1" max="1" width="21.28515625" customWidth="1"/>
  </cols>
  <sheetData>
    <row r="1" spans="1:3" x14ac:dyDescent="0.25">
      <c r="A1" s="1" t="s">
        <v>0</v>
      </c>
      <c r="B1" t="s">
        <v>102</v>
      </c>
      <c r="C1" t="s">
        <v>103</v>
      </c>
    </row>
    <row r="2" spans="1:3" x14ac:dyDescent="0.25">
      <c r="A2" s="1" t="s">
        <v>64</v>
      </c>
      <c r="B2">
        <f>VLOOKUP(A2,'Weekday Feb'!A:I,9,FALSE)</f>
        <v>22823</v>
      </c>
      <c r="C2">
        <f>VLOOKUP(A2,'Weekend Feb'!J:K,2,FALSE)</f>
        <v>164</v>
      </c>
    </row>
    <row r="3" spans="1:3" x14ac:dyDescent="0.25">
      <c r="A3" s="1" t="s">
        <v>83</v>
      </c>
      <c r="B3" t="str">
        <f>VLOOKUP(A3,'Weekday Feb'!A:I,9,FALSE)</f>
        <v/>
      </c>
      <c r="C3">
        <f>VLOOKUP(A3,'Weekend Feb'!J:K,2,FALSE)</f>
        <v>168</v>
      </c>
    </row>
    <row r="4" spans="1:3" x14ac:dyDescent="0.25">
      <c r="A4" s="1" t="s">
        <v>97</v>
      </c>
      <c r="B4">
        <f>VLOOKUP(A4,'Weekday Feb'!A:I,9,FALSE)</f>
        <v>5359</v>
      </c>
      <c r="C4">
        <f>VLOOKUP(A4,'Weekend Feb'!J:K,2,FALSE)</f>
        <v>491</v>
      </c>
    </row>
    <row r="5" spans="1:3" x14ac:dyDescent="0.25">
      <c r="A5" s="1" t="s">
        <v>50</v>
      </c>
      <c r="B5">
        <f>VLOOKUP(A5,'Weekday Feb'!A:I,9,FALSE)</f>
        <v>11219</v>
      </c>
      <c r="C5">
        <f>VLOOKUP(A5,'Weekend Feb'!J:K,2,FALSE)</f>
        <v>875</v>
      </c>
    </row>
    <row r="6" spans="1:3" x14ac:dyDescent="0.25">
      <c r="A6" s="1" t="s">
        <v>86</v>
      </c>
      <c r="B6" t="str">
        <f>VLOOKUP(A6,'Weekday Feb'!A:I,9,FALSE)</f>
        <v/>
      </c>
      <c r="C6">
        <f>VLOOKUP(A6,'Weekend Feb'!J:K,2,FALSE)</f>
        <v>1394</v>
      </c>
    </row>
    <row r="7" spans="1:3" x14ac:dyDescent="0.25">
      <c r="A7" s="1" t="s">
        <v>84</v>
      </c>
      <c r="B7">
        <f>VLOOKUP(A7,'Weekday Feb'!A:I,9,FALSE)</f>
        <v>39185</v>
      </c>
      <c r="C7">
        <f>VLOOKUP(A7,'Weekend Feb'!J:K,2,FALSE)</f>
        <v>2550</v>
      </c>
    </row>
    <row r="8" spans="1:3" x14ac:dyDescent="0.25">
      <c r="A8" s="1" t="s">
        <v>85</v>
      </c>
      <c r="B8" t="str">
        <f>VLOOKUP(A8,'Weekday Feb'!A:I,9,FALSE)</f>
        <v/>
      </c>
      <c r="C8">
        <f>VLOOKUP(A8,'Weekend Feb'!J:K,2,FALSE)</f>
        <v>2841</v>
      </c>
    </row>
    <row r="9" spans="1:3" x14ac:dyDescent="0.25">
      <c r="A9" s="1" t="s">
        <v>14</v>
      </c>
      <c r="B9">
        <f>VLOOKUP(A9,'Weekday Feb'!A:I,9,FALSE)</f>
        <v>100321</v>
      </c>
      <c r="C9">
        <f>VLOOKUP(A9,'Weekend Feb'!J:K,2,FALSE)</f>
        <v>3113</v>
      </c>
    </row>
    <row r="10" spans="1:3" x14ac:dyDescent="0.25">
      <c r="A10" s="1" t="s">
        <v>33</v>
      </c>
      <c r="B10">
        <f>VLOOKUP(A10,'Weekday Feb'!A:I,9,FALSE)</f>
        <v>88975</v>
      </c>
      <c r="C10">
        <f>VLOOKUP(A10,'Weekend Feb'!J:K,2,FALSE)</f>
        <v>4259</v>
      </c>
    </row>
    <row r="11" spans="1:3" x14ac:dyDescent="0.25">
      <c r="A11" s="1" t="s">
        <v>45</v>
      </c>
      <c r="B11">
        <f>VLOOKUP(A11,'Weekday Feb'!A:I,9,FALSE)</f>
        <v>13205</v>
      </c>
      <c r="C11">
        <f>VLOOKUP(A11,'Weekend Feb'!J:K,2,FALSE)</f>
        <v>4399</v>
      </c>
    </row>
    <row r="12" spans="1:3" x14ac:dyDescent="0.25">
      <c r="A12" s="1" t="s">
        <v>30</v>
      </c>
      <c r="B12">
        <f>VLOOKUP(A12,'Weekday Feb'!A:I,9,FALSE)</f>
        <v>97106</v>
      </c>
      <c r="C12">
        <f>VLOOKUP(A12,'Weekend Feb'!J:K,2,FALSE)</f>
        <v>4750</v>
      </c>
    </row>
    <row r="13" spans="1:3" x14ac:dyDescent="0.25">
      <c r="A13" s="1" t="s">
        <v>27</v>
      </c>
      <c r="B13">
        <f>VLOOKUP(A13,'Weekday Feb'!A:I,9,FALSE)</f>
        <v>17275</v>
      </c>
      <c r="C13">
        <f>VLOOKUP(A13,'Weekend Feb'!J:K,2,FALSE)</f>
        <v>4856</v>
      </c>
    </row>
    <row r="14" spans="1:3" x14ac:dyDescent="0.25">
      <c r="A14" s="1" t="s">
        <v>51</v>
      </c>
      <c r="B14">
        <f>VLOOKUP(A14,'Weekday Feb'!A:I,9,FALSE)</f>
        <v>35461</v>
      </c>
      <c r="C14">
        <f>VLOOKUP(A14,'Weekend Feb'!J:K,2,FALSE)</f>
        <v>7501</v>
      </c>
    </row>
    <row r="15" spans="1:3" x14ac:dyDescent="0.25">
      <c r="A15" s="1" t="s">
        <v>23</v>
      </c>
      <c r="B15">
        <f>VLOOKUP(A15,'Weekday Feb'!A:I,9,FALSE)</f>
        <v>11482</v>
      </c>
      <c r="C15">
        <f>VLOOKUP(A15,'Weekend Feb'!J:K,2,FALSE)</f>
        <v>8762</v>
      </c>
    </row>
    <row r="16" spans="1:3" x14ac:dyDescent="0.25">
      <c r="A16" s="1" t="s">
        <v>70</v>
      </c>
      <c r="B16" t="str">
        <f>VLOOKUP(A16,'Weekday Feb'!A:I,9,FALSE)</f>
        <v/>
      </c>
      <c r="C16">
        <f>VLOOKUP(A16,'Weekend Feb'!J:K,2,FALSE)</f>
        <v>12053</v>
      </c>
    </row>
    <row r="17" spans="1:3" x14ac:dyDescent="0.25">
      <c r="A17" s="1" t="s">
        <v>16</v>
      </c>
      <c r="B17">
        <f>VLOOKUP(A17,'Weekday Feb'!A:I,9,FALSE)</f>
        <v>29428</v>
      </c>
      <c r="C17">
        <f>VLOOKUP(A17,'Weekend Feb'!J:K,2,FALSE)</f>
        <v>12613</v>
      </c>
    </row>
    <row r="18" spans="1:3" x14ac:dyDescent="0.25">
      <c r="A18" s="1" t="s">
        <v>47</v>
      </c>
      <c r="B18">
        <f>VLOOKUP(A18,'Weekday Feb'!A:I,9,FALSE)</f>
        <v>47148</v>
      </c>
      <c r="C18">
        <f>VLOOKUP(A18,'Weekend Feb'!J:K,2,FALSE)</f>
        <v>13112</v>
      </c>
    </row>
    <row r="19" spans="1:3" x14ac:dyDescent="0.25">
      <c r="A19" s="1" t="s">
        <v>31</v>
      </c>
      <c r="B19">
        <f>VLOOKUP(A19,'Weekday Feb'!A:I,9,FALSE)</f>
        <v>49991</v>
      </c>
      <c r="C19">
        <f>VLOOKUP(A19,'Weekend Feb'!J:K,2,FALSE)</f>
        <v>15668</v>
      </c>
    </row>
    <row r="20" spans="1:3" x14ac:dyDescent="0.25">
      <c r="A20" s="1" t="s">
        <v>48</v>
      </c>
      <c r="B20">
        <f>VLOOKUP(A20,'Weekday Feb'!A:I,9,FALSE)</f>
        <v>98412</v>
      </c>
      <c r="C20">
        <f>VLOOKUP(A20,'Weekend Feb'!J:K,2,FALSE)</f>
        <v>17025</v>
      </c>
    </row>
    <row r="21" spans="1:3" x14ac:dyDescent="0.25">
      <c r="A21" s="1" t="s">
        <v>29</v>
      </c>
      <c r="B21">
        <f>VLOOKUP(A21,'Weekday Feb'!A:I,9,FALSE)</f>
        <v>72734</v>
      </c>
      <c r="C21">
        <f>VLOOKUP(A21,'Weekend Feb'!J:K,2,FALSE)</f>
        <v>19951</v>
      </c>
    </row>
    <row r="22" spans="1:3" x14ac:dyDescent="0.25">
      <c r="A22" s="1" t="s">
        <v>32</v>
      </c>
      <c r="B22">
        <f>VLOOKUP(A22,'Weekday Feb'!A:I,9,FALSE)</f>
        <v>48715</v>
      </c>
      <c r="C22">
        <f>VLOOKUP(A22,'Weekend Feb'!J:K,2,FALSE)</f>
        <v>20227</v>
      </c>
    </row>
    <row r="23" spans="1:3" x14ac:dyDescent="0.25">
      <c r="A23" s="1" t="s">
        <v>59</v>
      </c>
      <c r="B23" t="str">
        <f>VLOOKUP(A23,'Weekday Feb'!A:I,9,FALSE)</f>
        <v/>
      </c>
      <c r="C23">
        <f>VLOOKUP(A23,'Weekend Feb'!J:K,2,FALSE)</f>
        <v>21400</v>
      </c>
    </row>
    <row r="24" spans="1:3" x14ac:dyDescent="0.25">
      <c r="A24" s="1" t="s">
        <v>44</v>
      </c>
      <c r="B24" t="str">
        <f>VLOOKUP(A24,'Weekday Feb'!A:I,9,FALSE)</f>
        <v/>
      </c>
      <c r="C24">
        <f>VLOOKUP(A24,'Weekend Feb'!J:K,2,FALSE)</f>
        <v>25117</v>
      </c>
    </row>
    <row r="25" spans="1:3" x14ac:dyDescent="0.25">
      <c r="A25" s="1" t="s">
        <v>46</v>
      </c>
      <c r="B25">
        <f>VLOOKUP(A25,'Weekday Feb'!A:I,9,FALSE)</f>
        <v>70764</v>
      </c>
      <c r="C25">
        <f>VLOOKUP(A25,'Weekend Feb'!J:K,2,FALSE)</f>
        <v>30442</v>
      </c>
    </row>
    <row r="26" spans="1:3" x14ac:dyDescent="0.25">
      <c r="A26" s="1" t="s">
        <v>34</v>
      </c>
      <c r="B26">
        <f>VLOOKUP(A26,'Weekday Feb'!A:I,9,FALSE)</f>
        <v>36455</v>
      </c>
      <c r="C26">
        <f>VLOOKUP(A26,'Weekend Feb'!J:K,2,FALSE)</f>
        <v>30734</v>
      </c>
    </row>
    <row r="27" spans="1:3" x14ac:dyDescent="0.25">
      <c r="A27" s="1" t="s">
        <v>19</v>
      </c>
      <c r="B27">
        <f>VLOOKUP(A27,'Weekday Feb'!A:I,9,FALSE)</f>
        <v>3635</v>
      </c>
    </row>
    <row r="28" spans="1:3" x14ac:dyDescent="0.25">
      <c r="A28" s="1" t="s">
        <v>63</v>
      </c>
      <c r="B28">
        <f>VLOOKUP(A28,'Weekday Feb'!A:I,9,FALSE)</f>
        <v>23064</v>
      </c>
    </row>
    <row r="29" spans="1:3" x14ac:dyDescent="0.25">
      <c r="A29" s="1" t="s">
        <v>61</v>
      </c>
      <c r="B29">
        <f>VLOOKUP(A29,'Weekday Feb'!A:I,9,FALSE)</f>
        <v>5260</v>
      </c>
    </row>
    <row r="30" spans="1:3" x14ac:dyDescent="0.25">
      <c r="A30" s="1" t="s">
        <v>18</v>
      </c>
      <c r="B30">
        <f>VLOOKUP(A30,'Weekday Feb'!A:I,9,FALSE)</f>
        <v>22062</v>
      </c>
    </row>
    <row r="31" spans="1:3" x14ac:dyDescent="0.25">
      <c r="A31" s="1" t="s">
        <v>58</v>
      </c>
      <c r="B31">
        <f>VLOOKUP(A31,'Weekday Feb'!A:I,9,FALSE)</f>
        <v>12022</v>
      </c>
    </row>
    <row r="32" spans="1:3" x14ac:dyDescent="0.25">
      <c r="A32" s="1" t="s">
        <v>21</v>
      </c>
      <c r="B32">
        <f>VLOOKUP(A32,'Weekday Feb'!A:I,9,FALSE)</f>
        <v>28766</v>
      </c>
    </row>
    <row r="33" spans="1:2" x14ac:dyDescent="0.25">
      <c r="A33" s="1" t="s">
        <v>60</v>
      </c>
      <c r="B33">
        <f>VLOOKUP(A33,'Weekday Feb'!A:I,9,FALSE)</f>
        <v>12622</v>
      </c>
    </row>
    <row r="34" spans="1:2" x14ac:dyDescent="0.25">
      <c r="A34" s="1" t="s">
        <v>25</v>
      </c>
      <c r="B34">
        <f>VLOOKUP(A34,'Weekday Feb'!A:I,9,FALSE)</f>
        <v>13754</v>
      </c>
    </row>
    <row r="35" spans="1:2" x14ac:dyDescent="0.25">
      <c r="A35" s="1" t="s">
        <v>62</v>
      </c>
      <c r="B35">
        <f>VLOOKUP(A35,'Weekday Feb'!A:I,9,FALSE)</f>
        <v>26831</v>
      </c>
    </row>
    <row r="36" spans="1:2" x14ac:dyDescent="0.25">
      <c r="A36" s="1" t="s">
        <v>66</v>
      </c>
      <c r="B36">
        <f>VLOOKUP(A36,'Weekday Feb'!A:I,9,FALSE)</f>
        <v>5758</v>
      </c>
    </row>
    <row r="37" spans="1:2" x14ac:dyDescent="0.25">
      <c r="A37" s="1" t="s">
        <v>35</v>
      </c>
      <c r="B37">
        <f>VLOOKUP(A37,'Weekday Feb'!A:I,9,FALSE)</f>
        <v>3194</v>
      </c>
    </row>
    <row r="38" spans="1:2" x14ac:dyDescent="0.25">
      <c r="A38" s="1" t="s">
        <v>40</v>
      </c>
      <c r="B38">
        <f>VLOOKUP(A38,'Weekday Feb'!A:I,9,FALSE)</f>
        <v>38833</v>
      </c>
    </row>
    <row r="39" spans="1:2" x14ac:dyDescent="0.25">
      <c r="A39" s="1" t="s">
        <v>37</v>
      </c>
      <c r="B39">
        <f>VLOOKUP(A39,'Weekday Feb'!A:I,9,FALSE)</f>
        <v>22064</v>
      </c>
    </row>
    <row r="40" spans="1:2" x14ac:dyDescent="0.25">
      <c r="A40" s="1" t="s">
        <v>39</v>
      </c>
      <c r="B40">
        <f>VLOOKUP(A40,'Weekday Feb'!A:I,9,FALSE)</f>
        <v>36004</v>
      </c>
    </row>
    <row r="41" spans="1:2" x14ac:dyDescent="0.25">
      <c r="A41" s="1" t="s">
        <v>79</v>
      </c>
      <c r="B41">
        <f>VLOOKUP(A41,'Weekday Feb'!A:I,9,FALSE)</f>
        <v>4759</v>
      </c>
    </row>
    <row r="42" spans="1:2" x14ac:dyDescent="0.25">
      <c r="A42" s="1" t="s">
        <v>81</v>
      </c>
      <c r="B42">
        <f>VLOOKUP(A42,'Weekday Feb'!A:I,9,FALSE)</f>
        <v>6219</v>
      </c>
    </row>
    <row r="43" spans="1:2" x14ac:dyDescent="0.25">
      <c r="A43" s="1" t="s">
        <v>80</v>
      </c>
      <c r="B43">
        <f>VLOOKUP(A43,'Weekday Feb'!A:I,9,FALSE)</f>
        <v>4630</v>
      </c>
    </row>
    <row r="44" spans="1:2" x14ac:dyDescent="0.25">
      <c r="A44" s="1" t="s">
        <v>41</v>
      </c>
      <c r="B44">
        <f>VLOOKUP(A44,'Weekday Feb'!A:I,9,FALSE)</f>
        <v>8069</v>
      </c>
    </row>
    <row r="45" spans="1:2" x14ac:dyDescent="0.25">
      <c r="A45" s="1" t="s">
        <v>26</v>
      </c>
      <c r="B45">
        <f>VLOOKUP(A45,'Weekday Feb'!A:I,9,FALSE)</f>
        <v>18053</v>
      </c>
    </row>
    <row r="46" spans="1:2" x14ac:dyDescent="0.25">
      <c r="A46" s="1" t="s">
        <v>49</v>
      </c>
      <c r="B46">
        <f>VLOOKUP(A46,'Weekday Feb'!A:I,9,FALSE)</f>
        <v>40051</v>
      </c>
    </row>
    <row r="47" spans="1:2" x14ac:dyDescent="0.25">
      <c r="A47" s="1" t="s">
        <v>96</v>
      </c>
      <c r="B47" t="str">
        <f>VLOOKUP(A47,'Weekday Feb'!A:I,9,FALSE)</f>
        <v/>
      </c>
    </row>
    <row r="48" spans="1:2" x14ac:dyDescent="0.25">
      <c r="A48" s="1" t="s">
        <v>52</v>
      </c>
      <c r="B48" t="str">
        <f>VLOOKUP(A48,'Weekday Feb'!A:I,9,FALSE)</f>
        <v/>
      </c>
    </row>
    <row r="49" spans="1:2" x14ac:dyDescent="0.25">
      <c r="A49" s="1" t="s">
        <v>55</v>
      </c>
      <c r="B49" t="str">
        <f>VLOOKUP(A49,'Weekday Feb'!A:I,9,FALSE)</f>
        <v/>
      </c>
    </row>
    <row r="50" spans="1:2" x14ac:dyDescent="0.25">
      <c r="A50" s="1" t="s">
        <v>56</v>
      </c>
      <c r="B50" t="str">
        <f>VLOOKUP(A50,'Weekday Feb'!A:I,9,FALSE)</f>
        <v/>
      </c>
    </row>
    <row r="51" spans="1:2" x14ac:dyDescent="0.25">
      <c r="A51" s="1" t="s">
        <v>57</v>
      </c>
      <c r="B51" t="str">
        <f>VLOOKUP(A51,'Weekday Feb'!A:I,9,FALSE)</f>
        <v/>
      </c>
    </row>
    <row r="52" spans="1:2" x14ac:dyDescent="0.25">
      <c r="A52" s="1" t="s">
        <v>65</v>
      </c>
      <c r="B52" t="str">
        <f>VLOOKUP(A52,'Weekday Feb'!A:I,9,FALSE)</f>
        <v/>
      </c>
    </row>
    <row r="53" spans="1:2" x14ac:dyDescent="0.25">
      <c r="A53" s="1" t="s">
        <v>67</v>
      </c>
      <c r="B53" t="str">
        <f>VLOOKUP(A53,'Weekday Feb'!A:I,9,FALSE)</f>
        <v/>
      </c>
    </row>
    <row r="54" spans="1:2" x14ac:dyDescent="0.25">
      <c r="A54" s="1" t="s">
        <v>68</v>
      </c>
      <c r="B54" t="str">
        <f>VLOOKUP(A54,'Weekday Feb'!A:I,9,FALSE)</f>
        <v/>
      </c>
    </row>
    <row r="55" spans="1:2" x14ac:dyDescent="0.25">
      <c r="A55" s="1" t="s">
        <v>77</v>
      </c>
      <c r="B55" t="str">
        <f>VLOOKUP(A55,'Weekday Feb'!A:I,9,FALSE)</f>
        <v/>
      </c>
    </row>
    <row r="56" spans="1:2" x14ac:dyDescent="0.25">
      <c r="A56" s="1" t="s">
        <v>69</v>
      </c>
      <c r="B56" t="str">
        <f>VLOOKUP(A56,'Weekday Feb'!A:I,9,FALSE)</f>
        <v/>
      </c>
    </row>
    <row r="57" spans="1:2" x14ac:dyDescent="0.25">
      <c r="A57" s="1" t="s">
        <v>82</v>
      </c>
      <c r="B57" t="str">
        <f>VLOOKUP(A57,'Weekday Feb'!A:I,9,FALSE)</f>
        <v/>
      </c>
    </row>
    <row r="58" spans="1:2" x14ac:dyDescent="0.25">
      <c r="A58" s="1" t="s">
        <v>42</v>
      </c>
      <c r="B58" t="str">
        <f>VLOOKUP(A58,'Weekday Feb'!A:I,9,FALSE)</f>
        <v/>
      </c>
    </row>
    <row r="59" spans="1:2" x14ac:dyDescent="0.25">
      <c r="A59" s="1" t="s">
        <v>73</v>
      </c>
      <c r="B59" t="str">
        <f>VLOOKUP(A59,'Weekday Feb'!A:I,9,FALSE)</f>
        <v/>
      </c>
    </row>
    <row r="60" spans="1:2" x14ac:dyDescent="0.25">
      <c r="A60" s="1" t="s">
        <v>72</v>
      </c>
      <c r="B60" t="str">
        <f>VLOOKUP(A60,'Weekday Feb'!A:I,9,FALSE)</f>
        <v/>
      </c>
    </row>
    <row r="61" spans="1:2" x14ac:dyDescent="0.25">
      <c r="A61" s="1" t="s">
        <v>71</v>
      </c>
      <c r="B61" t="str">
        <f>VLOOKUP(A61,'Weekday Feb'!A:I,9,FALSE)</f>
        <v/>
      </c>
    </row>
    <row r="62" spans="1:2" x14ac:dyDescent="0.25">
      <c r="A62" s="1" t="s">
        <v>74</v>
      </c>
      <c r="B62" t="str">
        <f>VLOOKUP(A62,'Weekday Feb'!A:I,9,FALSE)</f>
        <v/>
      </c>
    </row>
    <row r="63" spans="1:2" x14ac:dyDescent="0.25">
      <c r="A63" s="1" t="s">
        <v>75</v>
      </c>
      <c r="B63" t="str">
        <f>VLOOKUP(A63,'Weekday Feb'!A:I,9,FALSE)</f>
        <v/>
      </c>
    </row>
    <row r="64" spans="1:2" x14ac:dyDescent="0.25">
      <c r="A64" s="1" t="s">
        <v>76</v>
      </c>
      <c r="B64" t="str">
        <f>VLOOKUP(A64,'Weekday Feb'!A:I,9,FALSE)</f>
        <v/>
      </c>
    </row>
    <row r="65" spans="1:2" x14ac:dyDescent="0.25">
      <c r="A65" s="1" t="s">
        <v>78</v>
      </c>
      <c r="B65" t="str">
        <f>VLOOKUP(A65,'Weekday Feb'!A:I,9,FALSE)</f>
        <v/>
      </c>
    </row>
    <row r="66" spans="1:2" x14ac:dyDescent="0.25">
      <c r="A66" s="1" t="s">
        <v>43</v>
      </c>
      <c r="B66" t="str">
        <f>VLOOKUP(A66,'Weekday Feb'!A:I,9,FALSE)</f>
        <v/>
      </c>
    </row>
  </sheetData>
  <sortState xmlns:xlrd2="http://schemas.microsoft.com/office/spreadsheetml/2017/richdata2" ref="A2:C66">
    <sortCondition ref="C2:C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BD54-656D-426D-AA57-42BAFB867CE4}">
  <dimension ref="A1:N66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19</v>
      </c>
      <c r="B2" s="1" t="s">
        <v>20</v>
      </c>
      <c r="C2" s="1">
        <v>637.28</v>
      </c>
      <c r="D2" s="1">
        <v>599</v>
      </c>
      <c r="E2" s="1">
        <v>38.079999999999899</v>
      </c>
      <c r="F2" s="1">
        <v>21</v>
      </c>
      <c r="G2" s="1">
        <v>56</v>
      </c>
      <c r="H2" s="1">
        <v>0</v>
      </c>
      <c r="I2" s="2">
        <v>3635</v>
      </c>
      <c r="J2" s="1">
        <v>0</v>
      </c>
      <c r="K2" s="1">
        <v>336</v>
      </c>
      <c r="L2" s="1">
        <v>19</v>
      </c>
      <c r="M2" s="3">
        <v>45351</v>
      </c>
      <c r="N2" s="1">
        <v>2955.0079999999898</v>
      </c>
    </row>
    <row r="3" spans="1:14" x14ac:dyDescent="0.25">
      <c r="A3" s="1" t="s">
        <v>29</v>
      </c>
      <c r="B3" s="1" t="s">
        <v>17</v>
      </c>
      <c r="C3" s="1">
        <v>1482.67876190476</v>
      </c>
      <c r="D3" s="1">
        <v>583</v>
      </c>
      <c r="E3" s="1">
        <v>899.478761904762</v>
      </c>
      <c r="F3" s="1">
        <v>21</v>
      </c>
      <c r="G3" s="1">
        <v>56</v>
      </c>
      <c r="H3" s="1">
        <v>0</v>
      </c>
      <c r="I3" s="2">
        <v>72734</v>
      </c>
      <c r="J3" s="1">
        <v>4</v>
      </c>
      <c r="K3" s="1">
        <v>997</v>
      </c>
      <c r="L3" s="1">
        <v>584</v>
      </c>
      <c r="M3" s="3">
        <v>45351</v>
      </c>
      <c r="N3" s="1">
        <v>69799.5519238095</v>
      </c>
    </row>
    <row r="4" spans="1:14" x14ac:dyDescent="0.25">
      <c r="A4" s="1" t="s">
        <v>63</v>
      </c>
      <c r="B4" s="1" t="s">
        <v>20</v>
      </c>
      <c r="C4" s="1">
        <v>799.43619047618995</v>
      </c>
      <c r="D4" s="1">
        <v>575</v>
      </c>
      <c r="E4" s="1">
        <v>224.23619047618999</v>
      </c>
      <c r="F4" s="1">
        <v>21</v>
      </c>
      <c r="G4" s="1">
        <v>56</v>
      </c>
      <c r="H4" s="1">
        <v>0</v>
      </c>
      <c r="I4" s="2">
        <v>23064</v>
      </c>
      <c r="J4" s="1">
        <v>6</v>
      </c>
      <c r="K4" s="1">
        <v>482</v>
      </c>
      <c r="L4" s="1">
        <v>126</v>
      </c>
      <c r="M4" s="3">
        <v>45351</v>
      </c>
      <c r="N4" s="1">
        <v>17400.728380952401</v>
      </c>
    </row>
    <row r="5" spans="1:14" x14ac:dyDescent="0.25">
      <c r="A5" s="1" t="s">
        <v>61</v>
      </c>
      <c r="B5" s="1" t="s">
        <v>53</v>
      </c>
      <c r="C5" s="1">
        <v>574.10476923076897</v>
      </c>
      <c r="D5" s="1">
        <v>551</v>
      </c>
      <c r="E5" s="1">
        <v>22.904769230769102</v>
      </c>
      <c r="F5" s="1">
        <v>21</v>
      </c>
      <c r="G5" s="1">
        <v>56</v>
      </c>
      <c r="H5" s="1">
        <v>0</v>
      </c>
      <c r="I5" s="2">
        <v>5260</v>
      </c>
      <c r="J5" s="1">
        <v>12</v>
      </c>
      <c r="K5" s="1">
        <v>404</v>
      </c>
      <c r="L5" s="1">
        <v>48</v>
      </c>
      <c r="M5" s="3">
        <v>45351</v>
      </c>
      <c r="N5" s="1">
        <v>1777.4100923076901</v>
      </c>
    </row>
    <row r="6" spans="1:14" x14ac:dyDescent="0.25">
      <c r="A6" s="1" t="s">
        <v>18</v>
      </c>
      <c r="B6" s="1" t="s">
        <v>17</v>
      </c>
      <c r="C6" s="1">
        <v>946.36952380952403</v>
      </c>
      <c r="D6" s="1">
        <v>591</v>
      </c>
      <c r="E6" s="1">
        <v>355.16952380952398</v>
      </c>
      <c r="F6" s="1">
        <v>21</v>
      </c>
      <c r="G6" s="1">
        <v>56</v>
      </c>
      <c r="H6" s="1">
        <v>0</v>
      </c>
      <c r="I6" s="2">
        <v>22062</v>
      </c>
      <c r="J6" s="1">
        <v>2</v>
      </c>
      <c r="K6" s="1">
        <v>529</v>
      </c>
      <c r="L6" s="1">
        <v>185</v>
      </c>
      <c r="M6" s="3">
        <v>45351</v>
      </c>
      <c r="N6" s="1">
        <v>27561.155047618999</v>
      </c>
    </row>
    <row r="7" spans="1:14" x14ac:dyDescent="0.25">
      <c r="A7" s="1" t="s">
        <v>58</v>
      </c>
      <c r="B7" s="1" t="s">
        <v>24</v>
      </c>
      <c r="C7" s="1">
        <v>703.83022222222201</v>
      </c>
      <c r="D7" s="1">
        <v>567</v>
      </c>
      <c r="E7" s="1">
        <v>136.63022222222199</v>
      </c>
      <c r="F7" s="1">
        <v>21</v>
      </c>
      <c r="G7" s="1">
        <v>56</v>
      </c>
      <c r="H7" s="1">
        <v>0</v>
      </c>
      <c r="I7" s="2">
        <v>12022</v>
      </c>
      <c r="J7" s="1">
        <v>8</v>
      </c>
      <c r="K7" s="1">
        <v>451</v>
      </c>
      <c r="L7" s="1">
        <v>79</v>
      </c>
      <c r="M7" s="3">
        <v>45351</v>
      </c>
      <c r="N7" s="1">
        <v>10602.505244444401</v>
      </c>
    </row>
    <row r="8" spans="1:14" x14ac:dyDescent="0.25">
      <c r="A8" s="1" t="s">
        <v>21</v>
      </c>
      <c r="B8" s="1" t="s">
        <v>22</v>
      </c>
      <c r="C8" s="1">
        <v>1137.1709479291401</v>
      </c>
      <c r="D8" s="1">
        <v>591</v>
      </c>
      <c r="E8" s="1">
        <v>545.97094792913902</v>
      </c>
      <c r="F8" s="1">
        <v>21</v>
      </c>
      <c r="G8" s="1">
        <v>56</v>
      </c>
      <c r="H8" s="1">
        <v>0</v>
      </c>
      <c r="I8" s="2">
        <v>28766</v>
      </c>
      <c r="J8" s="1">
        <v>2</v>
      </c>
      <c r="K8" s="1">
        <v>1513</v>
      </c>
      <c r="L8" s="1">
        <v>818</v>
      </c>
      <c r="M8" s="3">
        <v>45351</v>
      </c>
      <c r="N8" s="1">
        <v>42367.345559301197</v>
      </c>
    </row>
    <row r="9" spans="1:14" x14ac:dyDescent="0.25">
      <c r="A9" s="1" t="s">
        <v>60</v>
      </c>
      <c r="B9" s="1" t="s">
        <v>24</v>
      </c>
      <c r="C9" s="1">
        <v>735.638222222222</v>
      </c>
      <c r="D9" s="1">
        <v>583</v>
      </c>
      <c r="E9" s="1">
        <v>152.43822222222201</v>
      </c>
      <c r="F9" s="1">
        <v>21</v>
      </c>
      <c r="G9" s="1">
        <v>56</v>
      </c>
      <c r="H9" s="1">
        <v>0</v>
      </c>
      <c r="I9" s="2">
        <v>12622</v>
      </c>
      <c r="J9" s="1">
        <v>4</v>
      </c>
      <c r="K9" s="1">
        <v>489</v>
      </c>
      <c r="L9" s="1">
        <v>84</v>
      </c>
      <c r="M9" s="3">
        <v>45351</v>
      </c>
      <c r="N9" s="1">
        <v>11829.2060444444</v>
      </c>
    </row>
    <row r="10" spans="1:14" x14ac:dyDescent="0.25">
      <c r="A10" s="1" t="s">
        <v>14</v>
      </c>
      <c r="B10" s="1" t="s">
        <v>15</v>
      </c>
      <c r="C10" s="1">
        <v>1716.2623502719</v>
      </c>
      <c r="D10" s="1">
        <v>583</v>
      </c>
      <c r="E10" s="1">
        <v>1133.06235027189</v>
      </c>
      <c r="F10" s="1">
        <v>21</v>
      </c>
      <c r="G10" s="1">
        <v>56</v>
      </c>
      <c r="H10" s="1">
        <v>0</v>
      </c>
      <c r="I10" s="2">
        <v>100321</v>
      </c>
      <c r="J10" s="1">
        <v>4</v>
      </c>
      <c r="K10" s="1">
        <v>3065</v>
      </c>
      <c r="L10" s="1">
        <v>2404</v>
      </c>
      <c r="M10" s="3">
        <v>45351</v>
      </c>
      <c r="N10" s="1">
        <v>87925.638381098994</v>
      </c>
    </row>
    <row r="11" spans="1:14" x14ac:dyDescent="0.25">
      <c r="A11" s="1" t="s">
        <v>25</v>
      </c>
      <c r="B11" s="1" t="s">
        <v>17</v>
      </c>
      <c r="C11" s="1">
        <v>772.210380952381</v>
      </c>
      <c r="D11" s="1">
        <v>583</v>
      </c>
      <c r="E11" s="1">
        <v>189.01038095238101</v>
      </c>
      <c r="F11" s="1">
        <v>21</v>
      </c>
      <c r="G11" s="1">
        <v>56</v>
      </c>
      <c r="H11" s="1">
        <v>0</v>
      </c>
      <c r="I11" s="2">
        <v>13754</v>
      </c>
      <c r="J11" s="1">
        <v>4</v>
      </c>
      <c r="K11" s="1">
        <v>468</v>
      </c>
      <c r="L11" s="1">
        <v>123</v>
      </c>
      <c r="M11" s="3">
        <v>45351</v>
      </c>
      <c r="N11" s="1">
        <v>14667.205561904801</v>
      </c>
    </row>
    <row r="12" spans="1:14" x14ac:dyDescent="0.25">
      <c r="A12" s="1" t="s">
        <v>27</v>
      </c>
      <c r="B12" s="1" t="s">
        <v>28</v>
      </c>
      <c r="C12" s="1">
        <v>730.46264829697702</v>
      </c>
      <c r="D12" s="1">
        <v>583</v>
      </c>
      <c r="E12" s="1">
        <v>147.26264829697701</v>
      </c>
      <c r="F12" s="1">
        <v>21</v>
      </c>
      <c r="G12" s="1">
        <v>56</v>
      </c>
      <c r="H12" s="1">
        <v>0</v>
      </c>
      <c r="I12" s="2">
        <v>17275</v>
      </c>
      <c r="J12" s="1">
        <v>4</v>
      </c>
      <c r="K12" s="1">
        <v>733</v>
      </c>
      <c r="L12" s="1">
        <v>151</v>
      </c>
      <c r="M12" s="3">
        <v>45351</v>
      </c>
      <c r="N12" s="1">
        <v>11427.5815078454</v>
      </c>
    </row>
    <row r="13" spans="1:14" x14ac:dyDescent="0.25">
      <c r="A13" s="1" t="s">
        <v>62</v>
      </c>
      <c r="B13" s="1" t="s">
        <v>24</v>
      </c>
      <c r="C13" s="1">
        <v>911.11771428571399</v>
      </c>
      <c r="D13" s="1">
        <v>575</v>
      </c>
      <c r="E13" s="1">
        <v>335.917714285714</v>
      </c>
      <c r="F13" s="1">
        <v>21</v>
      </c>
      <c r="G13" s="1">
        <v>56</v>
      </c>
      <c r="H13" s="1">
        <v>0</v>
      </c>
      <c r="I13" s="2">
        <v>26831</v>
      </c>
      <c r="J13" s="1">
        <v>6</v>
      </c>
      <c r="K13" s="1">
        <v>559</v>
      </c>
      <c r="L13" s="1">
        <v>184</v>
      </c>
      <c r="M13" s="3">
        <v>45351</v>
      </c>
      <c r="N13" s="1">
        <v>26067.214628571401</v>
      </c>
    </row>
    <row r="14" spans="1:14" x14ac:dyDescent="0.25">
      <c r="A14" s="1" t="s">
        <v>23</v>
      </c>
      <c r="B14" s="1" t="s">
        <v>24</v>
      </c>
      <c r="C14" s="1">
        <v>739.83822222222204</v>
      </c>
      <c r="D14" s="1">
        <v>575</v>
      </c>
      <c r="E14" s="1">
        <v>164.638222222222</v>
      </c>
      <c r="F14" s="1">
        <v>21</v>
      </c>
      <c r="G14" s="1">
        <v>56</v>
      </c>
      <c r="H14" s="1">
        <v>0</v>
      </c>
      <c r="I14" s="2">
        <v>11482</v>
      </c>
      <c r="J14" s="1">
        <v>6</v>
      </c>
      <c r="K14" s="1">
        <v>507</v>
      </c>
      <c r="L14" s="1">
        <v>99</v>
      </c>
      <c r="M14" s="3">
        <v>45351</v>
      </c>
      <c r="N14" s="1">
        <v>12775.926044444401</v>
      </c>
    </row>
    <row r="15" spans="1:14" x14ac:dyDescent="0.25">
      <c r="A15" s="1" t="s">
        <v>16</v>
      </c>
      <c r="B15" s="1" t="s">
        <v>17</v>
      </c>
      <c r="C15" s="1">
        <v>919.28419047619002</v>
      </c>
      <c r="D15" s="1">
        <v>591</v>
      </c>
      <c r="E15" s="1">
        <v>328.08419047618997</v>
      </c>
      <c r="F15" s="1">
        <v>21</v>
      </c>
      <c r="G15" s="1">
        <v>56</v>
      </c>
      <c r="H15" s="1">
        <v>0</v>
      </c>
      <c r="I15" s="2">
        <v>29428</v>
      </c>
      <c r="J15" s="1">
        <v>2</v>
      </c>
      <c r="K15" s="1">
        <v>592</v>
      </c>
      <c r="L15" s="1">
        <v>203</v>
      </c>
      <c r="M15" s="3">
        <v>45351</v>
      </c>
      <c r="N15" s="1">
        <v>25459.333180952399</v>
      </c>
    </row>
    <row r="16" spans="1:14" x14ac:dyDescent="0.25">
      <c r="A16" s="1" t="s">
        <v>66</v>
      </c>
      <c r="B16" s="1" t="s">
        <v>28</v>
      </c>
      <c r="C16" s="1">
        <v>700.64</v>
      </c>
      <c r="D16" s="1">
        <v>599</v>
      </c>
      <c r="E16" s="1">
        <v>101.44</v>
      </c>
      <c r="F16" s="1">
        <v>21</v>
      </c>
      <c r="G16" s="1">
        <v>56</v>
      </c>
      <c r="H16" s="1">
        <v>0</v>
      </c>
      <c r="I16" s="2">
        <v>5758</v>
      </c>
      <c r="J16" s="1">
        <v>0</v>
      </c>
      <c r="K16" s="1">
        <v>732</v>
      </c>
      <c r="L16" s="1">
        <v>84</v>
      </c>
      <c r="M16" s="3">
        <v>45351</v>
      </c>
      <c r="N16" s="1">
        <v>7871.7439999999997</v>
      </c>
    </row>
    <row r="17" spans="1:14" x14ac:dyDescent="0.25">
      <c r="A17" s="1" t="s">
        <v>34</v>
      </c>
      <c r="B17" s="1" t="s">
        <v>15</v>
      </c>
      <c r="C17" s="1">
        <v>1036.8525484561301</v>
      </c>
      <c r="D17" s="1">
        <v>599</v>
      </c>
      <c r="E17" s="1">
        <v>437.65254845613299</v>
      </c>
      <c r="F17" s="1">
        <v>21</v>
      </c>
      <c r="G17" s="1">
        <v>56</v>
      </c>
      <c r="H17" s="1">
        <v>0</v>
      </c>
      <c r="I17" s="2">
        <v>36455</v>
      </c>
      <c r="J17" s="1">
        <v>0</v>
      </c>
      <c r="K17" s="1">
        <v>2145</v>
      </c>
      <c r="L17" s="1">
        <v>1078</v>
      </c>
      <c r="M17" s="3">
        <v>45351</v>
      </c>
      <c r="N17" s="1">
        <v>33961.8377601959</v>
      </c>
    </row>
    <row r="18" spans="1:14" x14ac:dyDescent="0.25">
      <c r="A18" s="1" t="s">
        <v>30</v>
      </c>
      <c r="B18" s="1" t="s">
        <v>17</v>
      </c>
      <c r="C18" s="1">
        <v>1973.7128888888899</v>
      </c>
      <c r="D18" s="1">
        <v>583</v>
      </c>
      <c r="E18" s="1">
        <v>1390.5128888888901</v>
      </c>
      <c r="F18" s="1">
        <v>21</v>
      </c>
      <c r="G18" s="1">
        <v>56</v>
      </c>
      <c r="H18" s="1">
        <v>0</v>
      </c>
      <c r="I18" s="2">
        <v>97106</v>
      </c>
      <c r="J18" s="1">
        <v>4</v>
      </c>
      <c r="K18" s="1">
        <v>1343</v>
      </c>
      <c r="L18" s="1">
        <v>927</v>
      </c>
      <c r="M18" s="3">
        <v>45351</v>
      </c>
      <c r="N18" s="1">
        <v>107903.800177778</v>
      </c>
    </row>
    <row r="19" spans="1:14" x14ac:dyDescent="0.25">
      <c r="A19" s="1" t="s">
        <v>32</v>
      </c>
      <c r="B19" s="1" t="s">
        <v>20</v>
      </c>
      <c r="C19" s="1">
        <v>1256.8164262904399</v>
      </c>
      <c r="D19" s="1">
        <v>599</v>
      </c>
      <c r="E19" s="1">
        <v>657.61642629043899</v>
      </c>
      <c r="F19" s="1">
        <v>21</v>
      </c>
      <c r="G19" s="1">
        <v>56</v>
      </c>
      <c r="H19" s="1">
        <v>0</v>
      </c>
      <c r="I19" s="2">
        <v>48715</v>
      </c>
      <c r="J19" s="1">
        <v>0</v>
      </c>
      <c r="K19" s="1">
        <v>2514</v>
      </c>
      <c r="L19" s="1">
        <v>1368</v>
      </c>
      <c r="M19" s="3">
        <v>45351</v>
      </c>
      <c r="N19" s="1">
        <v>51031.034680138102</v>
      </c>
    </row>
    <row r="20" spans="1:14" x14ac:dyDescent="0.25">
      <c r="A20" s="1" t="s">
        <v>97</v>
      </c>
      <c r="B20" s="1" t="s">
        <v>24</v>
      </c>
      <c r="C20" s="1">
        <v>640.75028571428595</v>
      </c>
      <c r="D20" s="1">
        <v>591</v>
      </c>
      <c r="E20" s="1">
        <v>49.5502857142857</v>
      </c>
      <c r="F20" s="1">
        <v>21</v>
      </c>
      <c r="G20" s="1">
        <v>56</v>
      </c>
      <c r="H20" s="1">
        <v>0</v>
      </c>
      <c r="I20" s="2">
        <v>5359</v>
      </c>
      <c r="J20" s="1">
        <v>2</v>
      </c>
      <c r="K20" s="1">
        <v>691</v>
      </c>
      <c r="L20" s="1">
        <v>35</v>
      </c>
      <c r="M20" s="3">
        <v>45351</v>
      </c>
      <c r="N20" s="1">
        <v>3845.1021714285698</v>
      </c>
    </row>
    <row r="21" spans="1:14" x14ac:dyDescent="0.25">
      <c r="A21" s="1" t="s">
        <v>33</v>
      </c>
      <c r="B21" s="1" t="s">
        <v>17</v>
      </c>
      <c r="C21" s="1">
        <v>1903.8351746031699</v>
      </c>
      <c r="D21" s="1">
        <v>591</v>
      </c>
      <c r="E21" s="1">
        <v>1312.6351746031701</v>
      </c>
      <c r="F21" s="1">
        <v>21</v>
      </c>
      <c r="G21" s="1">
        <v>56</v>
      </c>
      <c r="H21" s="1">
        <v>0</v>
      </c>
      <c r="I21" s="2">
        <v>88975</v>
      </c>
      <c r="J21" s="1">
        <v>2</v>
      </c>
      <c r="K21" s="1">
        <v>1222</v>
      </c>
      <c r="L21" s="1">
        <v>852</v>
      </c>
      <c r="M21" s="3">
        <v>45351</v>
      </c>
      <c r="N21" s="1">
        <v>101860.489549206</v>
      </c>
    </row>
    <row r="22" spans="1:14" x14ac:dyDescent="0.25">
      <c r="A22" s="1" t="s">
        <v>31</v>
      </c>
      <c r="B22" s="1" t="s">
        <v>15</v>
      </c>
      <c r="C22" s="1">
        <v>1119.92170380725</v>
      </c>
      <c r="D22" s="1">
        <v>583</v>
      </c>
      <c r="E22" s="1">
        <v>536.72170380724799</v>
      </c>
      <c r="F22" s="1">
        <v>21</v>
      </c>
      <c r="G22" s="1">
        <v>56</v>
      </c>
      <c r="H22" s="1">
        <v>0</v>
      </c>
      <c r="I22" s="2">
        <v>49991</v>
      </c>
      <c r="J22" s="1">
        <v>4</v>
      </c>
      <c r="K22" s="1">
        <v>2239</v>
      </c>
      <c r="L22" s="1">
        <v>849</v>
      </c>
      <c r="M22" s="3">
        <v>45351</v>
      </c>
      <c r="N22" s="1">
        <v>41649.604215442399</v>
      </c>
    </row>
    <row r="23" spans="1:14" x14ac:dyDescent="0.25">
      <c r="A23" s="1" t="s">
        <v>35</v>
      </c>
      <c r="B23" s="1" t="s">
        <v>36</v>
      </c>
      <c r="C23" s="1">
        <v>699.08618830897899</v>
      </c>
      <c r="D23" s="1">
        <v>672</v>
      </c>
      <c r="E23" s="1">
        <v>27.086188308979299</v>
      </c>
      <c r="F23" s="1">
        <v>21</v>
      </c>
      <c r="G23" s="1">
        <v>0</v>
      </c>
      <c r="H23" s="1">
        <v>0</v>
      </c>
      <c r="I23" s="2">
        <v>3194</v>
      </c>
      <c r="J23" s="1">
        <v>0</v>
      </c>
      <c r="K23" s="1">
        <v>1204</v>
      </c>
      <c r="L23" s="1">
        <v>48</v>
      </c>
      <c r="M23" s="3">
        <v>45351</v>
      </c>
      <c r="N23" s="1">
        <v>2101.8882127768002</v>
      </c>
    </row>
    <row r="24" spans="1:14" x14ac:dyDescent="0.25">
      <c r="A24" s="1" t="s">
        <v>40</v>
      </c>
      <c r="B24" s="1" t="s">
        <v>38</v>
      </c>
      <c r="C24" s="1">
        <v>1078.4780101208801</v>
      </c>
      <c r="D24" s="1">
        <v>632</v>
      </c>
      <c r="E24" s="1">
        <v>446.92245456531998</v>
      </c>
      <c r="F24" s="1">
        <v>21</v>
      </c>
      <c r="G24" s="1">
        <v>31</v>
      </c>
      <c r="H24" s="1">
        <v>0</v>
      </c>
      <c r="I24" s="2">
        <v>38833</v>
      </c>
      <c r="J24" s="1">
        <v>0</v>
      </c>
      <c r="K24" s="1">
        <v>1070</v>
      </c>
      <c r="L24" s="1">
        <v>528</v>
      </c>
      <c r="M24" s="3">
        <v>45351</v>
      </c>
      <c r="N24" s="1">
        <v>34681.182474268899</v>
      </c>
    </row>
    <row r="25" spans="1:14" x14ac:dyDescent="0.25">
      <c r="A25" s="1" t="s">
        <v>37</v>
      </c>
      <c r="B25" s="1" t="s">
        <v>38</v>
      </c>
      <c r="C25" s="1">
        <v>859.84827652530998</v>
      </c>
      <c r="D25" s="1">
        <v>632</v>
      </c>
      <c r="E25" s="1">
        <v>228.29272096975501</v>
      </c>
      <c r="F25" s="1">
        <v>21</v>
      </c>
      <c r="G25" s="1">
        <v>31</v>
      </c>
      <c r="H25" s="1">
        <v>0</v>
      </c>
      <c r="I25" s="2">
        <v>22064</v>
      </c>
      <c r="J25" s="1">
        <v>0</v>
      </c>
      <c r="K25" s="1">
        <v>971</v>
      </c>
      <c r="L25" s="1">
        <v>352</v>
      </c>
      <c r="M25" s="3">
        <v>45351</v>
      </c>
      <c r="N25" s="1">
        <v>17715.515147253001</v>
      </c>
    </row>
    <row r="26" spans="1:14" x14ac:dyDescent="0.25">
      <c r="A26" s="1" t="s">
        <v>39</v>
      </c>
      <c r="B26" s="1" t="s">
        <v>38</v>
      </c>
      <c r="C26" s="1">
        <v>1092.2171675633499</v>
      </c>
      <c r="D26" s="1">
        <v>632</v>
      </c>
      <c r="E26" s="1">
        <v>460.66161200779402</v>
      </c>
      <c r="F26" s="1">
        <v>21</v>
      </c>
      <c r="G26" s="1">
        <v>31</v>
      </c>
      <c r="H26" s="1">
        <v>0</v>
      </c>
      <c r="I26" s="2">
        <v>36004</v>
      </c>
      <c r="J26" s="1">
        <v>0</v>
      </c>
      <c r="K26" s="1">
        <v>1488</v>
      </c>
      <c r="L26" s="1">
        <v>604</v>
      </c>
      <c r="M26" s="3">
        <v>45351</v>
      </c>
      <c r="N26" s="1">
        <v>35747.341091804803</v>
      </c>
    </row>
    <row r="27" spans="1:14" x14ac:dyDescent="0.25">
      <c r="A27" s="1" t="s">
        <v>79</v>
      </c>
      <c r="B27" s="1" t="s">
        <v>36</v>
      </c>
      <c r="C27" s="1">
        <v>850.348366329123</v>
      </c>
      <c r="D27" s="1">
        <v>672</v>
      </c>
      <c r="E27" s="1">
        <v>178.348366329123</v>
      </c>
      <c r="F27" s="1">
        <v>21</v>
      </c>
      <c r="G27" s="1">
        <v>0</v>
      </c>
      <c r="H27" s="1">
        <v>0</v>
      </c>
      <c r="I27" s="2">
        <v>4759</v>
      </c>
      <c r="J27" s="1">
        <v>0</v>
      </c>
      <c r="K27" s="1">
        <v>571</v>
      </c>
      <c r="L27" s="1">
        <v>110</v>
      </c>
      <c r="M27" s="3">
        <v>45351</v>
      </c>
      <c r="N27" s="1">
        <v>13839.83322714</v>
      </c>
    </row>
    <row r="28" spans="1:14" x14ac:dyDescent="0.25">
      <c r="A28" s="1" t="s">
        <v>81</v>
      </c>
      <c r="B28" s="1" t="s">
        <v>36</v>
      </c>
      <c r="C28" s="1">
        <v>969.03482302011696</v>
      </c>
      <c r="D28" s="1">
        <v>672</v>
      </c>
      <c r="E28" s="1">
        <v>297.03482302011702</v>
      </c>
      <c r="F28" s="1">
        <v>21</v>
      </c>
      <c r="G28" s="1">
        <v>0</v>
      </c>
      <c r="H28" s="1">
        <v>0</v>
      </c>
      <c r="I28" s="2">
        <v>6219</v>
      </c>
      <c r="J28" s="1">
        <v>0</v>
      </c>
      <c r="K28" s="1">
        <v>573</v>
      </c>
      <c r="L28" s="1">
        <v>146</v>
      </c>
      <c r="M28" s="3">
        <v>45351</v>
      </c>
      <c r="N28" s="1">
        <v>23049.902266361099</v>
      </c>
    </row>
    <row r="29" spans="1:14" x14ac:dyDescent="0.25">
      <c r="A29" s="1" t="s">
        <v>80</v>
      </c>
      <c r="B29" s="1" t="s">
        <v>36</v>
      </c>
      <c r="C29" s="1">
        <v>822.00771096446294</v>
      </c>
      <c r="D29" s="1">
        <v>672</v>
      </c>
      <c r="E29" s="1">
        <v>150.007710964463</v>
      </c>
      <c r="F29" s="1">
        <v>21</v>
      </c>
      <c r="G29" s="1">
        <v>0</v>
      </c>
      <c r="H29" s="1">
        <v>0</v>
      </c>
      <c r="I29" s="2">
        <v>4630</v>
      </c>
      <c r="J29" s="1">
        <v>0</v>
      </c>
      <c r="K29" s="1">
        <v>575</v>
      </c>
      <c r="L29" s="1">
        <v>129</v>
      </c>
      <c r="M29" s="3">
        <v>45351</v>
      </c>
      <c r="N29" s="1">
        <v>11640.598370842299</v>
      </c>
    </row>
    <row r="30" spans="1:14" x14ac:dyDescent="0.25">
      <c r="A30" s="1" t="s">
        <v>41</v>
      </c>
      <c r="B30" s="1" t="s">
        <v>36</v>
      </c>
      <c r="C30" s="1">
        <v>1017.75518329189</v>
      </c>
      <c r="D30" s="1">
        <v>672</v>
      </c>
      <c r="E30" s="1">
        <v>345.75518329188498</v>
      </c>
      <c r="F30" s="1">
        <v>21</v>
      </c>
      <c r="G30" s="1">
        <v>0</v>
      </c>
      <c r="H30" s="1">
        <v>0</v>
      </c>
      <c r="I30" s="2">
        <v>8069</v>
      </c>
      <c r="J30" s="1">
        <v>0</v>
      </c>
      <c r="K30" s="1">
        <v>574</v>
      </c>
      <c r="L30" s="1">
        <v>199</v>
      </c>
      <c r="M30" s="3">
        <v>45351</v>
      </c>
      <c r="N30" s="1">
        <v>26830.6022234503</v>
      </c>
    </row>
    <row r="31" spans="1:14" x14ac:dyDescent="0.25">
      <c r="A31" s="1" t="s">
        <v>64</v>
      </c>
      <c r="B31" s="1" t="s">
        <v>17</v>
      </c>
      <c r="C31" s="1">
        <v>895.50952380952401</v>
      </c>
      <c r="D31" s="1">
        <v>518</v>
      </c>
      <c r="E31" s="1">
        <v>377.37619047619</v>
      </c>
      <c r="F31" s="1">
        <v>19</v>
      </c>
      <c r="G31" s="1">
        <v>51</v>
      </c>
      <c r="H31" s="1">
        <v>0</v>
      </c>
      <c r="I31" s="2">
        <v>22823</v>
      </c>
      <c r="J31" s="1">
        <v>6</v>
      </c>
      <c r="K31" s="1">
        <v>467</v>
      </c>
      <c r="L31" s="1">
        <v>190</v>
      </c>
      <c r="M31" s="3">
        <v>45351</v>
      </c>
      <c r="N31" s="1">
        <v>29284.392380952399</v>
      </c>
    </row>
    <row r="32" spans="1:14" x14ac:dyDescent="0.25">
      <c r="A32" s="1" t="s">
        <v>26</v>
      </c>
      <c r="B32" s="1" t="s">
        <v>17</v>
      </c>
      <c r="C32" s="1">
        <v>733.31504761904796</v>
      </c>
      <c r="D32" s="1">
        <v>433</v>
      </c>
      <c r="E32" s="1">
        <v>300.78171428571397</v>
      </c>
      <c r="F32" s="1">
        <v>16</v>
      </c>
      <c r="G32" s="1">
        <v>43</v>
      </c>
      <c r="H32" s="1">
        <v>0</v>
      </c>
      <c r="I32" s="2">
        <v>18053</v>
      </c>
      <c r="J32" s="1">
        <v>6</v>
      </c>
      <c r="K32" s="1">
        <v>496</v>
      </c>
      <c r="L32" s="1">
        <v>221</v>
      </c>
      <c r="M32" s="3">
        <v>45351</v>
      </c>
      <c r="N32" s="1">
        <v>23340.661028571401</v>
      </c>
    </row>
    <row r="33" spans="1:14" x14ac:dyDescent="0.25">
      <c r="A33" s="1" t="s">
        <v>84</v>
      </c>
      <c r="B33" s="1" t="s">
        <v>36</v>
      </c>
      <c r="C33" s="1">
        <v>1452.7472416603</v>
      </c>
      <c r="D33" s="1">
        <v>664</v>
      </c>
      <c r="E33" s="1">
        <v>788.74724166030001</v>
      </c>
      <c r="F33" s="1">
        <v>21</v>
      </c>
      <c r="G33" s="1">
        <v>0</v>
      </c>
      <c r="H33" s="1">
        <v>0</v>
      </c>
      <c r="I33" s="2">
        <v>39185</v>
      </c>
      <c r="J33" s="1">
        <v>2</v>
      </c>
      <c r="K33" s="1">
        <v>3325</v>
      </c>
      <c r="L33" s="1">
        <v>1851</v>
      </c>
      <c r="M33" s="3">
        <v>45351</v>
      </c>
      <c r="N33" s="1">
        <v>61206.785952839302</v>
      </c>
    </row>
    <row r="34" spans="1:14" x14ac:dyDescent="0.25">
      <c r="A34" s="1" t="s">
        <v>45</v>
      </c>
      <c r="B34" s="1" t="s">
        <v>24</v>
      </c>
      <c r="C34" s="1">
        <v>554.40457142857099</v>
      </c>
      <c r="D34" s="1">
        <v>397</v>
      </c>
      <c r="E34" s="1">
        <v>157.871238095238</v>
      </c>
      <c r="F34" s="1">
        <v>19</v>
      </c>
      <c r="G34" s="1">
        <v>51</v>
      </c>
      <c r="H34" s="1">
        <v>30.4</v>
      </c>
      <c r="I34" s="2">
        <v>13205</v>
      </c>
      <c r="J34" s="1">
        <v>6</v>
      </c>
      <c r="K34" s="1">
        <v>319</v>
      </c>
      <c r="L34" s="1">
        <v>79</v>
      </c>
      <c r="M34" s="3">
        <v>45351</v>
      </c>
      <c r="N34" s="1">
        <v>12250.8080761905</v>
      </c>
    </row>
    <row r="35" spans="1:14" x14ac:dyDescent="0.25">
      <c r="A35" s="1" t="s">
        <v>49</v>
      </c>
      <c r="B35" s="1" t="s">
        <v>17</v>
      </c>
      <c r="C35" s="1">
        <v>1049.74476190476</v>
      </c>
      <c r="D35" s="1">
        <v>449</v>
      </c>
      <c r="E35" s="1">
        <v>600.944761904762</v>
      </c>
      <c r="F35" s="1">
        <v>21</v>
      </c>
      <c r="G35" s="1">
        <v>56</v>
      </c>
      <c r="H35" s="1">
        <v>33.6</v>
      </c>
      <c r="I35" s="2">
        <v>40051</v>
      </c>
      <c r="J35" s="1">
        <v>4</v>
      </c>
      <c r="K35" s="1">
        <v>591</v>
      </c>
      <c r="L35" s="1">
        <v>320</v>
      </c>
      <c r="M35" s="3">
        <v>45351</v>
      </c>
      <c r="N35" s="1">
        <v>46633.313523809498</v>
      </c>
    </row>
    <row r="36" spans="1:14" x14ac:dyDescent="0.25">
      <c r="A36" s="1" t="s">
        <v>47</v>
      </c>
      <c r="B36" s="1" t="s">
        <v>22</v>
      </c>
      <c r="C36" s="1">
        <v>1237.06290909633</v>
      </c>
      <c r="D36" s="1">
        <v>441</v>
      </c>
      <c r="E36" s="1">
        <v>796.26290909632701</v>
      </c>
      <c r="F36" s="1">
        <v>21</v>
      </c>
      <c r="G36" s="1">
        <v>56</v>
      </c>
      <c r="H36" s="1">
        <v>33.6</v>
      </c>
      <c r="I36" s="2">
        <v>47148</v>
      </c>
      <c r="J36" s="1">
        <v>6</v>
      </c>
      <c r="K36" s="1">
        <v>1863</v>
      </c>
      <c r="L36" s="1">
        <v>1472</v>
      </c>
      <c r="M36" s="3">
        <v>45351</v>
      </c>
      <c r="N36" s="1">
        <v>61790.001745875001</v>
      </c>
    </row>
    <row r="37" spans="1:14" x14ac:dyDescent="0.25">
      <c r="A37" s="1" t="s">
        <v>46</v>
      </c>
      <c r="B37" s="1" t="s">
        <v>22</v>
      </c>
      <c r="C37" s="1">
        <v>1538.50858551544</v>
      </c>
      <c r="D37" s="1">
        <v>449</v>
      </c>
      <c r="E37" s="1">
        <v>1089.7085855154401</v>
      </c>
      <c r="F37" s="1">
        <v>21</v>
      </c>
      <c r="G37" s="1">
        <v>56</v>
      </c>
      <c r="H37" s="1">
        <v>33.6</v>
      </c>
      <c r="I37" s="2">
        <v>70764</v>
      </c>
      <c r="J37" s="1">
        <v>4</v>
      </c>
      <c r="K37" s="1">
        <v>2300</v>
      </c>
      <c r="L37" s="1">
        <v>2002</v>
      </c>
      <c r="M37" s="3">
        <v>45351</v>
      </c>
      <c r="N37" s="1">
        <v>84561.386235998405</v>
      </c>
    </row>
    <row r="38" spans="1:14" x14ac:dyDescent="0.25">
      <c r="A38" s="1" t="s">
        <v>50</v>
      </c>
      <c r="B38" s="1" t="s">
        <v>28</v>
      </c>
      <c r="C38" s="1">
        <v>541.38358974359005</v>
      </c>
      <c r="D38" s="1">
        <v>441</v>
      </c>
      <c r="E38" s="1">
        <v>100.58358974359</v>
      </c>
      <c r="F38" s="1">
        <v>21</v>
      </c>
      <c r="G38" s="1">
        <v>56</v>
      </c>
      <c r="H38" s="1">
        <v>33.6</v>
      </c>
      <c r="I38" s="2">
        <v>11219</v>
      </c>
      <c r="J38" s="1">
        <v>6</v>
      </c>
      <c r="K38" s="1">
        <v>616</v>
      </c>
      <c r="L38" s="1">
        <v>109</v>
      </c>
      <c r="M38" s="3">
        <v>45351</v>
      </c>
      <c r="N38" s="1">
        <v>7805.2865641025501</v>
      </c>
    </row>
    <row r="39" spans="1:14" x14ac:dyDescent="0.25">
      <c r="A39" s="1" t="s">
        <v>48</v>
      </c>
      <c r="B39" s="1" t="s">
        <v>38</v>
      </c>
      <c r="C39" s="1">
        <v>1651.6347539348401</v>
      </c>
      <c r="D39" s="1">
        <v>449</v>
      </c>
      <c r="E39" s="1">
        <v>1202.8347539348399</v>
      </c>
      <c r="F39" s="1">
        <v>21</v>
      </c>
      <c r="G39" s="1">
        <v>56</v>
      </c>
      <c r="H39" s="1">
        <v>33.6</v>
      </c>
      <c r="I39" s="2">
        <v>98412</v>
      </c>
      <c r="J39" s="1">
        <v>4</v>
      </c>
      <c r="K39" s="1">
        <v>1260</v>
      </c>
      <c r="L39" s="1">
        <v>977</v>
      </c>
      <c r="M39" s="3">
        <v>45351</v>
      </c>
      <c r="N39" s="1">
        <v>93339.976905343807</v>
      </c>
    </row>
    <row r="40" spans="1:14" x14ac:dyDescent="0.25">
      <c r="A40" s="1" t="s">
        <v>51</v>
      </c>
      <c r="B40" s="1" t="s">
        <v>24</v>
      </c>
      <c r="C40" s="1">
        <v>778.60761904761898</v>
      </c>
      <c r="D40" s="1">
        <v>330</v>
      </c>
      <c r="E40" s="1">
        <v>448.474285714286</v>
      </c>
      <c r="F40" s="1">
        <v>16</v>
      </c>
      <c r="G40" s="1">
        <v>43</v>
      </c>
      <c r="H40" s="1">
        <v>25.6</v>
      </c>
      <c r="I40" s="2">
        <v>35461</v>
      </c>
      <c r="J40" s="1">
        <v>6</v>
      </c>
      <c r="K40" s="1">
        <v>741</v>
      </c>
      <c r="L40" s="1">
        <v>389</v>
      </c>
      <c r="M40" s="3">
        <v>45351</v>
      </c>
      <c r="N40" s="1">
        <v>34801.604571428601</v>
      </c>
    </row>
    <row r="41" spans="1:14" x14ac:dyDescent="0.25">
      <c r="A41" s="1" t="s">
        <v>96</v>
      </c>
      <c r="B41" s="1" t="s">
        <v>53</v>
      </c>
      <c r="C41" s="1">
        <v>9.2307692307692299</v>
      </c>
      <c r="D41" s="1">
        <v>465</v>
      </c>
      <c r="E41" s="1">
        <v>-455.56923076923101</v>
      </c>
      <c r="F41" s="1">
        <v>21</v>
      </c>
      <c r="G41" s="1">
        <v>56</v>
      </c>
      <c r="H41" s="1">
        <v>33.6</v>
      </c>
      <c r="I41" s="2" t="s">
        <v>54</v>
      </c>
      <c r="J41" s="1">
        <v>0</v>
      </c>
      <c r="K41" s="1">
        <v>5</v>
      </c>
      <c r="L41" s="1">
        <v>0</v>
      </c>
      <c r="M41" s="3">
        <v>45351</v>
      </c>
      <c r="N41" s="1">
        <v>0</v>
      </c>
    </row>
    <row r="42" spans="1:14" x14ac:dyDescent="0.25">
      <c r="A42" s="1" t="s">
        <v>52</v>
      </c>
      <c r="B42" s="1" t="s">
        <v>53</v>
      </c>
      <c r="C42" s="1">
        <v>306.98051282051301</v>
      </c>
      <c r="D42" s="1">
        <v>433</v>
      </c>
      <c r="E42" s="1">
        <v>-125.819487179487</v>
      </c>
      <c r="F42" s="1">
        <v>21</v>
      </c>
      <c r="G42" s="1">
        <v>56</v>
      </c>
      <c r="H42" s="1">
        <v>33.6</v>
      </c>
      <c r="I42" s="2" t="s">
        <v>54</v>
      </c>
      <c r="J42" s="1">
        <v>8</v>
      </c>
      <c r="K42" s="1">
        <v>212</v>
      </c>
      <c r="L42" s="1">
        <v>0</v>
      </c>
      <c r="M42" s="3">
        <v>45351</v>
      </c>
      <c r="N42" s="1">
        <v>0</v>
      </c>
    </row>
    <row r="43" spans="1:14" x14ac:dyDescent="0.25">
      <c r="A43" s="1" t="s">
        <v>55</v>
      </c>
      <c r="B43" s="1" t="s">
        <v>17</v>
      </c>
      <c r="C43" s="1">
        <v>390.77580952380998</v>
      </c>
      <c r="D43" s="1">
        <v>599</v>
      </c>
      <c r="E43" s="1">
        <v>-208.424190476191</v>
      </c>
      <c r="F43" s="1">
        <v>21</v>
      </c>
      <c r="G43" s="1">
        <v>56</v>
      </c>
      <c r="H43" s="1">
        <v>0</v>
      </c>
      <c r="I43" s="2" t="s">
        <v>54</v>
      </c>
      <c r="J43" s="1">
        <v>0</v>
      </c>
      <c r="K43" s="1">
        <v>556</v>
      </c>
      <c r="L43" s="1">
        <v>0</v>
      </c>
      <c r="M43" s="3">
        <v>45351</v>
      </c>
      <c r="N43" s="1">
        <v>0</v>
      </c>
    </row>
    <row r="44" spans="1:14" x14ac:dyDescent="0.25">
      <c r="A44" s="1" t="s">
        <v>56</v>
      </c>
      <c r="B44" s="1" t="s">
        <v>38</v>
      </c>
      <c r="C44" s="1">
        <v>262.602905417486</v>
      </c>
      <c r="D44" s="1">
        <v>632</v>
      </c>
      <c r="E44" s="1">
        <v>-368.95265013806898</v>
      </c>
      <c r="F44" s="1">
        <v>21</v>
      </c>
      <c r="G44" s="1">
        <v>31</v>
      </c>
      <c r="H44" s="1">
        <v>0</v>
      </c>
      <c r="I44" s="2" t="s">
        <v>54</v>
      </c>
      <c r="J44" s="1">
        <v>0</v>
      </c>
      <c r="K44" s="1">
        <v>431</v>
      </c>
      <c r="L44" s="1">
        <v>0</v>
      </c>
      <c r="M44" s="3">
        <v>45351</v>
      </c>
      <c r="N44" s="1">
        <v>0</v>
      </c>
    </row>
    <row r="45" spans="1:14" x14ac:dyDescent="0.25">
      <c r="A45" s="1" t="s">
        <v>57</v>
      </c>
      <c r="B45" s="1" t="s">
        <v>36</v>
      </c>
      <c r="C45" s="1">
        <v>549.37204676841702</v>
      </c>
      <c r="D45" s="1">
        <v>599</v>
      </c>
      <c r="E45" s="1">
        <v>-49.827953231582804</v>
      </c>
      <c r="F45" s="1">
        <v>21</v>
      </c>
      <c r="G45" s="1">
        <v>56</v>
      </c>
      <c r="H45" s="1">
        <v>0</v>
      </c>
      <c r="I45" s="2" t="s">
        <v>54</v>
      </c>
      <c r="J45" s="1">
        <v>0</v>
      </c>
      <c r="K45" s="1">
        <v>1083</v>
      </c>
      <c r="L45" s="1">
        <v>0</v>
      </c>
      <c r="M45" s="3">
        <v>45351</v>
      </c>
      <c r="N45" s="1">
        <v>0</v>
      </c>
    </row>
    <row r="46" spans="1:14" x14ac:dyDescent="0.25">
      <c r="A46" s="1" t="s">
        <v>65</v>
      </c>
      <c r="B46" s="1" t="s">
        <v>53</v>
      </c>
      <c r="C46" s="1">
        <v>414.52994871794903</v>
      </c>
      <c r="D46" s="1">
        <v>583</v>
      </c>
      <c r="E46" s="1">
        <v>-168.67005128205099</v>
      </c>
      <c r="F46" s="1">
        <v>21</v>
      </c>
      <c r="G46" s="1">
        <v>56</v>
      </c>
      <c r="H46" s="1">
        <v>0</v>
      </c>
      <c r="I46" s="2" t="s">
        <v>54</v>
      </c>
      <c r="J46" s="1">
        <v>4</v>
      </c>
      <c r="K46" s="1">
        <v>303</v>
      </c>
      <c r="L46" s="1">
        <v>0</v>
      </c>
      <c r="M46" s="3">
        <v>45351</v>
      </c>
      <c r="N46" s="1">
        <v>0</v>
      </c>
    </row>
    <row r="47" spans="1:14" x14ac:dyDescent="0.25">
      <c r="A47" s="1" t="s">
        <v>59</v>
      </c>
      <c r="B47" s="1" t="s">
        <v>20</v>
      </c>
      <c r="C47" s="1">
        <v>503.92</v>
      </c>
      <c r="D47" s="1">
        <v>599</v>
      </c>
      <c r="E47" s="1">
        <v>-95.28</v>
      </c>
      <c r="F47" s="1">
        <v>21</v>
      </c>
      <c r="G47" s="1">
        <v>56</v>
      </c>
      <c r="H47" s="1">
        <v>0</v>
      </c>
      <c r="I47" s="2" t="s">
        <v>54</v>
      </c>
      <c r="J47" s="1">
        <v>0</v>
      </c>
      <c r="K47" s="1">
        <v>327</v>
      </c>
      <c r="L47" s="1">
        <v>0</v>
      </c>
      <c r="M47" s="3">
        <v>45351</v>
      </c>
      <c r="N47" s="1">
        <v>0</v>
      </c>
    </row>
    <row r="48" spans="1:14" x14ac:dyDescent="0.25">
      <c r="A48" s="1" t="s">
        <v>67</v>
      </c>
      <c r="B48" s="1" t="s">
        <v>53</v>
      </c>
      <c r="C48" s="1">
        <v>171.904615384615</v>
      </c>
      <c r="D48" s="1">
        <v>591</v>
      </c>
      <c r="E48" s="1">
        <v>-419.29538461538499</v>
      </c>
      <c r="F48" s="1">
        <v>21</v>
      </c>
      <c r="G48" s="1">
        <v>56</v>
      </c>
      <c r="H48" s="1">
        <v>0</v>
      </c>
      <c r="I48" s="2" t="s">
        <v>54</v>
      </c>
      <c r="J48" s="1">
        <v>2</v>
      </c>
      <c r="K48" s="1">
        <v>157</v>
      </c>
      <c r="L48" s="1">
        <v>0</v>
      </c>
      <c r="M48" s="3">
        <v>45351</v>
      </c>
      <c r="N48" s="1">
        <v>0</v>
      </c>
    </row>
    <row r="49" spans="1:14" x14ac:dyDescent="0.25">
      <c r="A49" s="1" t="s">
        <v>68</v>
      </c>
      <c r="B49" s="1" t="s">
        <v>53</v>
      </c>
      <c r="C49" s="1">
        <v>145.59692307692299</v>
      </c>
      <c r="D49" s="1">
        <v>599</v>
      </c>
      <c r="E49" s="1">
        <v>-453.60307692307703</v>
      </c>
      <c r="F49" s="1">
        <v>21</v>
      </c>
      <c r="G49" s="1">
        <v>56</v>
      </c>
      <c r="H49" s="1">
        <v>0</v>
      </c>
      <c r="I49" s="2" t="s">
        <v>54</v>
      </c>
      <c r="J49" s="1">
        <v>0</v>
      </c>
      <c r="K49" s="1">
        <v>110</v>
      </c>
      <c r="L49" s="1">
        <v>0</v>
      </c>
      <c r="M49" s="3">
        <v>45351</v>
      </c>
      <c r="N49" s="1">
        <v>0</v>
      </c>
    </row>
    <row r="50" spans="1:14" x14ac:dyDescent="0.25">
      <c r="A50" s="1" t="s">
        <v>77</v>
      </c>
      <c r="B50" s="1" t="s">
        <v>36</v>
      </c>
      <c r="C50" s="1">
        <v>630.43877092035996</v>
      </c>
      <c r="D50" s="1">
        <v>664</v>
      </c>
      <c r="E50" s="1">
        <v>-33.561229079639602</v>
      </c>
      <c r="F50" s="1">
        <v>21</v>
      </c>
      <c r="G50" s="1">
        <v>0</v>
      </c>
      <c r="H50" s="1">
        <v>0</v>
      </c>
      <c r="I50" s="2" t="s">
        <v>54</v>
      </c>
      <c r="J50" s="1">
        <v>2</v>
      </c>
      <c r="K50" s="1">
        <v>823</v>
      </c>
      <c r="L50" s="1">
        <v>0</v>
      </c>
      <c r="M50" s="3">
        <v>45351</v>
      </c>
      <c r="N50" s="1">
        <v>0</v>
      </c>
    </row>
    <row r="51" spans="1:14" x14ac:dyDescent="0.25">
      <c r="A51" s="1" t="s">
        <v>69</v>
      </c>
      <c r="B51" s="1" t="s">
        <v>36</v>
      </c>
      <c r="C51" s="1">
        <v>383.56380952380903</v>
      </c>
      <c r="D51" s="1">
        <v>664</v>
      </c>
      <c r="E51" s="1">
        <v>-280.43619047619097</v>
      </c>
      <c r="F51" s="1">
        <v>21</v>
      </c>
      <c r="G51" s="1">
        <v>0</v>
      </c>
      <c r="H51" s="1">
        <v>0</v>
      </c>
      <c r="I51" s="2" t="s">
        <v>54</v>
      </c>
      <c r="J51" s="1">
        <v>2</v>
      </c>
      <c r="K51" s="1">
        <v>788</v>
      </c>
      <c r="L51" s="1">
        <v>0</v>
      </c>
      <c r="M51" s="3">
        <v>45351</v>
      </c>
      <c r="N51" s="1">
        <v>0</v>
      </c>
    </row>
    <row r="52" spans="1:14" x14ac:dyDescent="0.25">
      <c r="A52" s="1" t="s">
        <v>82</v>
      </c>
      <c r="B52" s="1" t="s">
        <v>36</v>
      </c>
      <c r="C52" s="1">
        <v>489.18344322344302</v>
      </c>
      <c r="D52" s="1">
        <v>664</v>
      </c>
      <c r="E52" s="1">
        <v>-174.81655677655701</v>
      </c>
      <c r="F52" s="1">
        <v>21</v>
      </c>
      <c r="G52" s="1">
        <v>0</v>
      </c>
      <c r="H52" s="1">
        <v>0</v>
      </c>
      <c r="I52" s="2" t="s">
        <v>54</v>
      </c>
      <c r="J52" s="1">
        <v>2</v>
      </c>
      <c r="K52" s="1">
        <v>649</v>
      </c>
      <c r="L52" s="1">
        <v>0</v>
      </c>
      <c r="M52" s="3">
        <v>45351</v>
      </c>
      <c r="N52" s="1">
        <v>0</v>
      </c>
    </row>
    <row r="53" spans="1:14" x14ac:dyDescent="0.25">
      <c r="A53" s="1" t="s">
        <v>42</v>
      </c>
      <c r="B53" s="1" t="s">
        <v>28</v>
      </c>
      <c r="C53" s="1">
        <v>583.81790476190497</v>
      </c>
      <c r="D53" s="1">
        <v>664</v>
      </c>
      <c r="E53" s="1">
        <v>-80.182095238095101</v>
      </c>
      <c r="F53" s="1">
        <v>21</v>
      </c>
      <c r="G53" s="1">
        <v>0</v>
      </c>
      <c r="H53" s="1">
        <v>0</v>
      </c>
      <c r="I53" s="2" t="s">
        <v>54</v>
      </c>
      <c r="J53" s="1">
        <v>2</v>
      </c>
      <c r="K53" s="1">
        <v>732</v>
      </c>
      <c r="L53" s="1">
        <v>0</v>
      </c>
      <c r="M53" s="3">
        <v>45351</v>
      </c>
      <c r="N53" s="1">
        <v>0</v>
      </c>
    </row>
    <row r="54" spans="1:14" x14ac:dyDescent="0.25">
      <c r="A54" s="1" t="s">
        <v>44</v>
      </c>
      <c r="B54" s="1" t="s">
        <v>36</v>
      </c>
      <c r="C54" s="1">
        <v>431.20038095238101</v>
      </c>
      <c r="D54" s="1">
        <v>656</v>
      </c>
      <c r="E54" s="1">
        <v>-224.79961904761899</v>
      </c>
      <c r="F54" s="1">
        <v>21</v>
      </c>
      <c r="G54" s="1">
        <v>0</v>
      </c>
      <c r="H54" s="1">
        <v>0</v>
      </c>
      <c r="I54" s="2" t="s">
        <v>54</v>
      </c>
      <c r="J54" s="1">
        <v>4</v>
      </c>
      <c r="K54" s="1">
        <v>542</v>
      </c>
      <c r="L54" s="1">
        <v>0</v>
      </c>
      <c r="M54" s="3">
        <v>45351</v>
      </c>
      <c r="N54" s="1">
        <v>0</v>
      </c>
    </row>
    <row r="55" spans="1:14" x14ac:dyDescent="0.25">
      <c r="A55" s="1" t="s">
        <v>70</v>
      </c>
      <c r="B55" s="1" t="s">
        <v>36</v>
      </c>
      <c r="C55" s="1">
        <v>416.312761904762</v>
      </c>
      <c r="D55" s="1">
        <v>656</v>
      </c>
      <c r="E55" s="1">
        <v>-239.687238095238</v>
      </c>
      <c r="F55" s="1">
        <v>21</v>
      </c>
      <c r="G55" s="1">
        <v>0</v>
      </c>
      <c r="H55" s="1">
        <v>0</v>
      </c>
      <c r="I55" s="2" t="s">
        <v>54</v>
      </c>
      <c r="J55" s="1">
        <v>4</v>
      </c>
      <c r="K55" s="1">
        <v>489</v>
      </c>
      <c r="L55" s="1">
        <v>0</v>
      </c>
      <c r="M55" s="3">
        <v>45351</v>
      </c>
      <c r="N55" s="1">
        <v>0</v>
      </c>
    </row>
    <row r="56" spans="1:14" x14ac:dyDescent="0.25">
      <c r="A56" s="1" t="s">
        <v>73</v>
      </c>
      <c r="B56" s="1" t="s">
        <v>53</v>
      </c>
      <c r="C56" s="1">
        <v>320.56317948717998</v>
      </c>
      <c r="D56" s="1">
        <v>672</v>
      </c>
      <c r="E56" s="1">
        <v>-351.43682051282002</v>
      </c>
      <c r="F56" s="1">
        <v>21</v>
      </c>
      <c r="G56" s="1">
        <v>0</v>
      </c>
      <c r="H56" s="1">
        <v>0</v>
      </c>
      <c r="I56" s="2" t="s">
        <v>54</v>
      </c>
      <c r="J56" s="1">
        <v>0</v>
      </c>
      <c r="K56" s="1">
        <v>318</v>
      </c>
      <c r="L56" s="1">
        <v>0</v>
      </c>
      <c r="M56" s="3">
        <v>45351</v>
      </c>
      <c r="N56" s="1">
        <v>0</v>
      </c>
    </row>
    <row r="57" spans="1:14" x14ac:dyDescent="0.25">
      <c r="A57" s="1" t="s">
        <v>72</v>
      </c>
      <c r="B57" s="1" t="s">
        <v>53</v>
      </c>
      <c r="C57" s="1">
        <v>259.60256410256397</v>
      </c>
      <c r="D57" s="1">
        <v>672</v>
      </c>
      <c r="E57" s="1">
        <v>-412.39743589743603</v>
      </c>
      <c r="F57" s="1">
        <v>21</v>
      </c>
      <c r="G57" s="1">
        <v>0</v>
      </c>
      <c r="H57" s="1">
        <v>0</v>
      </c>
      <c r="I57" s="2" t="s">
        <v>54</v>
      </c>
      <c r="J57" s="1">
        <v>0</v>
      </c>
      <c r="K57" s="1">
        <v>250</v>
      </c>
      <c r="L57" s="1">
        <v>0</v>
      </c>
      <c r="M57" s="3">
        <v>45351</v>
      </c>
      <c r="N57" s="1">
        <v>0</v>
      </c>
    </row>
    <row r="58" spans="1:14" x14ac:dyDescent="0.25">
      <c r="A58" s="1" t="s">
        <v>71</v>
      </c>
      <c r="B58" s="1" t="s">
        <v>53</v>
      </c>
      <c r="C58" s="1">
        <v>237.19825641025599</v>
      </c>
      <c r="D58" s="1">
        <v>672</v>
      </c>
      <c r="E58" s="1">
        <v>-434.80174358974398</v>
      </c>
      <c r="F58" s="1">
        <v>21</v>
      </c>
      <c r="G58" s="1">
        <v>0</v>
      </c>
      <c r="H58" s="1">
        <v>0</v>
      </c>
      <c r="I58" s="2" t="s">
        <v>54</v>
      </c>
      <c r="J58" s="1">
        <v>0</v>
      </c>
      <c r="K58" s="1">
        <v>251</v>
      </c>
      <c r="L58" s="1">
        <v>0</v>
      </c>
      <c r="M58" s="3">
        <v>45351</v>
      </c>
      <c r="N58" s="1">
        <v>0</v>
      </c>
    </row>
    <row r="59" spans="1:14" x14ac:dyDescent="0.25">
      <c r="A59" s="1" t="s">
        <v>74</v>
      </c>
      <c r="B59" s="1" t="s">
        <v>36</v>
      </c>
      <c r="C59" s="1">
        <v>534.74838922029198</v>
      </c>
      <c r="D59" s="1">
        <v>672</v>
      </c>
      <c r="E59" s="1">
        <v>-137.25161077970799</v>
      </c>
      <c r="F59" s="1">
        <v>21</v>
      </c>
      <c r="G59" s="1">
        <v>0</v>
      </c>
      <c r="H59" s="1">
        <v>0</v>
      </c>
      <c r="I59" s="2" t="s">
        <v>54</v>
      </c>
      <c r="J59" s="1">
        <v>0</v>
      </c>
      <c r="K59" s="1">
        <v>974</v>
      </c>
      <c r="L59" s="1">
        <v>0</v>
      </c>
      <c r="M59" s="3">
        <v>45351</v>
      </c>
      <c r="N59" s="1">
        <v>0</v>
      </c>
    </row>
    <row r="60" spans="1:14" x14ac:dyDescent="0.25">
      <c r="A60" s="1" t="s">
        <v>75</v>
      </c>
      <c r="B60" s="1" t="s">
        <v>36</v>
      </c>
      <c r="C60" s="1">
        <v>409.25395055507698</v>
      </c>
      <c r="D60" s="1">
        <v>672</v>
      </c>
      <c r="E60" s="1">
        <v>-262.74604944492302</v>
      </c>
      <c r="F60" s="1">
        <v>21</v>
      </c>
      <c r="G60" s="1">
        <v>0</v>
      </c>
      <c r="H60" s="1">
        <v>0</v>
      </c>
      <c r="I60" s="2" t="s">
        <v>54</v>
      </c>
      <c r="J60" s="1">
        <v>0</v>
      </c>
      <c r="K60" s="1">
        <v>819</v>
      </c>
      <c r="L60" s="1">
        <v>0</v>
      </c>
      <c r="M60" s="3">
        <v>45351</v>
      </c>
      <c r="N60" s="1">
        <v>0</v>
      </c>
    </row>
    <row r="61" spans="1:14" x14ac:dyDescent="0.25">
      <c r="A61" s="1" t="s">
        <v>76</v>
      </c>
      <c r="B61" s="1" t="s">
        <v>36</v>
      </c>
      <c r="C61" s="1">
        <v>610.37387800768295</v>
      </c>
      <c r="D61" s="1">
        <v>672</v>
      </c>
      <c r="E61" s="1">
        <v>-61.626121992317302</v>
      </c>
      <c r="F61" s="1">
        <v>21</v>
      </c>
      <c r="G61" s="1">
        <v>0</v>
      </c>
      <c r="H61" s="1">
        <v>0</v>
      </c>
      <c r="I61" s="2" t="s">
        <v>54</v>
      </c>
      <c r="J61" s="1">
        <v>0</v>
      </c>
      <c r="K61" s="1">
        <v>1029</v>
      </c>
      <c r="L61" s="1">
        <v>0</v>
      </c>
      <c r="M61" s="3">
        <v>45351</v>
      </c>
      <c r="N61" s="1">
        <v>0</v>
      </c>
    </row>
    <row r="62" spans="1:14" x14ac:dyDescent="0.25">
      <c r="A62" s="1" t="s">
        <v>78</v>
      </c>
      <c r="B62" s="1" t="s">
        <v>36</v>
      </c>
      <c r="C62" s="1">
        <v>304.91138327671501</v>
      </c>
      <c r="D62" s="1">
        <v>672</v>
      </c>
      <c r="E62" s="1">
        <v>-367.08861672328499</v>
      </c>
      <c r="F62" s="1">
        <v>21</v>
      </c>
      <c r="G62" s="1">
        <v>0</v>
      </c>
      <c r="H62" s="1">
        <v>0</v>
      </c>
      <c r="I62" s="2" t="s">
        <v>54</v>
      </c>
      <c r="J62" s="1">
        <v>0</v>
      </c>
      <c r="K62" s="1">
        <v>912</v>
      </c>
      <c r="L62" s="1">
        <v>0</v>
      </c>
      <c r="M62" s="3">
        <v>45351</v>
      </c>
      <c r="N62" s="1">
        <v>0</v>
      </c>
    </row>
    <row r="63" spans="1:14" x14ac:dyDescent="0.25">
      <c r="A63" s="1" t="s">
        <v>86</v>
      </c>
      <c r="B63" s="1" t="s">
        <v>36</v>
      </c>
      <c r="C63" s="1">
        <v>411.745523809524</v>
      </c>
      <c r="D63" s="1">
        <v>672</v>
      </c>
      <c r="E63" s="1">
        <v>-260.254476190476</v>
      </c>
      <c r="F63" s="1">
        <v>21</v>
      </c>
      <c r="G63" s="1">
        <v>0</v>
      </c>
      <c r="H63" s="1">
        <v>0</v>
      </c>
      <c r="I63" s="2" t="s">
        <v>54</v>
      </c>
      <c r="J63" s="1">
        <v>0</v>
      </c>
      <c r="K63" s="1">
        <v>482</v>
      </c>
      <c r="L63" s="1">
        <v>0</v>
      </c>
      <c r="M63" s="3">
        <v>45351</v>
      </c>
      <c r="N63" s="1">
        <v>0</v>
      </c>
    </row>
    <row r="64" spans="1:14" x14ac:dyDescent="0.25">
      <c r="A64" s="1" t="s">
        <v>83</v>
      </c>
      <c r="B64" s="1" t="s">
        <v>38</v>
      </c>
      <c r="C64" s="1">
        <v>530.34323809523801</v>
      </c>
      <c r="D64" s="1">
        <v>672</v>
      </c>
      <c r="E64" s="1">
        <v>-141.65676190476199</v>
      </c>
      <c r="F64" s="1">
        <v>21</v>
      </c>
      <c r="G64" s="1">
        <v>0</v>
      </c>
      <c r="H64" s="1">
        <v>0</v>
      </c>
      <c r="I64" s="2" t="s">
        <v>54</v>
      </c>
      <c r="J64" s="1">
        <v>0</v>
      </c>
      <c r="K64" s="1">
        <v>582</v>
      </c>
      <c r="L64" s="1">
        <v>0</v>
      </c>
      <c r="M64" s="3">
        <v>45351</v>
      </c>
      <c r="N64" s="1">
        <v>0</v>
      </c>
    </row>
    <row r="65" spans="1:14" x14ac:dyDescent="0.25">
      <c r="A65" s="1" t="s">
        <v>85</v>
      </c>
      <c r="B65" s="1" t="s">
        <v>36</v>
      </c>
      <c r="C65" s="1">
        <v>322.56</v>
      </c>
      <c r="D65" s="1">
        <v>672</v>
      </c>
      <c r="E65" s="1">
        <v>-349.44</v>
      </c>
      <c r="F65" s="1">
        <v>21</v>
      </c>
      <c r="G65" s="1">
        <v>0</v>
      </c>
      <c r="H65" s="1">
        <v>0</v>
      </c>
      <c r="I65" s="2" t="s">
        <v>54</v>
      </c>
      <c r="J65" s="1">
        <v>0</v>
      </c>
      <c r="K65" s="1">
        <v>373</v>
      </c>
      <c r="L65" s="1">
        <v>0</v>
      </c>
      <c r="M65" s="3">
        <v>45351</v>
      </c>
      <c r="N65" s="1">
        <v>0</v>
      </c>
    </row>
    <row r="66" spans="1:14" x14ac:dyDescent="0.25">
      <c r="A66" s="1" t="s">
        <v>43</v>
      </c>
      <c r="B66" s="1" t="s">
        <v>38</v>
      </c>
      <c r="C66" s="1">
        <v>616.17142857142903</v>
      </c>
      <c r="D66" s="1">
        <v>672</v>
      </c>
      <c r="E66" s="1">
        <v>-55.828571428571401</v>
      </c>
      <c r="F66" s="1">
        <v>21</v>
      </c>
      <c r="G66" s="1">
        <v>0</v>
      </c>
      <c r="H66" s="1">
        <v>0</v>
      </c>
      <c r="I66" s="2" t="s">
        <v>54</v>
      </c>
      <c r="J66" s="1">
        <v>0</v>
      </c>
      <c r="K66" s="1">
        <v>683</v>
      </c>
      <c r="L66" s="1">
        <v>0</v>
      </c>
      <c r="M66" s="3">
        <v>45351</v>
      </c>
      <c r="N66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F4AD-C254-4D9B-95A1-E9F918EBA9C0}">
  <dimension ref="A1:K43"/>
  <sheetViews>
    <sheetView workbookViewId="0">
      <selection activeCell="J1" sqref="J1:N1"/>
    </sheetView>
  </sheetViews>
  <sheetFormatPr defaultRowHeight="15" x14ac:dyDescent="0.25"/>
  <cols>
    <col min="10" max="10" width="30.42578125" bestFit="1" customWidth="1"/>
    <col min="11" max="11" width="12" bestFit="1" customWidth="1"/>
  </cols>
  <sheetData>
    <row r="1" spans="1:11" x14ac:dyDescent="0.25">
      <c r="A1" s="1" t="s">
        <v>0</v>
      </c>
      <c r="B1" s="1" t="s">
        <v>87</v>
      </c>
      <c r="C1" s="1" t="s">
        <v>88</v>
      </c>
      <c r="D1" s="1" t="s">
        <v>8</v>
      </c>
      <c r="E1" s="1" t="s">
        <v>89</v>
      </c>
      <c r="F1" s="1" t="s">
        <v>12</v>
      </c>
      <c r="J1" s="4" t="s">
        <v>93</v>
      </c>
      <c r="K1" t="s">
        <v>95</v>
      </c>
    </row>
    <row r="2" spans="1:11" x14ac:dyDescent="0.25">
      <c r="A2" s="1" t="s">
        <v>45</v>
      </c>
      <c r="B2" s="1">
        <v>14.16</v>
      </c>
      <c r="C2" s="1">
        <v>5</v>
      </c>
      <c r="D2" s="2">
        <v>819</v>
      </c>
      <c r="E2" s="1" t="s">
        <v>90</v>
      </c>
      <c r="F2" s="3">
        <v>45351</v>
      </c>
      <c r="J2" s="5" t="s">
        <v>30</v>
      </c>
      <c r="K2" s="6">
        <v>4750</v>
      </c>
    </row>
    <row r="3" spans="1:11" x14ac:dyDescent="0.25">
      <c r="A3" s="1" t="s">
        <v>29</v>
      </c>
      <c r="B3" s="1">
        <v>48.2491428571429</v>
      </c>
      <c r="C3" s="1">
        <v>31</v>
      </c>
      <c r="D3" s="2">
        <v>4816</v>
      </c>
      <c r="E3" s="1" t="s">
        <v>90</v>
      </c>
      <c r="F3" s="3">
        <v>45351</v>
      </c>
      <c r="J3" s="5" t="s">
        <v>51</v>
      </c>
      <c r="K3" s="6">
        <v>7501</v>
      </c>
    </row>
    <row r="4" spans="1:11" x14ac:dyDescent="0.25">
      <c r="A4" s="1" t="s">
        <v>64</v>
      </c>
      <c r="B4" s="1">
        <v>2.5</v>
      </c>
      <c r="C4" s="1">
        <v>1</v>
      </c>
      <c r="D4" s="2">
        <v>164</v>
      </c>
      <c r="E4" s="1" t="s">
        <v>90</v>
      </c>
      <c r="F4" s="3">
        <v>45351</v>
      </c>
      <c r="J4" s="5" t="s">
        <v>31</v>
      </c>
      <c r="K4" s="6">
        <v>15668</v>
      </c>
    </row>
    <row r="5" spans="1:11" x14ac:dyDescent="0.25">
      <c r="A5" s="1" t="s">
        <v>14</v>
      </c>
      <c r="B5" s="1">
        <v>24.366666666666699</v>
      </c>
      <c r="C5" s="1">
        <v>14</v>
      </c>
      <c r="D5" s="2">
        <v>1966</v>
      </c>
      <c r="E5" s="1" t="s">
        <v>90</v>
      </c>
      <c r="F5" s="3">
        <v>45351</v>
      </c>
      <c r="J5" s="5" t="s">
        <v>27</v>
      </c>
      <c r="K5" s="6">
        <v>4856</v>
      </c>
    </row>
    <row r="6" spans="1:11" x14ac:dyDescent="0.25">
      <c r="A6" s="1" t="s">
        <v>84</v>
      </c>
      <c r="B6" s="1">
        <v>54.72</v>
      </c>
      <c r="C6" s="1">
        <v>141</v>
      </c>
      <c r="D6" s="2">
        <v>2550</v>
      </c>
      <c r="E6" s="1" t="s">
        <v>91</v>
      </c>
      <c r="F6" s="3">
        <v>45351</v>
      </c>
      <c r="J6" s="5" t="s">
        <v>50</v>
      </c>
      <c r="K6" s="6">
        <v>875</v>
      </c>
    </row>
    <row r="7" spans="1:11" x14ac:dyDescent="0.25">
      <c r="A7" s="1" t="s">
        <v>27</v>
      </c>
      <c r="B7" s="1">
        <v>10</v>
      </c>
      <c r="C7" s="1">
        <v>5</v>
      </c>
      <c r="D7" s="2">
        <v>1094</v>
      </c>
      <c r="E7" s="1" t="s">
        <v>90</v>
      </c>
      <c r="F7" s="3">
        <v>45351</v>
      </c>
      <c r="J7" s="5" t="s">
        <v>48</v>
      </c>
      <c r="K7" s="6">
        <v>17025</v>
      </c>
    </row>
    <row r="8" spans="1:11" x14ac:dyDescent="0.25">
      <c r="A8" s="1" t="s">
        <v>23</v>
      </c>
      <c r="B8" s="1">
        <v>6.93333333333333</v>
      </c>
      <c r="C8" s="1">
        <v>3</v>
      </c>
      <c r="D8" s="2">
        <v>491</v>
      </c>
      <c r="E8" s="1" t="s">
        <v>90</v>
      </c>
      <c r="F8" s="3">
        <v>45351</v>
      </c>
      <c r="J8" s="5" t="s">
        <v>33</v>
      </c>
      <c r="K8" s="6">
        <v>4259</v>
      </c>
    </row>
    <row r="9" spans="1:11" x14ac:dyDescent="0.25">
      <c r="A9" s="1" t="s">
        <v>23</v>
      </c>
      <c r="B9" s="1">
        <v>77.376000000000005</v>
      </c>
      <c r="C9" s="1">
        <v>49</v>
      </c>
      <c r="D9" s="2">
        <v>5346</v>
      </c>
      <c r="E9" s="1" t="s">
        <v>99</v>
      </c>
      <c r="F9" s="3">
        <v>45351</v>
      </c>
      <c r="J9" s="5" t="s">
        <v>46</v>
      </c>
      <c r="K9" s="6">
        <v>30442</v>
      </c>
    </row>
    <row r="10" spans="1:11" x14ac:dyDescent="0.25">
      <c r="A10" s="1" t="s">
        <v>47</v>
      </c>
      <c r="B10" s="1">
        <v>76.356872930990605</v>
      </c>
      <c r="C10" s="1">
        <v>54</v>
      </c>
      <c r="D10" s="2">
        <v>5556</v>
      </c>
      <c r="E10" s="1" t="s">
        <v>99</v>
      </c>
      <c r="F10" s="3">
        <v>45351</v>
      </c>
      <c r="J10" s="5" t="s">
        <v>16</v>
      </c>
      <c r="K10" s="6">
        <v>12613</v>
      </c>
    </row>
    <row r="11" spans="1:11" x14ac:dyDescent="0.25">
      <c r="A11" s="1" t="s">
        <v>44</v>
      </c>
      <c r="B11" s="1">
        <v>132.58531302656499</v>
      </c>
      <c r="C11" s="1">
        <v>172</v>
      </c>
      <c r="D11" s="2">
        <v>14359</v>
      </c>
      <c r="E11" s="1" t="s">
        <v>91</v>
      </c>
      <c r="F11" s="3">
        <v>45351</v>
      </c>
      <c r="J11" s="5" t="s">
        <v>47</v>
      </c>
      <c r="K11" s="6">
        <v>13112</v>
      </c>
    </row>
    <row r="12" spans="1:11" x14ac:dyDescent="0.25">
      <c r="A12" s="1" t="s">
        <v>86</v>
      </c>
      <c r="B12" s="1">
        <v>18.139428571428599</v>
      </c>
      <c r="C12" s="1">
        <v>24</v>
      </c>
      <c r="D12" s="2">
        <v>1394</v>
      </c>
      <c r="E12" s="1" t="s">
        <v>91</v>
      </c>
      <c r="F12" s="3">
        <v>45351</v>
      </c>
      <c r="J12" s="5" t="s">
        <v>84</v>
      </c>
      <c r="K12" s="6">
        <v>2550</v>
      </c>
    </row>
    <row r="13" spans="1:11" x14ac:dyDescent="0.25">
      <c r="A13" s="1" t="s">
        <v>16</v>
      </c>
      <c r="B13" s="1">
        <v>2.1333333333333302</v>
      </c>
      <c r="C13" s="1">
        <v>1</v>
      </c>
      <c r="D13" s="2">
        <v>164</v>
      </c>
      <c r="E13" s="1" t="s">
        <v>90</v>
      </c>
      <c r="F13" s="3">
        <v>45351</v>
      </c>
      <c r="J13" s="5" t="s">
        <v>86</v>
      </c>
      <c r="K13" s="6">
        <v>1394</v>
      </c>
    </row>
    <row r="14" spans="1:11" x14ac:dyDescent="0.25">
      <c r="A14" s="1" t="s">
        <v>46</v>
      </c>
      <c r="B14" s="1">
        <v>122.11260300483799</v>
      </c>
      <c r="C14" s="1">
        <v>112</v>
      </c>
      <c r="D14" s="2">
        <v>9981</v>
      </c>
      <c r="E14" s="1" t="s">
        <v>99</v>
      </c>
      <c r="F14" s="3">
        <v>45351</v>
      </c>
      <c r="J14" s="5" t="s">
        <v>83</v>
      </c>
      <c r="K14" s="6">
        <v>168</v>
      </c>
    </row>
    <row r="15" spans="1:11" x14ac:dyDescent="0.25">
      <c r="A15" s="1" t="s">
        <v>50</v>
      </c>
      <c r="B15" s="1">
        <v>2</v>
      </c>
      <c r="C15" s="1">
        <v>1</v>
      </c>
      <c r="D15" s="2">
        <v>219</v>
      </c>
      <c r="E15" s="1" t="s">
        <v>90</v>
      </c>
      <c r="F15" s="3">
        <v>45351</v>
      </c>
      <c r="J15" s="5" t="s">
        <v>32</v>
      </c>
      <c r="K15" s="6">
        <v>20227</v>
      </c>
    </row>
    <row r="16" spans="1:11" x14ac:dyDescent="0.25">
      <c r="A16" s="1" t="s">
        <v>83</v>
      </c>
      <c r="B16" s="1">
        <v>2.3314285714285701</v>
      </c>
      <c r="C16" s="1">
        <v>2</v>
      </c>
      <c r="D16" s="2">
        <v>168</v>
      </c>
      <c r="E16" s="1" t="s">
        <v>91</v>
      </c>
      <c r="F16" s="3">
        <v>45351</v>
      </c>
      <c r="J16" s="5" t="s">
        <v>85</v>
      </c>
      <c r="K16" s="6">
        <v>2841</v>
      </c>
    </row>
    <row r="17" spans="1:11" x14ac:dyDescent="0.25">
      <c r="A17" s="1" t="s">
        <v>85</v>
      </c>
      <c r="B17" s="1">
        <v>39.948190476190497</v>
      </c>
      <c r="C17" s="1">
        <v>47</v>
      </c>
      <c r="D17" s="2">
        <v>2841</v>
      </c>
      <c r="E17" s="1" t="s">
        <v>91</v>
      </c>
      <c r="F17" s="3">
        <v>45351</v>
      </c>
      <c r="J17" s="5" t="s">
        <v>70</v>
      </c>
      <c r="K17" s="6">
        <v>12053</v>
      </c>
    </row>
    <row r="18" spans="1:11" x14ac:dyDescent="0.25">
      <c r="A18" s="1" t="s">
        <v>70</v>
      </c>
      <c r="B18" s="1">
        <v>138.39276190476201</v>
      </c>
      <c r="C18" s="1">
        <v>134</v>
      </c>
      <c r="D18" s="2">
        <v>12053</v>
      </c>
      <c r="E18" s="1" t="s">
        <v>91</v>
      </c>
      <c r="F18" s="3">
        <v>45351</v>
      </c>
      <c r="J18" s="5" t="s">
        <v>34</v>
      </c>
      <c r="K18" s="6">
        <v>30734</v>
      </c>
    </row>
    <row r="19" spans="1:11" x14ac:dyDescent="0.25">
      <c r="A19" s="1" t="s">
        <v>48</v>
      </c>
      <c r="B19" s="1">
        <v>46.533333333333303</v>
      </c>
      <c r="C19" s="1">
        <v>30</v>
      </c>
      <c r="D19" s="2">
        <v>4750</v>
      </c>
      <c r="E19" s="1" t="s">
        <v>90</v>
      </c>
      <c r="F19" s="3">
        <v>45351</v>
      </c>
      <c r="J19" s="5" t="s">
        <v>97</v>
      </c>
      <c r="K19" s="6">
        <v>491</v>
      </c>
    </row>
    <row r="20" spans="1:11" x14ac:dyDescent="0.25">
      <c r="A20" s="1" t="s">
        <v>48</v>
      </c>
      <c r="B20" s="1">
        <v>67.794285714285706</v>
      </c>
      <c r="C20" s="1">
        <v>39</v>
      </c>
      <c r="D20" s="2">
        <v>5068</v>
      </c>
      <c r="E20" s="1" t="s">
        <v>99</v>
      </c>
      <c r="F20" s="3">
        <v>45351</v>
      </c>
      <c r="J20" s="5" t="s">
        <v>45</v>
      </c>
      <c r="K20" s="6">
        <v>4399</v>
      </c>
    </row>
    <row r="21" spans="1:11" x14ac:dyDescent="0.25">
      <c r="A21" s="1" t="s">
        <v>34</v>
      </c>
      <c r="B21" s="1">
        <v>86.882436465495303</v>
      </c>
      <c r="C21" s="1">
        <v>78</v>
      </c>
      <c r="D21" s="2">
        <v>7192</v>
      </c>
      <c r="E21" s="1" t="s">
        <v>99</v>
      </c>
      <c r="F21" s="3">
        <v>45351</v>
      </c>
      <c r="J21" s="5" t="s">
        <v>64</v>
      </c>
      <c r="K21" s="6">
        <v>164</v>
      </c>
    </row>
    <row r="22" spans="1:11" x14ac:dyDescent="0.25">
      <c r="A22" s="1" t="s">
        <v>32</v>
      </c>
      <c r="B22" s="1">
        <v>24.167619047618999</v>
      </c>
      <c r="C22" s="1">
        <v>32</v>
      </c>
      <c r="D22" s="2">
        <v>2122</v>
      </c>
      <c r="E22" s="1" t="s">
        <v>99</v>
      </c>
      <c r="F22" s="3">
        <v>45351</v>
      </c>
      <c r="J22" s="5" t="s">
        <v>29</v>
      </c>
      <c r="K22" s="6">
        <v>19951</v>
      </c>
    </row>
    <row r="23" spans="1:11" x14ac:dyDescent="0.25">
      <c r="A23" s="1" t="s">
        <v>51</v>
      </c>
      <c r="B23" s="1">
        <v>67.367619047619002</v>
      </c>
      <c r="C23" s="1">
        <v>49</v>
      </c>
      <c r="D23" s="2">
        <v>5740</v>
      </c>
      <c r="E23" s="1" t="s">
        <v>99</v>
      </c>
      <c r="F23" s="3">
        <v>45351</v>
      </c>
      <c r="J23" s="5" t="s">
        <v>44</v>
      </c>
      <c r="K23" s="6">
        <v>25117</v>
      </c>
    </row>
    <row r="24" spans="1:11" x14ac:dyDescent="0.25">
      <c r="A24" s="1" t="s">
        <v>31</v>
      </c>
      <c r="B24" s="1">
        <v>115.54711892029501</v>
      </c>
      <c r="C24" s="1">
        <v>149</v>
      </c>
      <c r="D24" s="2">
        <v>10041</v>
      </c>
      <c r="E24" s="1" t="s">
        <v>99</v>
      </c>
      <c r="F24" s="3">
        <v>45351</v>
      </c>
      <c r="J24" s="5" t="s">
        <v>59</v>
      </c>
      <c r="K24" s="6">
        <v>21400</v>
      </c>
    </row>
    <row r="25" spans="1:11" x14ac:dyDescent="0.25">
      <c r="A25" s="1" t="s">
        <v>45</v>
      </c>
      <c r="B25" s="1">
        <v>54.626666666666701</v>
      </c>
      <c r="C25" s="1">
        <v>34</v>
      </c>
      <c r="D25" s="2">
        <v>3580</v>
      </c>
      <c r="E25" s="1" t="s">
        <v>92</v>
      </c>
      <c r="F25" s="3">
        <v>45351</v>
      </c>
      <c r="J25" s="5" t="s">
        <v>14</v>
      </c>
      <c r="K25" s="6">
        <v>3113</v>
      </c>
    </row>
    <row r="26" spans="1:11" x14ac:dyDescent="0.25">
      <c r="A26" s="1" t="s">
        <v>29</v>
      </c>
      <c r="B26" s="1">
        <v>167.740571428571</v>
      </c>
      <c r="C26" s="1">
        <v>94</v>
      </c>
      <c r="D26" s="2">
        <v>15135</v>
      </c>
      <c r="E26" s="1" t="s">
        <v>92</v>
      </c>
      <c r="F26" s="3">
        <v>45351</v>
      </c>
      <c r="J26" s="5" t="s">
        <v>23</v>
      </c>
      <c r="K26" s="6">
        <v>8762</v>
      </c>
    </row>
    <row r="27" spans="1:11" x14ac:dyDescent="0.25">
      <c r="A27" s="1" t="s">
        <v>59</v>
      </c>
      <c r="B27" s="1">
        <v>409.56</v>
      </c>
      <c r="C27" s="1">
        <v>1281</v>
      </c>
      <c r="D27" s="2">
        <v>21400</v>
      </c>
      <c r="E27" s="1" t="s">
        <v>92</v>
      </c>
      <c r="F27" s="3">
        <v>45351</v>
      </c>
      <c r="J27" s="5" t="s">
        <v>94</v>
      </c>
      <c r="K27" s="6">
        <v>264465</v>
      </c>
    </row>
    <row r="28" spans="1:11" x14ac:dyDescent="0.25">
      <c r="A28" s="1" t="s">
        <v>14</v>
      </c>
      <c r="B28" s="1">
        <v>14</v>
      </c>
      <c r="C28" s="1">
        <v>8</v>
      </c>
      <c r="D28" s="2">
        <v>1147</v>
      </c>
      <c r="E28" s="1" t="s">
        <v>92</v>
      </c>
      <c r="F28" s="3">
        <v>45351</v>
      </c>
    </row>
    <row r="29" spans="1:11" x14ac:dyDescent="0.25">
      <c r="A29" s="1" t="s">
        <v>27</v>
      </c>
      <c r="B29" s="1">
        <v>34.4</v>
      </c>
      <c r="C29" s="1">
        <v>18</v>
      </c>
      <c r="D29" s="2">
        <v>3762</v>
      </c>
      <c r="E29" s="1" t="s">
        <v>92</v>
      </c>
      <c r="F29" s="3">
        <v>45351</v>
      </c>
    </row>
    <row r="30" spans="1:11" x14ac:dyDescent="0.25">
      <c r="A30" s="1" t="s">
        <v>23</v>
      </c>
      <c r="B30" s="1">
        <v>54.8</v>
      </c>
      <c r="C30" s="1">
        <v>51</v>
      </c>
      <c r="D30" s="2">
        <v>2925</v>
      </c>
      <c r="E30" s="1" t="s">
        <v>92</v>
      </c>
      <c r="F30" s="3">
        <v>45351</v>
      </c>
    </row>
    <row r="31" spans="1:11" x14ac:dyDescent="0.25">
      <c r="A31" s="1" t="s">
        <v>47</v>
      </c>
      <c r="B31" s="1">
        <v>124.92347745287699</v>
      </c>
      <c r="C31" s="1">
        <v>229</v>
      </c>
      <c r="D31" s="2">
        <v>7556</v>
      </c>
      <c r="E31" s="1" t="s">
        <v>92</v>
      </c>
      <c r="F31" s="3">
        <v>45351</v>
      </c>
    </row>
    <row r="32" spans="1:11" x14ac:dyDescent="0.25">
      <c r="A32" s="1" t="s">
        <v>44</v>
      </c>
      <c r="B32" s="1">
        <v>128.03797170705801</v>
      </c>
      <c r="C32" s="1">
        <v>398</v>
      </c>
      <c r="D32" s="2">
        <v>10758</v>
      </c>
      <c r="E32" s="1" t="s">
        <v>92</v>
      </c>
      <c r="F32" s="3">
        <v>45351</v>
      </c>
    </row>
    <row r="33" spans="1:6" x14ac:dyDescent="0.25">
      <c r="A33" s="1" t="s">
        <v>16</v>
      </c>
      <c r="B33" s="1">
        <v>140.44</v>
      </c>
      <c r="C33" s="1">
        <v>76</v>
      </c>
      <c r="D33" s="2">
        <v>12449</v>
      </c>
      <c r="E33" s="1" t="s">
        <v>92</v>
      </c>
      <c r="F33" s="3">
        <v>45351</v>
      </c>
    </row>
    <row r="34" spans="1:6" x14ac:dyDescent="0.25">
      <c r="A34" s="1" t="s">
        <v>46</v>
      </c>
      <c r="B34" s="1">
        <v>314.096399178627</v>
      </c>
      <c r="C34" s="1">
        <v>892</v>
      </c>
      <c r="D34" s="2">
        <v>20461</v>
      </c>
      <c r="E34" s="1" t="s">
        <v>92</v>
      </c>
      <c r="F34" s="3">
        <v>45351</v>
      </c>
    </row>
    <row r="35" spans="1:6" x14ac:dyDescent="0.25">
      <c r="A35" s="1" t="s">
        <v>50</v>
      </c>
      <c r="B35" s="1">
        <v>6</v>
      </c>
      <c r="C35" s="1">
        <v>3</v>
      </c>
      <c r="D35" s="2">
        <v>656</v>
      </c>
      <c r="E35" s="1" t="s">
        <v>92</v>
      </c>
      <c r="F35" s="3">
        <v>45351</v>
      </c>
    </row>
    <row r="36" spans="1:6" x14ac:dyDescent="0.25">
      <c r="A36" s="1" t="s">
        <v>48</v>
      </c>
      <c r="B36" s="1">
        <v>71.066666666666706</v>
      </c>
      <c r="C36" s="1">
        <v>44</v>
      </c>
      <c r="D36" s="2">
        <v>7207</v>
      </c>
      <c r="E36" s="1" t="s">
        <v>92</v>
      </c>
      <c r="F36" s="3">
        <v>45351</v>
      </c>
    </row>
    <row r="37" spans="1:6" x14ac:dyDescent="0.25">
      <c r="A37" s="1" t="s">
        <v>34</v>
      </c>
      <c r="B37" s="1">
        <v>314.29840543103097</v>
      </c>
      <c r="C37" s="1">
        <v>925</v>
      </c>
      <c r="D37" s="2">
        <v>23542</v>
      </c>
      <c r="E37" s="1" t="s">
        <v>92</v>
      </c>
      <c r="F37" s="3">
        <v>45351</v>
      </c>
    </row>
    <row r="38" spans="1:6" x14ac:dyDescent="0.25">
      <c r="A38" s="1" t="s">
        <v>30</v>
      </c>
      <c r="B38" s="1">
        <v>49.92</v>
      </c>
      <c r="C38" s="1">
        <v>29</v>
      </c>
      <c r="D38" s="2">
        <v>4750</v>
      </c>
      <c r="E38" s="1" t="s">
        <v>92</v>
      </c>
      <c r="F38" s="3">
        <v>45351</v>
      </c>
    </row>
    <row r="39" spans="1:6" x14ac:dyDescent="0.25">
      <c r="A39" s="1" t="s">
        <v>32</v>
      </c>
      <c r="B39" s="1">
        <v>278.86969469412497</v>
      </c>
      <c r="C39" s="1">
        <v>838</v>
      </c>
      <c r="D39" s="2">
        <v>18105</v>
      </c>
      <c r="E39" s="1" t="s">
        <v>92</v>
      </c>
      <c r="F39" s="3">
        <v>45351</v>
      </c>
    </row>
    <row r="40" spans="1:6" x14ac:dyDescent="0.25">
      <c r="A40" s="1" t="s">
        <v>97</v>
      </c>
      <c r="B40" s="1">
        <v>5.3333333333333304</v>
      </c>
      <c r="C40" s="1">
        <v>3</v>
      </c>
      <c r="D40" s="2">
        <v>491</v>
      </c>
      <c r="E40" s="1" t="s">
        <v>92</v>
      </c>
      <c r="F40" s="3">
        <v>45351</v>
      </c>
    </row>
    <row r="41" spans="1:6" x14ac:dyDescent="0.25">
      <c r="A41" s="1" t="s">
        <v>33</v>
      </c>
      <c r="B41" s="1">
        <v>37.142857142857103</v>
      </c>
      <c r="C41" s="1">
        <v>26</v>
      </c>
      <c r="D41" s="2">
        <v>4259</v>
      </c>
      <c r="E41" s="1" t="s">
        <v>92</v>
      </c>
      <c r="F41" s="3">
        <v>45351</v>
      </c>
    </row>
    <row r="42" spans="1:6" x14ac:dyDescent="0.25">
      <c r="A42" s="1" t="s">
        <v>51</v>
      </c>
      <c r="B42" s="1">
        <v>23.909333333333301</v>
      </c>
      <c r="C42" s="1">
        <v>13</v>
      </c>
      <c r="D42" s="2">
        <v>1761</v>
      </c>
      <c r="E42" s="1" t="s">
        <v>92</v>
      </c>
      <c r="F42" s="3">
        <v>45351</v>
      </c>
    </row>
    <row r="43" spans="1:6" x14ac:dyDescent="0.25">
      <c r="A43" s="1" t="s">
        <v>31</v>
      </c>
      <c r="B43" s="1">
        <v>53.763809523809499</v>
      </c>
      <c r="C43" s="1">
        <v>41</v>
      </c>
      <c r="D43" s="2">
        <v>5627</v>
      </c>
      <c r="E43" s="1" t="s">
        <v>92</v>
      </c>
      <c r="F43" s="3">
        <v>45351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2A78-284D-4CF8-96DF-2613B73E743E}">
  <dimension ref="A1:N61"/>
  <sheetViews>
    <sheetView workbookViewId="0">
      <selection sqref="A1:A104857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1">
        <v>1314.8171844748199</v>
      </c>
      <c r="D2" s="1">
        <v>631</v>
      </c>
      <c r="E2" s="1">
        <v>683.61718447482099</v>
      </c>
      <c r="F2" s="1">
        <v>23</v>
      </c>
      <c r="G2" s="1">
        <v>56</v>
      </c>
      <c r="H2" s="1">
        <v>0</v>
      </c>
      <c r="I2" s="2">
        <v>64862</v>
      </c>
      <c r="J2" s="1">
        <v>8</v>
      </c>
      <c r="K2" s="1">
        <v>2523</v>
      </c>
      <c r="L2" s="1">
        <v>1717</v>
      </c>
      <c r="M2" s="3">
        <v>45322</v>
      </c>
      <c r="N2" s="1">
        <v>53048.693515246101</v>
      </c>
    </row>
    <row r="3" spans="1:14" x14ac:dyDescent="0.25">
      <c r="A3" s="1" t="s">
        <v>29</v>
      </c>
      <c r="B3" s="1" t="s">
        <v>17</v>
      </c>
      <c r="C3" s="1">
        <v>1752.34679365079</v>
      </c>
      <c r="D3" s="1">
        <v>647</v>
      </c>
      <c r="E3" s="1">
        <v>1105.14679365079</v>
      </c>
      <c r="F3" s="1">
        <v>23</v>
      </c>
      <c r="G3" s="1">
        <v>56</v>
      </c>
      <c r="H3" s="1">
        <v>0</v>
      </c>
      <c r="I3" s="2">
        <v>79458</v>
      </c>
      <c r="J3" s="1">
        <v>4</v>
      </c>
      <c r="K3" s="1">
        <v>1043</v>
      </c>
      <c r="L3" s="1">
        <v>651</v>
      </c>
      <c r="M3" s="3">
        <v>45322</v>
      </c>
      <c r="N3" s="1">
        <v>85759.391187301604</v>
      </c>
    </row>
    <row r="4" spans="1:14" x14ac:dyDescent="0.25">
      <c r="A4" s="1" t="s">
        <v>58</v>
      </c>
      <c r="B4" s="1" t="s">
        <v>24</v>
      </c>
      <c r="C4" s="1">
        <v>852.13917460317498</v>
      </c>
      <c r="D4" s="1">
        <v>647</v>
      </c>
      <c r="E4" s="1">
        <v>204.93917460317499</v>
      </c>
      <c r="F4" s="1">
        <v>23</v>
      </c>
      <c r="G4" s="1">
        <v>56</v>
      </c>
      <c r="H4" s="1">
        <v>0</v>
      </c>
      <c r="I4" s="2">
        <v>17332</v>
      </c>
      <c r="J4" s="1">
        <v>4</v>
      </c>
      <c r="K4" s="1">
        <v>542</v>
      </c>
      <c r="L4" s="1">
        <v>107</v>
      </c>
      <c r="M4" s="3">
        <v>45322</v>
      </c>
      <c r="N4" s="1">
        <v>15903.2799492063</v>
      </c>
    </row>
    <row r="5" spans="1:14" x14ac:dyDescent="0.25">
      <c r="A5" s="1" t="s">
        <v>18</v>
      </c>
      <c r="B5" s="1" t="s">
        <v>17</v>
      </c>
      <c r="C5" s="1">
        <v>785.91200000000003</v>
      </c>
      <c r="D5" s="1">
        <v>647</v>
      </c>
      <c r="E5" s="1">
        <v>138.71199999999999</v>
      </c>
      <c r="F5" s="1">
        <v>23</v>
      </c>
      <c r="G5" s="1">
        <v>56</v>
      </c>
      <c r="H5" s="1">
        <v>0</v>
      </c>
      <c r="I5" s="2">
        <v>10240</v>
      </c>
      <c r="J5" s="1">
        <v>4</v>
      </c>
      <c r="K5" s="1">
        <v>424</v>
      </c>
      <c r="L5" s="1">
        <v>67</v>
      </c>
      <c r="M5" s="3">
        <v>45322</v>
      </c>
      <c r="N5" s="1">
        <v>10764.0512</v>
      </c>
    </row>
    <row r="6" spans="1:14" x14ac:dyDescent="0.25">
      <c r="A6" s="1" t="s">
        <v>21</v>
      </c>
      <c r="B6" s="1" t="s">
        <v>22</v>
      </c>
      <c r="C6" s="1">
        <v>1206.0034130812901</v>
      </c>
      <c r="D6" s="1">
        <v>647</v>
      </c>
      <c r="E6" s="1">
        <v>558.80341308128698</v>
      </c>
      <c r="F6" s="1">
        <v>23</v>
      </c>
      <c r="G6" s="1">
        <v>56</v>
      </c>
      <c r="H6" s="1">
        <v>0</v>
      </c>
      <c r="I6" s="2">
        <v>32260</v>
      </c>
      <c r="J6" s="1">
        <v>4</v>
      </c>
      <c r="K6" s="1">
        <v>1618</v>
      </c>
      <c r="L6" s="1">
        <v>861</v>
      </c>
      <c r="M6" s="3">
        <v>45322</v>
      </c>
      <c r="N6" s="1">
        <v>43363.144855107901</v>
      </c>
    </row>
    <row r="7" spans="1:14" x14ac:dyDescent="0.25">
      <c r="A7" s="1" t="s">
        <v>27</v>
      </c>
      <c r="B7" s="1" t="s">
        <v>28</v>
      </c>
      <c r="C7" s="1">
        <v>941.71411535727998</v>
      </c>
      <c r="D7" s="1">
        <v>639</v>
      </c>
      <c r="E7" s="1">
        <v>302.51411535727902</v>
      </c>
      <c r="F7" s="1">
        <v>23</v>
      </c>
      <c r="G7" s="1">
        <v>56</v>
      </c>
      <c r="H7" s="1">
        <v>0</v>
      </c>
      <c r="I7" s="2">
        <v>30025</v>
      </c>
      <c r="J7" s="1">
        <v>6</v>
      </c>
      <c r="K7" s="1">
        <v>821</v>
      </c>
      <c r="L7" s="1">
        <v>262</v>
      </c>
      <c r="M7" s="3">
        <v>45322</v>
      </c>
      <c r="N7" s="1">
        <v>23475.0953517249</v>
      </c>
    </row>
    <row r="8" spans="1:14" x14ac:dyDescent="0.25">
      <c r="A8" s="1" t="s">
        <v>60</v>
      </c>
      <c r="B8" s="1" t="s">
        <v>24</v>
      </c>
      <c r="C8" s="1">
        <v>961.45596825396797</v>
      </c>
      <c r="D8" s="1">
        <v>639</v>
      </c>
      <c r="E8" s="1">
        <v>322.25596825396798</v>
      </c>
      <c r="F8" s="1">
        <v>23</v>
      </c>
      <c r="G8" s="1">
        <v>56</v>
      </c>
      <c r="H8" s="1">
        <v>0</v>
      </c>
      <c r="I8" s="2">
        <v>26352</v>
      </c>
      <c r="J8" s="1">
        <v>6</v>
      </c>
      <c r="K8" s="1">
        <v>653</v>
      </c>
      <c r="L8" s="1">
        <v>212</v>
      </c>
      <c r="M8" s="3">
        <v>45322</v>
      </c>
      <c r="N8" s="1">
        <v>25007.063136507899</v>
      </c>
    </row>
    <row r="9" spans="1:14" x14ac:dyDescent="0.25">
      <c r="A9" s="1" t="s">
        <v>23</v>
      </c>
      <c r="B9" s="1" t="s">
        <v>24</v>
      </c>
      <c r="C9" s="1">
        <v>1333.2706031746</v>
      </c>
      <c r="D9" s="1">
        <v>623</v>
      </c>
      <c r="E9" s="1">
        <v>710.07060317460298</v>
      </c>
      <c r="F9" s="1">
        <v>23</v>
      </c>
      <c r="G9" s="1">
        <v>56</v>
      </c>
      <c r="H9" s="1">
        <v>0</v>
      </c>
      <c r="I9" s="2">
        <v>56967</v>
      </c>
      <c r="J9" s="1">
        <v>10</v>
      </c>
      <c r="K9" s="1">
        <v>1063</v>
      </c>
      <c r="L9" s="1">
        <v>497</v>
      </c>
      <c r="M9" s="3">
        <v>45322</v>
      </c>
      <c r="N9" s="1">
        <v>55101.478806349201</v>
      </c>
    </row>
    <row r="10" spans="1:14" x14ac:dyDescent="0.25">
      <c r="A10" s="1" t="s">
        <v>25</v>
      </c>
      <c r="B10" s="1" t="s">
        <v>17</v>
      </c>
      <c r="C10" s="1">
        <v>1418.9020952380899</v>
      </c>
      <c r="D10" s="1">
        <v>639</v>
      </c>
      <c r="E10" s="1">
        <v>779.70209523809501</v>
      </c>
      <c r="F10" s="1">
        <v>23</v>
      </c>
      <c r="G10" s="1">
        <v>56</v>
      </c>
      <c r="H10" s="1">
        <v>0</v>
      </c>
      <c r="I10" s="2">
        <v>50266</v>
      </c>
      <c r="J10" s="1">
        <v>6</v>
      </c>
      <c r="K10" s="1">
        <v>756</v>
      </c>
      <c r="L10" s="1">
        <v>392</v>
      </c>
      <c r="M10" s="3">
        <v>45322</v>
      </c>
      <c r="N10" s="1">
        <v>60504.882590476198</v>
      </c>
    </row>
    <row r="11" spans="1:14" x14ac:dyDescent="0.25">
      <c r="A11" s="1" t="s">
        <v>26</v>
      </c>
      <c r="B11" s="1" t="s">
        <v>17</v>
      </c>
      <c r="C11" s="1">
        <v>830.15495238095195</v>
      </c>
      <c r="D11" s="1">
        <v>647</v>
      </c>
      <c r="E11" s="1">
        <v>182.95495238095199</v>
      </c>
      <c r="F11" s="1">
        <v>23</v>
      </c>
      <c r="G11" s="1">
        <v>56</v>
      </c>
      <c r="H11" s="1">
        <v>0</v>
      </c>
      <c r="I11" s="2">
        <v>12074</v>
      </c>
      <c r="J11" s="1">
        <v>4</v>
      </c>
      <c r="K11" s="1">
        <v>544</v>
      </c>
      <c r="L11" s="1">
        <v>110</v>
      </c>
      <c r="M11" s="3">
        <v>45322</v>
      </c>
      <c r="N11" s="1">
        <v>14197.304304761899</v>
      </c>
    </row>
    <row r="12" spans="1:14" x14ac:dyDescent="0.25">
      <c r="A12" s="1" t="s">
        <v>32</v>
      </c>
      <c r="B12" s="1" t="s">
        <v>20</v>
      </c>
      <c r="C12" s="1">
        <v>1387.8472976176899</v>
      </c>
      <c r="D12" s="1">
        <v>663</v>
      </c>
      <c r="E12" s="1">
        <v>724.64729761769297</v>
      </c>
      <c r="F12" s="1">
        <v>23</v>
      </c>
      <c r="G12" s="1">
        <v>56</v>
      </c>
      <c r="H12" s="1">
        <v>0</v>
      </c>
      <c r="I12" s="2">
        <v>58784</v>
      </c>
      <c r="J12" s="1">
        <v>0</v>
      </c>
      <c r="K12" s="1">
        <v>2590</v>
      </c>
      <c r="L12" s="1">
        <v>1303</v>
      </c>
      <c r="M12" s="3">
        <v>45322</v>
      </c>
      <c r="N12" s="1">
        <v>56232.630295133</v>
      </c>
    </row>
    <row r="13" spans="1:14" x14ac:dyDescent="0.25">
      <c r="A13" s="1" t="s">
        <v>33</v>
      </c>
      <c r="B13" s="1" t="s">
        <v>17</v>
      </c>
      <c r="C13" s="1">
        <v>1827.04147044917</v>
      </c>
      <c r="D13" s="1">
        <v>655</v>
      </c>
      <c r="E13" s="1">
        <v>1171.8414704491699</v>
      </c>
      <c r="F13" s="1">
        <v>23</v>
      </c>
      <c r="G13" s="1">
        <v>56</v>
      </c>
      <c r="H13" s="1">
        <v>0</v>
      </c>
      <c r="I13" s="2">
        <v>80452</v>
      </c>
      <c r="J13" s="1">
        <v>2</v>
      </c>
      <c r="K13" s="1">
        <v>1287</v>
      </c>
      <c r="L13" s="1">
        <v>851</v>
      </c>
      <c r="M13" s="3">
        <v>45322</v>
      </c>
      <c r="N13" s="1">
        <v>90934.898106855704</v>
      </c>
    </row>
    <row r="14" spans="1:14" x14ac:dyDescent="0.25">
      <c r="A14" s="1" t="s">
        <v>34</v>
      </c>
      <c r="B14" s="1" t="s">
        <v>15</v>
      </c>
      <c r="C14" s="1">
        <v>1505.59856910966</v>
      </c>
      <c r="D14" s="1">
        <v>663</v>
      </c>
      <c r="E14" s="1">
        <v>842.39856910965602</v>
      </c>
      <c r="F14" s="1">
        <v>23</v>
      </c>
      <c r="G14" s="1">
        <v>56</v>
      </c>
      <c r="H14" s="1">
        <v>0</v>
      </c>
      <c r="I14" s="2">
        <v>73069</v>
      </c>
      <c r="J14" s="1">
        <v>0</v>
      </c>
      <c r="K14" s="1">
        <v>3043</v>
      </c>
      <c r="L14" s="1">
        <v>1742</v>
      </c>
      <c r="M14" s="3">
        <v>45322</v>
      </c>
      <c r="N14" s="1">
        <v>65370.128962909301</v>
      </c>
    </row>
    <row r="15" spans="1:14" x14ac:dyDescent="0.25">
      <c r="A15" s="1" t="s">
        <v>30</v>
      </c>
      <c r="B15" s="1" t="s">
        <v>17</v>
      </c>
      <c r="C15" s="1">
        <v>1906.8695373184701</v>
      </c>
      <c r="D15" s="1">
        <v>647</v>
      </c>
      <c r="E15" s="1">
        <v>1259.66953731847</v>
      </c>
      <c r="F15" s="1">
        <v>23</v>
      </c>
      <c r="G15" s="1">
        <v>56</v>
      </c>
      <c r="H15" s="1">
        <v>0</v>
      </c>
      <c r="I15" s="2">
        <v>87144</v>
      </c>
      <c r="J15" s="1">
        <v>4</v>
      </c>
      <c r="K15" s="1">
        <v>1358</v>
      </c>
      <c r="L15" s="1">
        <v>873</v>
      </c>
      <c r="M15" s="3">
        <v>45322</v>
      </c>
      <c r="N15" s="1">
        <v>97750.356095913507</v>
      </c>
    </row>
    <row r="16" spans="1:14" x14ac:dyDescent="0.25">
      <c r="A16" s="1" t="s">
        <v>35</v>
      </c>
      <c r="B16" s="1" t="s">
        <v>36</v>
      </c>
      <c r="C16" s="1">
        <v>845.78921091841005</v>
      </c>
      <c r="D16" s="1">
        <v>736</v>
      </c>
      <c r="E16" s="1">
        <v>109.78921091841001</v>
      </c>
      <c r="F16" s="1">
        <v>23</v>
      </c>
      <c r="G16" s="1">
        <v>0</v>
      </c>
      <c r="H16" s="1">
        <v>0</v>
      </c>
      <c r="I16" s="2">
        <v>10512</v>
      </c>
      <c r="J16" s="1">
        <v>0</v>
      </c>
      <c r="K16" s="1">
        <v>1135</v>
      </c>
      <c r="L16" s="1">
        <v>203</v>
      </c>
      <c r="M16" s="3">
        <v>45322</v>
      </c>
      <c r="N16" s="1">
        <v>8519.6427672686095</v>
      </c>
    </row>
    <row r="17" spans="1:14" x14ac:dyDescent="0.25">
      <c r="A17" s="1" t="s">
        <v>40</v>
      </c>
      <c r="B17" s="1" t="s">
        <v>38</v>
      </c>
      <c r="C17" s="1">
        <v>1264.11866564808</v>
      </c>
      <c r="D17" s="1">
        <v>696</v>
      </c>
      <c r="E17" s="1">
        <v>568.56311009252101</v>
      </c>
      <c r="F17" s="1">
        <v>23</v>
      </c>
      <c r="G17" s="1">
        <v>31</v>
      </c>
      <c r="H17" s="1">
        <v>0</v>
      </c>
      <c r="I17" s="2">
        <v>48402</v>
      </c>
      <c r="J17" s="1">
        <v>0</v>
      </c>
      <c r="K17" s="1">
        <v>1027</v>
      </c>
      <c r="L17" s="1">
        <v>494</v>
      </c>
      <c r="M17" s="3">
        <v>45322</v>
      </c>
      <c r="N17" s="1">
        <v>44120.497343179697</v>
      </c>
    </row>
    <row r="18" spans="1:14" x14ac:dyDescent="0.25">
      <c r="A18" s="1" t="s">
        <v>37</v>
      </c>
      <c r="B18" s="1" t="s">
        <v>38</v>
      </c>
      <c r="C18" s="1">
        <v>1108.3662846957</v>
      </c>
      <c r="D18" s="1">
        <v>696</v>
      </c>
      <c r="E18" s="1">
        <v>412.81072914014101</v>
      </c>
      <c r="F18" s="1">
        <v>23</v>
      </c>
      <c r="G18" s="1">
        <v>31</v>
      </c>
      <c r="H18" s="1">
        <v>0</v>
      </c>
      <c r="I18" s="2">
        <v>39100</v>
      </c>
      <c r="J18" s="1">
        <v>0</v>
      </c>
      <c r="K18" s="1">
        <v>937</v>
      </c>
      <c r="L18" s="1">
        <v>366</v>
      </c>
      <c r="M18" s="3">
        <v>45322</v>
      </c>
      <c r="N18" s="1">
        <v>32034.112581274901</v>
      </c>
    </row>
    <row r="19" spans="1:14" x14ac:dyDescent="0.25">
      <c r="A19" s="1" t="s">
        <v>39</v>
      </c>
      <c r="B19" s="1" t="s">
        <v>38</v>
      </c>
      <c r="C19" s="1">
        <v>1052.81753057122</v>
      </c>
      <c r="D19" s="1">
        <v>696</v>
      </c>
      <c r="E19" s="1">
        <v>357.26197501566702</v>
      </c>
      <c r="F19" s="1">
        <v>23</v>
      </c>
      <c r="G19" s="1">
        <v>31</v>
      </c>
      <c r="H19" s="1">
        <v>0</v>
      </c>
      <c r="I19" s="2">
        <v>30822</v>
      </c>
      <c r="J19" s="1">
        <v>0</v>
      </c>
      <c r="K19" s="1">
        <v>1121</v>
      </c>
      <c r="L19" s="1">
        <v>531</v>
      </c>
      <c r="M19" s="3">
        <v>45322</v>
      </c>
      <c r="N19" s="1">
        <v>27723.529261215801</v>
      </c>
    </row>
    <row r="20" spans="1:14" x14ac:dyDescent="0.25">
      <c r="A20" s="1" t="s">
        <v>81</v>
      </c>
      <c r="B20" s="1" t="s">
        <v>36</v>
      </c>
      <c r="C20" s="1">
        <v>742.910332287654</v>
      </c>
      <c r="D20" s="1">
        <v>736</v>
      </c>
      <c r="E20" s="1">
        <v>6.9103322876538904</v>
      </c>
      <c r="F20" s="1">
        <v>23</v>
      </c>
      <c r="G20" s="1">
        <v>0</v>
      </c>
      <c r="H20" s="1">
        <v>0</v>
      </c>
      <c r="I20" s="2">
        <v>306</v>
      </c>
      <c r="J20" s="1">
        <v>0</v>
      </c>
      <c r="K20" s="1">
        <v>574</v>
      </c>
      <c r="L20" s="1">
        <v>5</v>
      </c>
      <c r="M20" s="3">
        <v>45322</v>
      </c>
      <c r="N20" s="1">
        <v>536.24178552194201</v>
      </c>
    </row>
    <row r="21" spans="1:14" x14ac:dyDescent="0.25">
      <c r="A21" s="1" t="s">
        <v>84</v>
      </c>
      <c r="B21" s="1" t="s">
        <v>36</v>
      </c>
      <c r="C21" s="1">
        <v>1437.7041100076401</v>
      </c>
      <c r="D21" s="1">
        <v>720</v>
      </c>
      <c r="E21" s="1">
        <v>717.70411000763897</v>
      </c>
      <c r="F21" s="1">
        <v>23</v>
      </c>
      <c r="G21" s="1">
        <v>0</v>
      </c>
      <c r="H21" s="1">
        <v>0</v>
      </c>
      <c r="I21" s="2">
        <v>37437</v>
      </c>
      <c r="J21" s="1">
        <v>4</v>
      </c>
      <c r="K21" s="1">
        <v>3187</v>
      </c>
      <c r="L21" s="1">
        <v>1476</v>
      </c>
      <c r="M21" s="3">
        <v>45322</v>
      </c>
      <c r="N21" s="1">
        <v>55693.838936592801</v>
      </c>
    </row>
    <row r="22" spans="1:14" x14ac:dyDescent="0.25">
      <c r="A22" s="1" t="s">
        <v>16</v>
      </c>
      <c r="B22" s="1" t="s">
        <v>17</v>
      </c>
      <c r="C22" s="1">
        <v>1036.7307619047599</v>
      </c>
      <c r="D22" s="1">
        <v>553</v>
      </c>
      <c r="E22" s="1">
        <v>484.035109730849</v>
      </c>
      <c r="F22" s="1">
        <v>20</v>
      </c>
      <c r="G22" s="1">
        <v>49</v>
      </c>
      <c r="H22" s="1">
        <v>0</v>
      </c>
      <c r="I22" s="2">
        <v>28921</v>
      </c>
      <c r="J22" s="1">
        <v>6</v>
      </c>
      <c r="K22" s="1">
        <v>635</v>
      </c>
      <c r="L22" s="1">
        <v>247</v>
      </c>
      <c r="M22" s="3">
        <v>45322</v>
      </c>
      <c r="N22" s="1">
        <v>37561.124515113901</v>
      </c>
    </row>
    <row r="23" spans="1:14" x14ac:dyDescent="0.25">
      <c r="A23" s="1" t="s">
        <v>44</v>
      </c>
      <c r="B23" s="1" t="s">
        <v>36</v>
      </c>
      <c r="C23" s="1">
        <v>895.44895238095296</v>
      </c>
      <c r="D23" s="1">
        <v>696</v>
      </c>
      <c r="E23" s="1">
        <v>199.44895238095299</v>
      </c>
      <c r="F23" s="1">
        <v>23</v>
      </c>
      <c r="G23" s="1">
        <v>0</v>
      </c>
      <c r="H23" s="1">
        <v>0</v>
      </c>
      <c r="I23" s="2">
        <v>11849</v>
      </c>
      <c r="J23" s="1">
        <v>10</v>
      </c>
      <c r="K23" s="1">
        <v>1724</v>
      </c>
      <c r="L23" s="1">
        <v>321</v>
      </c>
      <c r="M23" s="3">
        <v>45322</v>
      </c>
      <c r="N23" s="1">
        <v>15477.238704761899</v>
      </c>
    </row>
    <row r="24" spans="1:14" x14ac:dyDescent="0.25">
      <c r="A24" s="1" t="s">
        <v>31</v>
      </c>
      <c r="B24" s="1" t="s">
        <v>15</v>
      </c>
      <c r="C24" s="1">
        <v>951.14036466578898</v>
      </c>
      <c r="D24" s="1">
        <v>511</v>
      </c>
      <c r="E24" s="1">
        <v>440.11427770926701</v>
      </c>
      <c r="F24" s="1">
        <v>18</v>
      </c>
      <c r="G24" s="1">
        <v>44</v>
      </c>
      <c r="H24" s="1">
        <v>0</v>
      </c>
      <c r="I24" s="2">
        <v>42903</v>
      </c>
      <c r="J24" s="1">
        <v>2</v>
      </c>
      <c r="K24" s="1">
        <v>1742</v>
      </c>
      <c r="L24" s="1">
        <v>740</v>
      </c>
      <c r="M24" s="3">
        <v>45322</v>
      </c>
      <c r="N24" s="1">
        <v>34152.867950239102</v>
      </c>
    </row>
    <row r="25" spans="1:14" x14ac:dyDescent="0.25">
      <c r="A25" s="1" t="s">
        <v>52</v>
      </c>
      <c r="B25" s="1" t="s">
        <v>53</v>
      </c>
      <c r="C25" s="1">
        <v>663.12353846153803</v>
      </c>
      <c r="D25" s="1">
        <v>476</v>
      </c>
      <c r="E25" s="1">
        <v>187.123538461538</v>
      </c>
      <c r="F25" s="1">
        <v>23</v>
      </c>
      <c r="G25" s="1">
        <v>56</v>
      </c>
      <c r="H25" s="1">
        <v>36.799999999999997</v>
      </c>
      <c r="I25" s="2">
        <v>32474</v>
      </c>
      <c r="J25" s="1">
        <v>10</v>
      </c>
      <c r="K25" s="1">
        <v>448</v>
      </c>
      <c r="L25" s="1">
        <v>182</v>
      </c>
      <c r="M25" s="3">
        <v>45322</v>
      </c>
      <c r="N25" s="1">
        <v>14520.7865846154</v>
      </c>
    </row>
    <row r="26" spans="1:14" x14ac:dyDescent="0.25">
      <c r="A26" s="1" t="s">
        <v>47</v>
      </c>
      <c r="B26" s="1" t="s">
        <v>22</v>
      </c>
      <c r="C26" s="1">
        <v>850.42368360883995</v>
      </c>
      <c r="D26" s="1">
        <v>492</v>
      </c>
      <c r="E26" s="1">
        <v>358.42368360884001</v>
      </c>
      <c r="F26" s="1">
        <v>23</v>
      </c>
      <c r="G26" s="1">
        <v>56</v>
      </c>
      <c r="H26" s="1">
        <v>36.799999999999997</v>
      </c>
      <c r="I26" s="2">
        <v>22717</v>
      </c>
      <c r="J26" s="1">
        <v>6</v>
      </c>
      <c r="K26" s="1">
        <v>1710</v>
      </c>
      <c r="L26" s="1">
        <v>658</v>
      </c>
      <c r="M26" s="3">
        <v>45322</v>
      </c>
      <c r="N26" s="1">
        <v>27813.677848046002</v>
      </c>
    </row>
    <row r="27" spans="1:14" x14ac:dyDescent="0.25">
      <c r="A27" s="1" t="s">
        <v>49</v>
      </c>
      <c r="B27" s="1" t="s">
        <v>17</v>
      </c>
      <c r="C27" s="1">
        <v>1277.2407619047599</v>
      </c>
      <c r="D27" s="1">
        <v>500</v>
      </c>
      <c r="E27" s="1">
        <v>777.24076190476205</v>
      </c>
      <c r="F27" s="1">
        <v>23</v>
      </c>
      <c r="G27" s="1">
        <v>56</v>
      </c>
      <c r="H27" s="1">
        <v>36.799999999999997</v>
      </c>
      <c r="I27" s="2">
        <v>53637</v>
      </c>
      <c r="J27" s="1">
        <v>4</v>
      </c>
      <c r="K27" s="1">
        <v>757</v>
      </c>
      <c r="L27" s="1">
        <v>462</v>
      </c>
      <c r="M27" s="3">
        <v>45322</v>
      </c>
      <c r="N27" s="1">
        <v>60313.883123809501</v>
      </c>
    </row>
    <row r="28" spans="1:14" x14ac:dyDescent="0.25">
      <c r="A28" s="1" t="s">
        <v>45</v>
      </c>
      <c r="B28" s="1" t="s">
        <v>24</v>
      </c>
      <c r="C28" s="1">
        <v>940.67517460317504</v>
      </c>
      <c r="D28" s="1">
        <v>460</v>
      </c>
      <c r="E28" s="1">
        <v>480.67517460317498</v>
      </c>
      <c r="F28" s="1">
        <v>23</v>
      </c>
      <c r="G28" s="1">
        <v>56</v>
      </c>
      <c r="H28" s="1">
        <v>36.799999999999997</v>
      </c>
      <c r="I28" s="2">
        <v>39885</v>
      </c>
      <c r="J28" s="1">
        <v>14</v>
      </c>
      <c r="K28" s="1">
        <v>628</v>
      </c>
      <c r="L28" s="1">
        <v>276</v>
      </c>
      <c r="M28" s="3">
        <v>45322</v>
      </c>
      <c r="N28" s="1">
        <v>37300.393549206303</v>
      </c>
    </row>
    <row r="29" spans="1:14" x14ac:dyDescent="0.25">
      <c r="A29" s="1" t="s">
        <v>48</v>
      </c>
      <c r="B29" s="1" t="s">
        <v>38</v>
      </c>
      <c r="C29" s="1">
        <v>1712.45841024224</v>
      </c>
      <c r="D29" s="1">
        <v>492</v>
      </c>
      <c r="E29" s="1">
        <v>1220.45841024224</v>
      </c>
      <c r="F29" s="1">
        <v>23</v>
      </c>
      <c r="G29" s="1">
        <v>56</v>
      </c>
      <c r="H29" s="1">
        <v>36.799999999999997</v>
      </c>
      <c r="I29" s="2">
        <v>104359</v>
      </c>
      <c r="J29" s="1">
        <v>6</v>
      </c>
      <c r="K29" s="1">
        <v>1808</v>
      </c>
      <c r="L29" s="1">
        <v>1489</v>
      </c>
      <c r="M29" s="3">
        <v>45322</v>
      </c>
      <c r="N29" s="1">
        <v>94707.572634797805</v>
      </c>
    </row>
    <row r="30" spans="1:14" x14ac:dyDescent="0.25">
      <c r="A30" s="1" t="s">
        <v>46</v>
      </c>
      <c r="B30" s="1" t="s">
        <v>22</v>
      </c>
      <c r="C30" s="1">
        <v>2390.54619344708</v>
      </c>
      <c r="D30" s="1">
        <v>500</v>
      </c>
      <c r="E30" s="1">
        <v>1890.54619344708</v>
      </c>
      <c r="F30" s="1">
        <v>23</v>
      </c>
      <c r="G30" s="1">
        <v>56</v>
      </c>
      <c r="H30" s="1">
        <v>36.799999999999997</v>
      </c>
      <c r="I30" s="2">
        <v>142545</v>
      </c>
      <c r="J30" s="1">
        <v>4</v>
      </c>
      <c r="K30" s="1">
        <v>5646</v>
      </c>
      <c r="L30" s="1">
        <v>5250</v>
      </c>
      <c r="M30" s="3">
        <v>45322</v>
      </c>
      <c r="N30" s="1">
        <v>146706.38461149301</v>
      </c>
    </row>
    <row r="31" spans="1:14" x14ac:dyDescent="0.25">
      <c r="A31" s="1" t="s">
        <v>51</v>
      </c>
      <c r="B31" s="1" t="s">
        <v>24</v>
      </c>
      <c r="C31" s="1">
        <v>1403.0273015872999</v>
      </c>
      <c r="D31" s="1">
        <v>516</v>
      </c>
      <c r="E31" s="1">
        <v>887.02730158730196</v>
      </c>
      <c r="F31" s="1">
        <v>23</v>
      </c>
      <c r="G31" s="1">
        <v>56</v>
      </c>
      <c r="H31" s="1">
        <v>36.799999999999997</v>
      </c>
      <c r="I31" s="2">
        <v>85455</v>
      </c>
      <c r="J31" s="1">
        <v>0</v>
      </c>
      <c r="K31" s="1">
        <v>1206</v>
      </c>
      <c r="L31" s="1">
        <v>733</v>
      </c>
      <c r="M31" s="3">
        <v>45322</v>
      </c>
      <c r="N31" s="1">
        <v>68833.318603174601</v>
      </c>
    </row>
    <row r="32" spans="1:14" x14ac:dyDescent="0.25">
      <c r="A32" s="1" t="s">
        <v>96</v>
      </c>
      <c r="B32" s="1" t="s">
        <v>53</v>
      </c>
      <c r="C32" s="1">
        <v>11.0769230769231</v>
      </c>
      <c r="D32" s="1">
        <v>516</v>
      </c>
      <c r="E32" s="1">
        <v>-504.92307692307702</v>
      </c>
      <c r="F32" s="1">
        <v>23</v>
      </c>
      <c r="G32" s="1">
        <v>56</v>
      </c>
      <c r="H32" s="1">
        <v>36.799999999999997</v>
      </c>
      <c r="I32" s="2" t="s">
        <v>54</v>
      </c>
      <c r="J32" s="1">
        <v>0</v>
      </c>
      <c r="K32" s="1">
        <v>6</v>
      </c>
      <c r="L32" s="1">
        <v>0</v>
      </c>
      <c r="M32" s="3">
        <v>45322</v>
      </c>
      <c r="N32" s="1">
        <v>0</v>
      </c>
    </row>
    <row r="33" spans="1:14" x14ac:dyDescent="0.25">
      <c r="A33" s="1" t="s">
        <v>55</v>
      </c>
      <c r="B33" s="1" t="s">
        <v>17</v>
      </c>
      <c r="C33" s="1">
        <v>331.23980952380998</v>
      </c>
      <c r="D33" s="1">
        <v>663</v>
      </c>
      <c r="E33" s="1">
        <v>-331.96019047619097</v>
      </c>
      <c r="F33" s="1">
        <v>23</v>
      </c>
      <c r="G33" s="1">
        <v>56</v>
      </c>
      <c r="H33" s="1">
        <v>0</v>
      </c>
      <c r="I33" s="2" t="s">
        <v>54</v>
      </c>
      <c r="J33" s="1">
        <v>0</v>
      </c>
      <c r="K33" s="1">
        <v>462</v>
      </c>
      <c r="L33" s="1">
        <v>0</v>
      </c>
      <c r="M33" s="3">
        <v>45322</v>
      </c>
      <c r="N33" s="1">
        <v>0</v>
      </c>
    </row>
    <row r="34" spans="1:14" x14ac:dyDescent="0.25">
      <c r="A34" s="1" t="s">
        <v>57</v>
      </c>
      <c r="B34" s="1" t="s">
        <v>36</v>
      </c>
      <c r="C34" s="1">
        <v>433.026236800329</v>
      </c>
      <c r="D34" s="1">
        <v>663</v>
      </c>
      <c r="E34" s="1">
        <v>-230.17376319967099</v>
      </c>
      <c r="F34" s="1">
        <v>23</v>
      </c>
      <c r="G34" s="1">
        <v>56</v>
      </c>
      <c r="H34" s="1">
        <v>0</v>
      </c>
      <c r="I34" s="2" t="s">
        <v>54</v>
      </c>
      <c r="J34" s="1">
        <v>0</v>
      </c>
      <c r="K34" s="1">
        <v>901</v>
      </c>
      <c r="L34" s="1">
        <v>0</v>
      </c>
      <c r="M34" s="3">
        <v>45322</v>
      </c>
      <c r="N34" s="1">
        <v>0</v>
      </c>
    </row>
    <row r="35" spans="1:14" x14ac:dyDescent="0.25">
      <c r="A35" s="1" t="s">
        <v>56</v>
      </c>
      <c r="B35" s="1" t="s">
        <v>38</v>
      </c>
      <c r="C35" s="1">
        <v>383.88512778418902</v>
      </c>
      <c r="D35" s="1">
        <v>696</v>
      </c>
      <c r="E35" s="1">
        <v>-311.67042777136601</v>
      </c>
      <c r="F35" s="1">
        <v>23</v>
      </c>
      <c r="G35" s="1">
        <v>31</v>
      </c>
      <c r="H35" s="1">
        <v>0</v>
      </c>
      <c r="I35" s="2" t="s">
        <v>54</v>
      </c>
      <c r="J35" s="1">
        <v>0</v>
      </c>
      <c r="K35" s="1">
        <v>676</v>
      </c>
      <c r="L35" s="1">
        <v>0</v>
      </c>
      <c r="M35" s="3">
        <v>45322</v>
      </c>
      <c r="N35" s="1">
        <v>0</v>
      </c>
    </row>
    <row r="36" spans="1:14" x14ac:dyDescent="0.25">
      <c r="A36" s="1" t="s">
        <v>62</v>
      </c>
      <c r="B36" s="1" t="s">
        <v>24</v>
      </c>
      <c r="C36" s="1">
        <v>13.4857142857143</v>
      </c>
      <c r="D36" s="1">
        <v>663</v>
      </c>
      <c r="E36" s="1">
        <v>-649.71428571428601</v>
      </c>
      <c r="F36" s="1">
        <v>23</v>
      </c>
      <c r="G36" s="1">
        <v>56</v>
      </c>
      <c r="H36" s="1">
        <v>0</v>
      </c>
      <c r="I36" s="2" t="s">
        <v>54</v>
      </c>
      <c r="J36" s="1">
        <v>0</v>
      </c>
      <c r="K36" s="1">
        <v>10</v>
      </c>
      <c r="L36" s="1">
        <v>0</v>
      </c>
      <c r="M36" s="3">
        <v>45322</v>
      </c>
      <c r="N36" s="1">
        <v>0</v>
      </c>
    </row>
    <row r="37" spans="1:14" x14ac:dyDescent="0.25">
      <c r="A37" s="1" t="s">
        <v>64</v>
      </c>
      <c r="B37" s="1" t="s">
        <v>17</v>
      </c>
      <c r="C37" s="1">
        <v>29.371428571428599</v>
      </c>
      <c r="D37" s="1">
        <v>107</v>
      </c>
      <c r="E37" s="1">
        <v>-77.967701863353994</v>
      </c>
      <c r="F37" s="1">
        <v>4</v>
      </c>
      <c r="G37" s="1">
        <v>10</v>
      </c>
      <c r="H37" s="1">
        <v>0</v>
      </c>
      <c r="I37" s="2" t="s">
        <v>54</v>
      </c>
      <c r="J37" s="1">
        <v>2</v>
      </c>
      <c r="K37" s="1">
        <v>20</v>
      </c>
      <c r="L37" s="1">
        <v>0</v>
      </c>
      <c r="M37" s="3">
        <v>45322</v>
      </c>
      <c r="N37" s="1">
        <v>0</v>
      </c>
    </row>
    <row r="38" spans="1:14" x14ac:dyDescent="0.25">
      <c r="A38" s="1" t="s">
        <v>19</v>
      </c>
      <c r="B38" s="1" t="s">
        <v>20</v>
      </c>
      <c r="C38" s="1">
        <v>596.62666666666701</v>
      </c>
      <c r="D38" s="1">
        <v>663</v>
      </c>
      <c r="E38" s="1">
        <v>-66.573333333333395</v>
      </c>
      <c r="F38" s="1">
        <v>23</v>
      </c>
      <c r="G38" s="1">
        <v>56</v>
      </c>
      <c r="H38" s="1">
        <v>0</v>
      </c>
      <c r="I38" s="2" t="s">
        <v>54</v>
      </c>
      <c r="J38" s="1">
        <v>0</v>
      </c>
      <c r="K38" s="1">
        <v>343</v>
      </c>
      <c r="L38" s="1">
        <v>0</v>
      </c>
      <c r="M38" s="3">
        <v>45322</v>
      </c>
      <c r="N38" s="1">
        <v>0</v>
      </c>
    </row>
    <row r="39" spans="1:14" x14ac:dyDescent="0.25">
      <c r="A39" s="1" t="s">
        <v>61</v>
      </c>
      <c r="B39" s="1" t="s">
        <v>53</v>
      </c>
      <c r="C39" s="1">
        <v>152.84846153846101</v>
      </c>
      <c r="D39" s="1">
        <v>663</v>
      </c>
      <c r="E39" s="1">
        <v>-510.35153846153901</v>
      </c>
      <c r="F39" s="1">
        <v>23</v>
      </c>
      <c r="G39" s="1">
        <v>56</v>
      </c>
      <c r="H39" s="1">
        <v>0</v>
      </c>
      <c r="I39" s="2" t="s">
        <v>54</v>
      </c>
      <c r="J39" s="1">
        <v>0</v>
      </c>
      <c r="K39" s="1">
        <v>265</v>
      </c>
      <c r="L39" s="1">
        <v>0</v>
      </c>
      <c r="M39" s="3">
        <v>45322</v>
      </c>
      <c r="N39" s="1">
        <v>0</v>
      </c>
    </row>
    <row r="40" spans="1:14" x14ac:dyDescent="0.25">
      <c r="A40" s="1" t="s">
        <v>65</v>
      </c>
      <c r="B40" s="1" t="s">
        <v>53</v>
      </c>
      <c r="C40" s="1">
        <v>574.69507692307695</v>
      </c>
      <c r="D40" s="1">
        <v>607</v>
      </c>
      <c r="E40" s="1">
        <v>-32.504923076923198</v>
      </c>
      <c r="F40" s="1">
        <v>23</v>
      </c>
      <c r="G40" s="1">
        <v>56</v>
      </c>
      <c r="H40" s="1">
        <v>0</v>
      </c>
      <c r="I40" s="2" t="s">
        <v>54</v>
      </c>
      <c r="J40" s="1">
        <v>14</v>
      </c>
      <c r="K40" s="1">
        <v>303</v>
      </c>
      <c r="L40" s="1">
        <v>0</v>
      </c>
      <c r="M40" s="3">
        <v>45322</v>
      </c>
      <c r="N40" s="1">
        <v>0</v>
      </c>
    </row>
    <row r="41" spans="1:14" x14ac:dyDescent="0.25">
      <c r="A41" s="1" t="s">
        <v>59</v>
      </c>
      <c r="B41" s="1" t="s">
        <v>20</v>
      </c>
      <c r="C41" s="1">
        <v>542.89333333333298</v>
      </c>
      <c r="D41" s="1">
        <v>663</v>
      </c>
      <c r="E41" s="1">
        <v>-120.306666666667</v>
      </c>
      <c r="F41" s="1">
        <v>23</v>
      </c>
      <c r="G41" s="1">
        <v>56</v>
      </c>
      <c r="H41" s="1">
        <v>0</v>
      </c>
      <c r="I41" s="2" t="s">
        <v>54</v>
      </c>
      <c r="J41" s="1">
        <v>0</v>
      </c>
      <c r="K41" s="1">
        <v>354</v>
      </c>
      <c r="L41" s="1">
        <v>0</v>
      </c>
      <c r="M41" s="3">
        <v>45322</v>
      </c>
      <c r="N41" s="1">
        <v>0</v>
      </c>
    </row>
    <row r="42" spans="1:14" x14ac:dyDescent="0.25">
      <c r="A42" s="1" t="s">
        <v>63</v>
      </c>
      <c r="B42" s="1" t="s">
        <v>20</v>
      </c>
      <c r="C42" s="1">
        <v>573.54666666666697</v>
      </c>
      <c r="D42" s="1">
        <v>647</v>
      </c>
      <c r="E42" s="1">
        <v>-73.653333333333407</v>
      </c>
      <c r="F42" s="1">
        <v>23</v>
      </c>
      <c r="G42" s="1">
        <v>56</v>
      </c>
      <c r="H42" s="1">
        <v>0</v>
      </c>
      <c r="I42" s="2" t="s">
        <v>54</v>
      </c>
      <c r="J42" s="1">
        <v>4</v>
      </c>
      <c r="K42" s="1">
        <v>380</v>
      </c>
      <c r="L42" s="1">
        <v>0</v>
      </c>
      <c r="M42" s="3">
        <v>45322</v>
      </c>
      <c r="N42" s="1">
        <v>0</v>
      </c>
    </row>
    <row r="43" spans="1:14" x14ac:dyDescent="0.25">
      <c r="A43" s="1" t="s">
        <v>97</v>
      </c>
      <c r="B43" s="1" t="s">
        <v>24</v>
      </c>
      <c r="C43" s="1">
        <v>214.061714285714</v>
      </c>
      <c r="D43" s="1">
        <v>663</v>
      </c>
      <c r="E43" s="1">
        <v>-449.13828571428598</v>
      </c>
      <c r="F43" s="1">
        <v>23</v>
      </c>
      <c r="G43" s="1">
        <v>56</v>
      </c>
      <c r="H43" s="1">
        <v>0</v>
      </c>
      <c r="I43" s="2" t="s">
        <v>54</v>
      </c>
      <c r="J43" s="1">
        <v>0</v>
      </c>
      <c r="K43" s="1">
        <v>198</v>
      </c>
      <c r="L43" s="1">
        <v>0</v>
      </c>
      <c r="M43" s="3">
        <v>45322</v>
      </c>
      <c r="N43" s="1">
        <v>0</v>
      </c>
    </row>
    <row r="44" spans="1:14" x14ac:dyDescent="0.25">
      <c r="A44" s="1" t="s">
        <v>66</v>
      </c>
      <c r="B44" s="1" t="s">
        <v>28</v>
      </c>
      <c r="C44" s="1">
        <v>641.87666666666701</v>
      </c>
      <c r="D44" s="1">
        <v>663</v>
      </c>
      <c r="E44" s="1">
        <v>-21.323333333333402</v>
      </c>
      <c r="F44" s="1">
        <v>23</v>
      </c>
      <c r="G44" s="1">
        <v>56</v>
      </c>
      <c r="H44" s="1">
        <v>0</v>
      </c>
      <c r="I44" s="2" t="s">
        <v>54</v>
      </c>
      <c r="J44" s="1">
        <v>0</v>
      </c>
      <c r="K44" s="1">
        <v>656</v>
      </c>
      <c r="L44" s="1">
        <v>0</v>
      </c>
      <c r="M44" s="3">
        <v>45322</v>
      </c>
      <c r="N44" s="1">
        <v>0</v>
      </c>
    </row>
    <row r="45" spans="1:14" x14ac:dyDescent="0.25">
      <c r="A45" s="1" t="s">
        <v>67</v>
      </c>
      <c r="B45" s="1" t="s">
        <v>53</v>
      </c>
      <c r="C45" s="1">
        <v>176.610256410256</v>
      </c>
      <c r="D45" s="1">
        <v>626</v>
      </c>
      <c r="E45" s="1">
        <v>-449.75496098104799</v>
      </c>
      <c r="F45" s="1">
        <v>22</v>
      </c>
      <c r="G45" s="1">
        <v>54</v>
      </c>
      <c r="H45" s="1">
        <v>0</v>
      </c>
      <c r="I45" s="2" t="s">
        <v>54</v>
      </c>
      <c r="J45" s="1">
        <v>2</v>
      </c>
      <c r="K45" s="1">
        <v>134</v>
      </c>
      <c r="L45" s="1">
        <v>0</v>
      </c>
      <c r="M45" s="3">
        <v>45322</v>
      </c>
      <c r="N45" s="1">
        <v>0</v>
      </c>
    </row>
    <row r="46" spans="1:14" x14ac:dyDescent="0.25">
      <c r="A46" s="1" t="s">
        <v>68</v>
      </c>
      <c r="B46" s="1" t="s">
        <v>53</v>
      </c>
      <c r="C46" s="1">
        <v>174.251282051282</v>
      </c>
      <c r="D46" s="1">
        <v>582</v>
      </c>
      <c r="E46" s="1">
        <v>-407.27915273132697</v>
      </c>
      <c r="F46" s="1">
        <v>21</v>
      </c>
      <c r="G46" s="1">
        <v>51</v>
      </c>
      <c r="H46" s="1">
        <v>0</v>
      </c>
      <c r="I46" s="2" t="s">
        <v>54</v>
      </c>
      <c r="J46" s="1">
        <v>6</v>
      </c>
      <c r="K46" s="1">
        <v>153</v>
      </c>
      <c r="L46" s="1">
        <v>0</v>
      </c>
      <c r="M46" s="3">
        <v>45322</v>
      </c>
      <c r="N46" s="1">
        <v>0</v>
      </c>
    </row>
    <row r="47" spans="1:14" x14ac:dyDescent="0.25">
      <c r="A47" s="1" t="s">
        <v>42</v>
      </c>
      <c r="B47" s="1" t="s">
        <v>28</v>
      </c>
      <c r="C47" s="1">
        <v>620.42380850521999</v>
      </c>
      <c r="D47" s="1">
        <v>712</v>
      </c>
      <c r="E47" s="1">
        <v>-91.576191494779707</v>
      </c>
      <c r="F47" s="1">
        <v>23</v>
      </c>
      <c r="G47" s="1">
        <v>0</v>
      </c>
      <c r="H47" s="1">
        <v>0</v>
      </c>
      <c r="I47" s="2" t="s">
        <v>54</v>
      </c>
      <c r="J47" s="1">
        <v>6</v>
      </c>
      <c r="K47" s="1">
        <v>1467</v>
      </c>
      <c r="L47" s="1">
        <v>0</v>
      </c>
      <c r="M47" s="3">
        <v>45322</v>
      </c>
      <c r="N47" s="1">
        <v>0</v>
      </c>
    </row>
    <row r="48" spans="1:14" x14ac:dyDescent="0.25">
      <c r="A48" s="1" t="s">
        <v>70</v>
      </c>
      <c r="B48" s="1" t="s">
        <v>36</v>
      </c>
      <c r="C48" s="1">
        <v>634.87028571428596</v>
      </c>
      <c r="D48" s="1">
        <v>704</v>
      </c>
      <c r="E48" s="1">
        <v>-69.1297142857143</v>
      </c>
      <c r="F48" s="1">
        <v>23</v>
      </c>
      <c r="G48" s="1">
        <v>0</v>
      </c>
      <c r="H48" s="1">
        <v>0</v>
      </c>
      <c r="I48" s="2" t="s">
        <v>54</v>
      </c>
      <c r="J48" s="1">
        <v>8</v>
      </c>
      <c r="K48" s="1">
        <v>635</v>
      </c>
      <c r="L48" s="1">
        <v>0</v>
      </c>
      <c r="M48" s="3">
        <v>45322</v>
      </c>
      <c r="N48" s="1">
        <v>0</v>
      </c>
    </row>
    <row r="49" spans="1:14" x14ac:dyDescent="0.25">
      <c r="A49" s="1" t="s">
        <v>71</v>
      </c>
      <c r="B49" s="1" t="s">
        <v>53</v>
      </c>
      <c r="C49" s="1">
        <v>253.12061538461501</v>
      </c>
      <c r="D49" s="1">
        <v>736</v>
      </c>
      <c r="E49" s="1">
        <v>-482.87938461538499</v>
      </c>
      <c r="F49" s="1">
        <v>23</v>
      </c>
      <c r="G49" s="1">
        <v>0</v>
      </c>
      <c r="H49" s="1">
        <v>0</v>
      </c>
      <c r="I49" s="2" t="s">
        <v>54</v>
      </c>
      <c r="J49" s="1">
        <v>0</v>
      </c>
      <c r="K49" s="1">
        <v>247</v>
      </c>
      <c r="L49" s="1">
        <v>0</v>
      </c>
      <c r="M49" s="3">
        <v>45322</v>
      </c>
      <c r="N49" s="1">
        <v>0</v>
      </c>
    </row>
    <row r="50" spans="1:14" x14ac:dyDescent="0.25">
      <c r="A50" s="1" t="s">
        <v>73</v>
      </c>
      <c r="B50" s="1" t="s">
        <v>53</v>
      </c>
      <c r="C50" s="1">
        <v>336.076205128205</v>
      </c>
      <c r="D50" s="1">
        <v>736</v>
      </c>
      <c r="E50" s="1">
        <v>-399.923794871795</v>
      </c>
      <c r="F50" s="1">
        <v>23</v>
      </c>
      <c r="G50" s="1">
        <v>0</v>
      </c>
      <c r="H50" s="1">
        <v>0</v>
      </c>
      <c r="I50" s="2" t="s">
        <v>54</v>
      </c>
      <c r="J50" s="1">
        <v>0</v>
      </c>
      <c r="K50" s="1">
        <v>335</v>
      </c>
      <c r="L50" s="1">
        <v>0</v>
      </c>
      <c r="M50" s="3">
        <v>45322</v>
      </c>
      <c r="N50" s="1">
        <v>0</v>
      </c>
    </row>
    <row r="51" spans="1:14" x14ac:dyDescent="0.25">
      <c r="A51" s="1" t="s">
        <v>72</v>
      </c>
      <c r="B51" s="1" t="s">
        <v>53</v>
      </c>
      <c r="C51" s="1">
        <v>283.09661538461501</v>
      </c>
      <c r="D51" s="1">
        <v>736</v>
      </c>
      <c r="E51" s="1">
        <v>-452.90338461538499</v>
      </c>
      <c r="F51" s="1">
        <v>23</v>
      </c>
      <c r="G51" s="1">
        <v>0</v>
      </c>
      <c r="H51" s="1">
        <v>0</v>
      </c>
      <c r="I51" s="2" t="s">
        <v>54</v>
      </c>
      <c r="J51" s="1">
        <v>0</v>
      </c>
      <c r="K51" s="1">
        <v>292</v>
      </c>
      <c r="L51" s="1">
        <v>0</v>
      </c>
      <c r="M51" s="3">
        <v>45322</v>
      </c>
      <c r="N51" s="1">
        <v>0</v>
      </c>
    </row>
    <row r="52" spans="1:14" x14ac:dyDescent="0.25">
      <c r="A52" s="1" t="s">
        <v>74</v>
      </c>
      <c r="B52" s="1" t="s">
        <v>36</v>
      </c>
      <c r="C52" s="1">
        <v>556.20290135396499</v>
      </c>
      <c r="D52" s="1">
        <v>736</v>
      </c>
      <c r="E52" s="1">
        <v>-179.79709864603501</v>
      </c>
      <c r="F52" s="1">
        <v>23</v>
      </c>
      <c r="G52" s="1">
        <v>0</v>
      </c>
      <c r="H52" s="1">
        <v>0</v>
      </c>
      <c r="I52" s="2" t="s">
        <v>54</v>
      </c>
      <c r="J52" s="1">
        <v>0</v>
      </c>
      <c r="K52" s="1">
        <v>1056</v>
      </c>
      <c r="L52" s="1">
        <v>0</v>
      </c>
      <c r="M52" s="3">
        <v>45322</v>
      </c>
      <c r="N52" s="1">
        <v>0</v>
      </c>
    </row>
    <row r="53" spans="1:14" x14ac:dyDescent="0.25">
      <c r="A53" s="1" t="s">
        <v>75</v>
      </c>
      <c r="B53" s="1" t="s">
        <v>36</v>
      </c>
      <c r="C53" s="1">
        <v>400.596106605118</v>
      </c>
      <c r="D53" s="1">
        <v>736</v>
      </c>
      <c r="E53" s="1">
        <v>-335.403893394882</v>
      </c>
      <c r="F53" s="1">
        <v>23</v>
      </c>
      <c r="G53" s="1">
        <v>0</v>
      </c>
      <c r="H53" s="1">
        <v>0</v>
      </c>
      <c r="I53" s="2" t="s">
        <v>54</v>
      </c>
      <c r="J53" s="1">
        <v>0</v>
      </c>
      <c r="K53" s="1">
        <v>792</v>
      </c>
      <c r="L53" s="1">
        <v>0</v>
      </c>
      <c r="M53" s="3">
        <v>45322</v>
      </c>
      <c r="N53" s="1">
        <v>0</v>
      </c>
    </row>
    <row r="54" spans="1:14" x14ac:dyDescent="0.25">
      <c r="A54" s="1" t="s">
        <v>78</v>
      </c>
      <c r="B54" s="1" t="s">
        <v>36</v>
      </c>
      <c r="C54" s="1">
        <v>406.01190828362297</v>
      </c>
      <c r="D54" s="1">
        <v>736</v>
      </c>
      <c r="E54" s="1">
        <v>-329.98809171637703</v>
      </c>
      <c r="F54" s="1">
        <v>23</v>
      </c>
      <c r="G54" s="1">
        <v>0</v>
      </c>
      <c r="H54" s="1">
        <v>0</v>
      </c>
      <c r="I54" s="2" t="s">
        <v>54</v>
      </c>
      <c r="J54" s="1">
        <v>0</v>
      </c>
      <c r="K54" s="1">
        <v>1186</v>
      </c>
      <c r="L54" s="1">
        <v>0</v>
      </c>
      <c r="M54" s="3">
        <v>45322</v>
      </c>
      <c r="N54" s="1">
        <v>0</v>
      </c>
    </row>
    <row r="55" spans="1:14" x14ac:dyDescent="0.25">
      <c r="A55" s="1" t="s">
        <v>82</v>
      </c>
      <c r="B55" s="1" t="s">
        <v>36</v>
      </c>
      <c r="C55" s="1">
        <v>530.967076923077</v>
      </c>
      <c r="D55" s="1">
        <v>736</v>
      </c>
      <c r="E55" s="1">
        <v>-205.032923076923</v>
      </c>
      <c r="F55" s="1">
        <v>23</v>
      </c>
      <c r="G55" s="1">
        <v>0</v>
      </c>
      <c r="H55" s="1">
        <v>0</v>
      </c>
      <c r="I55" s="2" t="s">
        <v>54</v>
      </c>
      <c r="J55" s="1">
        <v>0</v>
      </c>
      <c r="K55" s="1">
        <v>783</v>
      </c>
      <c r="L55" s="1">
        <v>0</v>
      </c>
      <c r="M55" s="3">
        <v>45322</v>
      </c>
      <c r="N55" s="1">
        <v>0</v>
      </c>
    </row>
    <row r="56" spans="1:14" x14ac:dyDescent="0.25">
      <c r="A56" s="1" t="s">
        <v>43</v>
      </c>
      <c r="B56" s="1" t="s">
        <v>38</v>
      </c>
      <c r="C56" s="1">
        <v>415.66327836202203</v>
      </c>
      <c r="D56" s="1">
        <v>736</v>
      </c>
      <c r="E56" s="1">
        <v>-320.33672163797797</v>
      </c>
      <c r="F56" s="1">
        <v>23</v>
      </c>
      <c r="G56" s="1">
        <v>0</v>
      </c>
      <c r="H56" s="1">
        <v>0</v>
      </c>
      <c r="I56" s="2" t="s">
        <v>54</v>
      </c>
      <c r="J56" s="1">
        <v>0</v>
      </c>
      <c r="K56" s="1">
        <v>503</v>
      </c>
      <c r="L56" s="1">
        <v>0</v>
      </c>
      <c r="M56" s="3">
        <v>45322</v>
      </c>
      <c r="N56" s="1">
        <v>0</v>
      </c>
    </row>
    <row r="57" spans="1:14" x14ac:dyDescent="0.25">
      <c r="A57" s="1" t="s">
        <v>76</v>
      </c>
      <c r="B57" s="1" t="s">
        <v>36</v>
      </c>
      <c r="C57" s="1">
        <v>671.63968878847504</v>
      </c>
      <c r="D57" s="1">
        <v>736</v>
      </c>
      <c r="E57" s="1">
        <v>-64.3603112115252</v>
      </c>
      <c r="F57" s="1">
        <v>23</v>
      </c>
      <c r="G57" s="1">
        <v>0</v>
      </c>
      <c r="H57" s="1">
        <v>0</v>
      </c>
      <c r="I57" s="2" t="s">
        <v>54</v>
      </c>
      <c r="J57" s="1">
        <v>0</v>
      </c>
      <c r="K57" s="1">
        <v>1346</v>
      </c>
      <c r="L57" s="1">
        <v>0</v>
      </c>
      <c r="M57" s="3">
        <v>45322</v>
      </c>
      <c r="N57" s="1">
        <v>0</v>
      </c>
    </row>
    <row r="58" spans="1:14" x14ac:dyDescent="0.25">
      <c r="A58" s="1" t="s">
        <v>77</v>
      </c>
      <c r="B58" s="1" t="s">
        <v>36</v>
      </c>
      <c r="C58" s="1">
        <v>618.24151222577996</v>
      </c>
      <c r="D58" s="1">
        <v>704</v>
      </c>
      <c r="E58" s="1">
        <v>-85.758487774219901</v>
      </c>
      <c r="F58" s="1">
        <v>22</v>
      </c>
      <c r="G58" s="1">
        <v>0</v>
      </c>
      <c r="H58" s="1">
        <v>0</v>
      </c>
      <c r="I58" s="2" t="s">
        <v>54</v>
      </c>
      <c r="J58" s="1">
        <v>0</v>
      </c>
      <c r="K58" s="1">
        <v>990</v>
      </c>
      <c r="L58" s="1">
        <v>0</v>
      </c>
      <c r="M58" s="3">
        <v>45322</v>
      </c>
      <c r="N58" s="1">
        <v>0</v>
      </c>
    </row>
    <row r="59" spans="1:14" x14ac:dyDescent="0.25">
      <c r="A59" s="1" t="s">
        <v>80</v>
      </c>
      <c r="B59" s="1" t="s">
        <v>36</v>
      </c>
      <c r="C59" s="1">
        <v>616.03981280713401</v>
      </c>
      <c r="D59" s="1">
        <v>736</v>
      </c>
      <c r="E59" s="1">
        <v>-119.960187192866</v>
      </c>
      <c r="F59" s="1">
        <v>23</v>
      </c>
      <c r="G59" s="1">
        <v>0</v>
      </c>
      <c r="H59" s="1">
        <v>0</v>
      </c>
      <c r="I59" s="2" t="s">
        <v>54</v>
      </c>
      <c r="J59" s="1">
        <v>0</v>
      </c>
      <c r="K59" s="1">
        <v>461</v>
      </c>
      <c r="L59" s="1">
        <v>0</v>
      </c>
      <c r="M59" s="3">
        <v>45322</v>
      </c>
      <c r="N59" s="1">
        <v>0</v>
      </c>
    </row>
    <row r="60" spans="1:14" x14ac:dyDescent="0.25">
      <c r="A60" s="1" t="s">
        <v>41</v>
      </c>
      <c r="B60" s="1" t="s">
        <v>36</v>
      </c>
      <c r="C60" s="1">
        <v>562.52124517118295</v>
      </c>
      <c r="D60" s="1">
        <v>736</v>
      </c>
      <c r="E60" s="1">
        <v>-173.47875482881699</v>
      </c>
      <c r="F60" s="1">
        <v>23</v>
      </c>
      <c r="G60" s="1">
        <v>0</v>
      </c>
      <c r="H60" s="1">
        <v>0</v>
      </c>
      <c r="I60" s="2" t="s">
        <v>54</v>
      </c>
      <c r="J60" s="1">
        <v>0</v>
      </c>
      <c r="K60" s="1">
        <v>452</v>
      </c>
      <c r="L60" s="1">
        <v>0</v>
      </c>
      <c r="M60" s="3">
        <v>45322</v>
      </c>
      <c r="N60" s="1">
        <v>0</v>
      </c>
    </row>
    <row r="61" spans="1:14" x14ac:dyDescent="0.25">
      <c r="A61" s="1" t="s">
        <v>69</v>
      </c>
      <c r="B61" s="1" t="s">
        <v>36</v>
      </c>
      <c r="C61" s="1">
        <v>551.190857142857</v>
      </c>
      <c r="D61" s="1">
        <v>736</v>
      </c>
      <c r="E61" s="1">
        <v>-184.809142857143</v>
      </c>
      <c r="F61" s="1">
        <v>23</v>
      </c>
      <c r="G61" s="1">
        <v>0</v>
      </c>
      <c r="H61" s="1">
        <v>0</v>
      </c>
      <c r="I61" s="2" t="s">
        <v>54</v>
      </c>
      <c r="J61" s="1">
        <v>0</v>
      </c>
      <c r="K61" s="1">
        <v>591</v>
      </c>
      <c r="L61" s="1">
        <v>0</v>
      </c>
      <c r="M61" s="3">
        <v>45322</v>
      </c>
      <c r="N61" s="1">
        <v>0</v>
      </c>
    </row>
  </sheetData>
  <autoFilter ref="A1:A61" xr:uid="{24822A78-284D-4CF8-96DF-2613B73E743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FBB1-9142-4FF6-82B9-9C40963AD7B4}">
  <dimension ref="A1:N39"/>
  <sheetViews>
    <sheetView topLeftCell="A4" workbookViewId="0">
      <selection activeCell="I7" sqref="I7"/>
    </sheetView>
  </sheetViews>
  <sheetFormatPr defaultRowHeight="15" x14ac:dyDescent="0.25"/>
  <cols>
    <col min="8" max="8" width="30.42578125" bestFit="1" customWidth="1"/>
    <col min="9" max="9" width="12" bestFit="1" customWidth="1"/>
  </cols>
  <sheetData>
    <row r="1" spans="1:9" ht="60" x14ac:dyDescent="0.25">
      <c r="A1" s="7" t="s">
        <v>0</v>
      </c>
      <c r="B1" s="7" t="s">
        <v>87</v>
      </c>
      <c r="C1" s="7" t="s">
        <v>88</v>
      </c>
      <c r="D1" s="7" t="s">
        <v>8</v>
      </c>
      <c r="E1" s="7" t="s">
        <v>89</v>
      </c>
      <c r="F1" s="7" t="s">
        <v>12</v>
      </c>
      <c r="H1" s="4" t="s">
        <v>93</v>
      </c>
      <c r="I1" t="s">
        <v>95</v>
      </c>
    </row>
    <row r="2" spans="1:9" ht="60" x14ac:dyDescent="0.25">
      <c r="A2" s="8" t="s">
        <v>14</v>
      </c>
      <c r="B2" s="8">
        <v>22.133333333333301</v>
      </c>
      <c r="C2" s="8">
        <v>13</v>
      </c>
      <c r="D2" s="9">
        <v>2129</v>
      </c>
      <c r="E2" s="8" t="s">
        <v>90</v>
      </c>
      <c r="F2" s="8" t="s">
        <v>98</v>
      </c>
      <c r="H2" t="s">
        <v>49</v>
      </c>
      <c r="I2" s="6">
        <v>17199</v>
      </c>
    </row>
    <row r="3" spans="1:9" ht="60" x14ac:dyDescent="0.25">
      <c r="A3" s="8" t="s">
        <v>29</v>
      </c>
      <c r="B3" s="8">
        <v>50.198095238095199</v>
      </c>
      <c r="C3" s="8">
        <v>30</v>
      </c>
      <c r="D3" s="9">
        <v>4914</v>
      </c>
      <c r="E3" s="8" t="s">
        <v>90</v>
      </c>
      <c r="F3" s="8" t="s">
        <v>98</v>
      </c>
      <c r="H3" t="s">
        <v>30</v>
      </c>
      <c r="I3" s="6">
        <v>5078</v>
      </c>
    </row>
    <row r="4" spans="1:9" ht="60" x14ac:dyDescent="0.25">
      <c r="A4" s="8" t="s">
        <v>16</v>
      </c>
      <c r="B4" s="8">
        <v>21.455238095238101</v>
      </c>
      <c r="C4" s="8">
        <v>10</v>
      </c>
      <c r="D4" s="9">
        <v>1638</v>
      </c>
      <c r="E4" s="8" t="s">
        <v>90</v>
      </c>
      <c r="F4" s="8" t="s">
        <v>98</v>
      </c>
      <c r="H4" t="s">
        <v>51</v>
      </c>
      <c r="I4" s="6">
        <v>3063</v>
      </c>
    </row>
    <row r="5" spans="1:9" ht="60" x14ac:dyDescent="0.25">
      <c r="A5" s="8" t="s">
        <v>44</v>
      </c>
      <c r="B5" s="8">
        <v>66.163809523809505</v>
      </c>
      <c r="C5" s="8">
        <v>54</v>
      </c>
      <c r="D5" s="9">
        <v>5527</v>
      </c>
      <c r="E5" s="8" t="s">
        <v>91</v>
      </c>
      <c r="F5" s="8" t="s">
        <v>98</v>
      </c>
      <c r="H5" t="s">
        <v>31</v>
      </c>
      <c r="I5" s="6">
        <v>8848</v>
      </c>
    </row>
    <row r="6" spans="1:9" ht="60" x14ac:dyDescent="0.25">
      <c r="A6" s="8" t="s">
        <v>49</v>
      </c>
      <c r="B6" s="8">
        <v>46.255238095238099</v>
      </c>
      <c r="C6" s="8">
        <v>25</v>
      </c>
      <c r="D6" s="9">
        <v>4095</v>
      </c>
      <c r="E6" s="8" t="s">
        <v>90</v>
      </c>
      <c r="F6" s="8" t="s">
        <v>98</v>
      </c>
      <c r="H6" t="s">
        <v>27</v>
      </c>
      <c r="I6" s="6">
        <v>3867</v>
      </c>
    </row>
    <row r="7" spans="1:9" ht="60" x14ac:dyDescent="0.25">
      <c r="A7" s="8" t="s">
        <v>45</v>
      </c>
      <c r="B7" s="8">
        <v>29.6</v>
      </c>
      <c r="C7" s="8">
        <v>14</v>
      </c>
      <c r="D7" s="9">
        <v>2293</v>
      </c>
      <c r="E7" s="8" t="s">
        <v>90</v>
      </c>
      <c r="F7" s="8" t="s">
        <v>98</v>
      </c>
      <c r="H7" t="s">
        <v>100</v>
      </c>
      <c r="I7" s="6">
        <v>2624</v>
      </c>
    </row>
    <row r="8" spans="1:9" ht="60" x14ac:dyDescent="0.25">
      <c r="A8" s="8" t="s">
        <v>45</v>
      </c>
      <c r="B8" s="8">
        <v>21.101714285714301</v>
      </c>
      <c r="C8" s="8">
        <v>15</v>
      </c>
      <c r="D8" s="9">
        <v>1469</v>
      </c>
      <c r="E8" s="8" t="s">
        <v>99</v>
      </c>
      <c r="F8" s="8" t="s">
        <v>98</v>
      </c>
      <c r="H8" t="s">
        <v>48</v>
      </c>
      <c r="I8" s="6">
        <v>14506</v>
      </c>
    </row>
    <row r="9" spans="1:9" ht="75" x14ac:dyDescent="0.25">
      <c r="A9" s="8" t="s">
        <v>27</v>
      </c>
      <c r="B9" s="8">
        <v>14.2902857142857</v>
      </c>
      <c r="C9" s="8">
        <v>12</v>
      </c>
      <c r="D9" s="8">
        <v>805</v>
      </c>
      <c r="E9" s="8" t="s">
        <v>99</v>
      </c>
      <c r="F9" s="8" t="s">
        <v>98</v>
      </c>
      <c r="H9" t="s">
        <v>33</v>
      </c>
      <c r="I9" s="6">
        <v>6690</v>
      </c>
    </row>
    <row r="10" spans="1:9" ht="60" x14ac:dyDescent="0.25">
      <c r="A10" s="8" t="s">
        <v>48</v>
      </c>
      <c r="B10" s="8">
        <v>53.3333333333333</v>
      </c>
      <c r="C10" s="8">
        <v>32</v>
      </c>
      <c r="D10" s="9">
        <v>5242</v>
      </c>
      <c r="E10" s="8" t="s">
        <v>90</v>
      </c>
      <c r="F10" s="8" t="s">
        <v>98</v>
      </c>
      <c r="H10" t="s">
        <v>46</v>
      </c>
      <c r="I10" s="6">
        <v>20272</v>
      </c>
    </row>
    <row r="11" spans="1:9" ht="60" x14ac:dyDescent="0.25">
      <c r="A11" s="8" t="s">
        <v>48</v>
      </c>
      <c r="B11" s="8">
        <v>60.48</v>
      </c>
      <c r="C11" s="8">
        <v>42</v>
      </c>
      <c r="D11" s="9">
        <v>5169</v>
      </c>
      <c r="E11" s="8" t="s">
        <v>99</v>
      </c>
      <c r="F11" s="8" t="s">
        <v>98</v>
      </c>
      <c r="H11" t="s">
        <v>16</v>
      </c>
      <c r="I11" s="6">
        <v>9337</v>
      </c>
    </row>
    <row r="12" spans="1:9" ht="60" x14ac:dyDescent="0.25">
      <c r="A12" s="8" t="s">
        <v>23</v>
      </c>
      <c r="B12" s="8">
        <v>59.413333333333298</v>
      </c>
      <c r="C12" s="8">
        <v>41</v>
      </c>
      <c r="D12" s="9">
        <v>4836</v>
      </c>
      <c r="E12" s="8" t="s">
        <v>99</v>
      </c>
      <c r="F12" s="8" t="s">
        <v>98</v>
      </c>
      <c r="H12" t="s">
        <v>47</v>
      </c>
      <c r="I12" s="6">
        <v>14178</v>
      </c>
    </row>
    <row r="13" spans="1:9" ht="75" x14ac:dyDescent="0.25">
      <c r="A13" s="8" t="s">
        <v>46</v>
      </c>
      <c r="B13" s="8">
        <v>84.651579322638099</v>
      </c>
      <c r="C13" s="8">
        <v>77</v>
      </c>
      <c r="D13" s="9">
        <v>6176</v>
      </c>
      <c r="E13" s="8" t="s">
        <v>99</v>
      </c>
      <c r="F13" s="8" t="s">
        <v>98</v>
      </c>
      <c r="H13" t="s">
        <v>81</v>
      </c>
      <c r="I13" s="6">
        <v>592</v>
      </c>
    </row>
    <row r="14" spans="1:9" ht="75" x14ac:dyDescent="0.25">
      <c r="A14" s="8" t="s">
        <v>31</v>
      </c>
      <c r="B14" s="8">
        <v>51.6934046345811</v>
      </c>
      <c r="C14" s="8">
        <v>56</v>
      </c>
      <c r="D14" s="9">
        <v>4748</v>
      </c>
      <c r="E14" s="8" t="s">
        <v>99</v>
      </c>
      <c r="F14" s="8" t="s">
        <v>98</v>
      </c>
      <c r="H14" t="s">
        <v>21</v>
      </c>
      <c r="I14" s="6">
        <v>164</v>
      </c>
    </row>
    <row r="15" spans="1:9" ht="60" x14ac:dyDescent="0.25">
      <c r="A15" s="8" t="s">
        <v>34</v>
      </c>
      <c r="B15" s="8">
        <v>9.7828571428571394</v>
      </c>
      <c r="C15" s="8">
        <v>14</v>
      </c>
      <c r="D15" s="8">
        <v>916</v>
      </c>
      <c r="E15" s="8" t="s">
        <v>99</v>
      </c>
      <c r="F15" s="8" t="s">
        <v>98</v>
      </c>
      <c r="H15" t="s">
        <v>32</v>
      </c>
      <c r="I15" s="6">
        <v>20628</v>
      </c>
    </row>
    <row r="16" spans="1:9" ht="75" x14ac:dyDescent="0.25">
      <c r="A16" s="8" t="s">
        <v>51</v>
      </c>
      <c r="B16" s="8">
        <v>26.209523809523802</v>
      </c>
      <c r="C16" s="8">
        <v>18</v>
      </c>
      <c r="D16" s="9">
        <v>2735</v>
      </c>
      <c r="E16" s="8" t="s">
        <v>99</v>
      </c>
      <c r="F16" s="8" t="s">
        <v>98</v>
      </c>
      <c r="H16" t="s">
        <v>34</v>
      </c>
      <c r="I16" s="6">
        <v>13681</v>
      </c>
    </row>
    <row r="17" spans="1:14" ht="60" x14ac:dyDescent="0.25">
      <c r="A17" s="8" t="s">
        <v>14</v>
      </c>
      <c r="B17" s="8">
        <v>23.626666666666701</v>
      </c>
      <c r="C17" s="8">
        <v>11</v>
      </c>
      <c r="D17" s="9">
        <v>1802</v>
      </c>
      <c r="E17" s="8" t="s">
        <v>92</v>
      </c>
      <c r="F17" s="8" t="s">
        <v>98</v>
      </c>
      <c r="H17" t="s">
        <v>97</v>
      </c>
      <c r="I17" s="6">
        <v>262</v>
      </c>
    </row>
    <row r="18" spans="1:14" ht="60" x14ac:dyDescent="0.25">
      <c r="A18" s="8" t="s">
        <v>29</v>
      </c>
      <c r="B18" s="8">
        <v>82.4647619047619</v>
      </c>
      <c r="C18" s="8">
        <v>51</v>
      </c>
      <c r="D18" s="9">
        <v>8354</v>
      </c>
      <c r="E18" s="8" t="s">
        <v>92</v>
      </c>
      <c r="F18" s="8" t="s">
        <v>98</v>
      </c>
      <c r="H18" t="s">
        <v>45</v>
      </c>
      <c r="I18" s="6">
        <v>10308</v>
      </c>
    </row>
    <row r="19" spans="1:14" ht="60" x14ac:dyDescent="0.25">
      <c r="A19" s="8" t="s">
        <v>47</v>
      </c>
      <c r="B19" s="8">
        <v>208.00667425190599</v>
      </c>
      <c r="C19" s="8">
        <v>631</v>
      </c>
      <c r="D19" s="9">
        <v>14178</v>
      </c>
      <c r="E19" s="8" t="s">
        <v>92</v>
      </c>
      <c r="F19" s="8" t="s">
        <v>98</v>
      </c>
      <c r="H19" t="s">
        <v>41</v>
      </c>
      <c r="I19" s="6">
        <v>198</v>
      </c>
    </row>
    <row r="20" spans="1:14" ht="60" x14ac:dyDescent="0.25">
      <c r="A20" s="8" t="s">
        <v>16</v>
      </c>
      <c r="B20" s="8">
        <v>83.188571428571393</v>
      </c>
      <c r="C20" s="8">
        <v>47</v>
      </c>
      <c r="D20" s="9">
        <v>7699</v>
      </c>
      <c r="E20" s="8" t="s">
        <v>92</v>
      </c>
      <c r="F20" s="8" t="s">
        <v>98</v>
      </c>
      <c r="H20" t="s">
        <v>29</v>
      </c>
      <c r="I20" s="6">
        <v>13268</v>
      </c>
    </row>
    <row r="21" spans="1:14" ht="60" x14ac:dyDescent="0.25">
      <c r="A21" s="8" t="s">
        <v>21</v>
      </c>
      <c r="B21" s="8">
        <v>2.56</v>
      </c>
      <c r="C21" s="8">
        <v>1</v>
      </c>
      <c r="D21" s="8">
        <v>164</v>
      </c>
      <c r="E21" s="8" t="s">
        <v>92</v>
      </c>
      <c r="F21" s="8" t="s">
        <v>98</v>
      </c>
      <c r="H21" t="s">
        <v>44</v>
      </c>
      <c r="I21" s="6">
        <v>13778</v>
      </c>
    </row>
    <row r="22" spans="1:14" ht="60" x14ac:dyDescent="0.25">
      <c r="A22" s="8" t="s">
        <v>44</v>
      </c>
      <c r="B22" s="8">
        <v>109.611514392991</v>
      </c>
      <c r="C22" s="8">
        <v>342</v>
      </c>
      <c r="D22" s="9">
        <v>8251</v>
      </c>
      <c r="E22" s="8" t="s">
        <v>92</v>
      </c>
      <c r="F22" s="8" t="s">
        <v>98</v>
      </c>
      <c r="H22" t="s">
        <v>59</v>
      </c>
      <c r="I22" s="6">
        <v>26845</v>
      </c>
    </row>
    <row r="23" spans="1:14" ht="60" x14ac:dyDescent="0.25">
      <c r="A23" s="8" t="s">
        <v>59</v>
      </c>
      <c r="B23" s="8">
        <v>505.16</v>
      </c>
      <c r="C23" s="8">
        <v>1579</v>
      </c>
      <c r="D23" s="9">
        <v>26845</v>
      </c>
      <c r="E23" s="8" t="s">
        <v>92</v>
      </c>
      <c r="F23" s="8" t="s">
        <v>98</v>
      </c>
      <c r="H23" t="s">
        <v>14</v>
      </c>
      <c r="I23" s="6">
        <v>3931</v>
      </c>
    </row>
    <row r="24" spans="1:14" ht="60" x14ac:dyDescent="0.25">
      <c r="A24" s="8" t="s">
        <v>49</v>
      </c>
      <c r="B24" s="8">
        <v>147.88190476190499</v>
      </c>
      <c r="C24" s="8">
        <v>80</v>
      </c>
      <c r="D24" s="9">
        <v>13104</v>
      </c>
      <c r="E24" s="8" t="s">
        <v>92</v>
      </c>
      <c r="F24" s="8" t="s">
        <v>98</v>
      </c>
      <c r="H24" t="s">
        <v>23</v>
      </c>
      <c r="I24" s="6">
        <v>6573</v>
      </c>
    </row>
    <row r="25" spans="1:14" ht="60" x14ac:dyDescent="0.25">
      <c r="A25" s="8" t="s">
        <v>45</v>
      </c>
      <c r="B25" s="8">
        <v>99.022222222222197</v>
      </c>
      <c r="C25" s="8">
        <v>56</v>
      </c>
      <c r="D25" s="9">
        <v>6546</v>
      </c>
      <c r="E25" s="8" t="s">
        <v>92</v>
      </c>
      <c r="F25" s="8" t="s">
        <v>98</v>
      </c>
      <c r="H25" t="s">
        <v>101</v>
      </c>
      <c r="I25" s="6"/>
    </row>
    <row r="26" spans="1:14" ht="75" x14ac:dyDescent="0.25">
      <c r="A26" s="8" t="s">
        <v>27</v>
      </c>
      <c r="B26" s="8">
        <v>28</v>
      </c>
      <c r="C26" s="8">
        <v>14</v>
      </c>
      <c r="D26" s="9">
        <v>3062</v>
      </c>
      <c r="E26" s="8" t="s">
        <v>92</v>
      </c>
      <c r="F26" s="8" t="s">
        <v>98</v>
      </c>
      <c r="H26" t="s">
        <v>94</v>
      </c>
      <c r="I26" s="6">
        <v>215890</v>
      </c>
    </row>
    <row r="27" spans="1:14" ht="60" x14ac:dyDescent="0.25">
      <c r="A27" s="8" t="s">
        <v>48</v>
      </c>
      <c r="B27" s="8">
        <v>36</v>
      </c>
      <c r="C27" s="8">
        <v>25</v>
      </c>
      <c r="D27" s="9">
        <v>4095</v>
      </c>
      <c r="E27" s="8" t="s">
        <v>92</v>
      </c>
      <c r="F27" s="8" t="s">
        <v>98</v>
      </c>
      <c r="L27">
        <f>N27-GETPIVOTDATA("Price",$H$1)</f>
        <v>215890</v>
      </c>
      <c r="N27">
        <v>431780</v>
      </c>
    </row>
    <row r="28" spans="1:14" ht="60" x14ac:dyDescent="0.25">
      <c r="A28" s="8" t="s">
        <v>23</v>
      </c>
      <c r="B28" s="8">
        <v>27.2</v>
      </c>
      <c r="C28" s="8">
        <v>23</v>
      </c>
      <c r="D28" s="9">
        <v>1737</v>
      </c>
      <c r="E28" s="8" t="s">
        <v>92</v>
      </c>
      <c r="F28" s="8" t="s">
        <v>98</v>
      </c>
    </row>
    <row r="29" spans="1:14" ht="75" x14ac:dyDescent="0.25">
      <c r="A29" s="8" t="s">
        <v>46</v>
      </c>
      <c r="B29" s="8">
        <v>195.530601509463</v>
      </c>
      <c r="C29" s="8">
        <v>665</v>
      </c>
      <c r="D29" s="9">
        <v>14096</v>
      </c>
      <c r="E29" s="8" t="s">
        <v>92</v>
      </c>
      <c r="F29" s="8" t="s">
        <v>98</v>
      </c>
    </row>
    <row r="30" spans="1:14" ht="60" x14ac:dyDescent="0.25">
      <c r="A30" s="8" t="s">
        <v>97</v>
      </c>
      <c r="B30" s="8">
        <v>2.0190476190476199</v>
      </c>
      <c r="C30" s="8">
        <v>2</v>
      </c>
      <c r="D30" s="8">
        <v>262</v>
      </c>
      <c r="E30" s="8" t="s">
        <v>92</v>
      </c>
      <c r="F30" s="8" t="s">
        <v>98</v>
      </c>
    </row>
    <row r="31" spans="1:14" ht="60" x14ac:dyDescent="0.25">
      <c r="A31" s="8" t="s">
        <v>100</v>
      </c>
      <c r="B31" s="8">
        <v>24</v>
      </c>
      <c r="C31" s="8">
        <v>12</v>
      </c>
      <c r="D31" s="9">
        <v>2624</v>
      </c>
      <c r="E31" s="8" t="s">
        <v>92</v>
      </c>
      <c r="F31" s="8" t="s">
        <v>98</v>
      </c>
    </row>
    <row r="32" spans="1:14" ht="60" x14ac:dyDescent="0.25">
      <c r="A32" s="8" t="s">
        <v>41</v>
      </c>
      <c r="B32" s="8">
        <v>12.266666666666699</v>
      </c>
      <c r="C32" s="8">
        <v>4</v>
      </c>
      <c r="D32" s="8">
        <v>198</v>
      </c>
      <c r="E32" s="8" t="s">
        <v>92</v>
      </c>
      <c r="F32" s="8" t="s">
        <v>98</v>
      </c>
    </row>
    <row r="33" spans="1:6" ht="60" x14ac:dyDescent="0.25">
      <c r="A33" s="8" t="s">
        <v>81</v>
      </c>
      <c r="B33" s="8">
        <v>34.616666666666703</v>
      </c>
      <c r="C33" s="8">
        <v>10</v>
      </c>
      <c r="D33" s="8">
        <v>592</v>
      </c>
      <c r="E33" s="8" t="s">
        <v>92</v>
      </c>
      <c r="F33" s="8" t="s">
        <v>98</v>
      </c>
    </row>
    <row r="34" spans="1:6" ht="75" x14ac:dyDescent="0.25">
      <c r="A34" s="8" t="s">
        <v>31</v>
      </c>
      <c r="B34" s="8">
        <v>36.6666666666667</v>
      </c>
      <c r="C34" s="8">
        <v>27</v>
      </c>
      <c r="D34" s="9">
        <v>4100</v>
      </c>
      <c r="E34" s="8" t="s">
        <v>92</v>
      </c>
      <c r="F34" s="8" t="s">
        <v>98</v>
      </c>
    </row>
    <row r="35" spans="1:6" ht="75" x14ac:dyDescent="0.25">
      <c r="A35" s="8" t="s">
        <v>32</v>
      </c>
      <c r="B35" s="8">
        <v>335.19783244206798</v>
      </c>
      <c r="C35" s="8">
        <v>1053</v>
      </c>
      <c r="D35" s="9">
        <v>20628</v>
      </c>
      <c r="E35" s="8" t="s">
        <v>92</v>
      </c>
      <c r="F35" s="8" t="s">
        <v>98</v>
      </c>
    </row>
    <row r="36" spans="1:6" ht="60" x14ac:dyDescent="0.25">
      <c r="A36" s="8" t="s">
        <v>33</v>
      </c>
      <c r="B36" s="8">
        <v>70.634666666666703</v>
      </c>
      <c r="C36" s="8">
        <v>55</v>
      </c>
      <c r="D36" s="9">
        <v>6690</v>
      </c>
      <c r="E36" s="8" t="s">
        <v>92</v>
      </c>
      <c r="F36" s="8" t="s">
        <v>98</v>
      </c>
    </row>
    <row r="37" spans="1:6" ht="60" x14ac:dyDescent="0.25">
      <c r="A37" s="8" t="s">
        <v>34</v>
      </c>
      <c r="B37" s="8">
        <v>179.196368490917</v>
      </c>
      <c r="C37" s="8">
        <v>501</v>
      </c>
      <c r="D37" s="9">
        <v>12765</v>
      </c>
      <c r="E37" s="8" t="s">
        <v>92</v>
      </c>
      <c r="F37" s="8" t="s">
        <v>98</v>
      </c>
    </row>
    <row r="38" spans="1:6" ht="75" x14ac:dyDescent="0.25">
      <c r="A38" s="8" t="s">
        <v>30</v>
      </c>
      <c r="B38" s="8">
        <v>44.6666666666667</v>
      </c>
      <c r="C38" s="8">
        <v>31</v>
      </c>
      <c r="D38" s="9">
        <v>5078</v>
      </c>
      <c r="E38" s="8" t="s">
        <v>92</v>
      </c>
      <c r="F38" s="8" t="s">
        <v>98</v>
      </c>
    </row>
    <row r="39" spans="1:6" ht="75" x14ac:dyDescent="0.25">
      <c r="A39" s="8" t="s">
        <v>51</v>
      </c>
      <c r="B39" s="8">
        <v>4</v>
      </c>
      <c r="C39" s="8">
        <v>2</v>
      </c>
      <c r="D39" s="8">
        <v>328</v>
      </c>
      <c r="E39" s="8" t="s">
        <v>92</v>
      </c>
      <c r="F39" s="8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Weekday Dec</vt:lpstr>
      <vt:lpstr>weekend Dec</vt:lpstr>
      <vt:lpstr>Dec</vt:lpstr>
      <vt:lpstr>Jan</vt:lpstr>
      <vt:lpstr>Feb</vt:lpstr>
      <vt:lpstr>Weekday Feb</vt:lpstr>
      <vt:lpstr>Weekend Feb</vt:lpstr>
      <vt:lpstr>Jan Weekday</vt:lpstr>
      <vt:lpstr>Jan 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 Abdullatif Tamman</cp:lastModifiedBy>
  <dcterms:created xsi:type="dcterms:W3CDTF">2015-06-05T18:17:20Z</dcterms:created>
  <dcterms:modified xsi:type="dcterms:W3CDTF">2024-10-17T14:41:08Z</dcterms:modified>
</cp:coreProperties>
</file>