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filterPrivacy="1"/>
  <bookViews>
    <workbookView xWindow="-105" yWindow="-105" windowWidth="20730" windowHeight="11760" activeTab="1"/>
  </bookViews>
  <sheets>
    <sheet name="Feuil1" sheetId="3" r:id="rId1"/>
    <sheet name="Chronologie" sheetId="2" r:id="rId2"/>
  </sheets>
  <definedNames>
    <definedName name="_xlnm.Print_Titles" localSheetId="1">Chronologie!$41:$41</definedName>
    <definedName name="_xlnm.Print_Area" localSheetId="1">Chronologie!$A:$H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2" l="1"/>
  <c r="B6" i="2" l="1"/>
  <c r="B7" i="2" s="1"/>
  <c r="B8" i="2" s="1"/>
  <c r="C5" i="2"/>
  <c r="E5" i="2" s="1"/>
  <c r="G5" i="2"/>
  <c r="E23" i="2"/>
  <c r="G13" i="2"/>
  <c r="G14" i="2"/>
  <c r="G15" i="2"/>
  <c r="G16" i="2"/>
  <c r="G6" i="2"/>
  <c r="G7" i="2"/>
  <c r="G8" i="2"/>
  <c r="G9" i="2"/>
  <c r="G10" i="2"/>
  <c r="G11" i="2"/>
  <c r="G12" i="2"/>
  <c r="C6" i="2" l="1"/>
  <c r="B24" i="2"/>
  <c r="E6" i="2"/>
  <c r="C7" i="2" l="1"/>
  <c r="E7" i="2" s="1"/>
  <c r="B9" i="2" l="1"/>
  <c r="B10" i="2" s="1"/>
  <c r="C8" i="2"/>
  <c r="C9" i="2" l="1"/>
  <c r="E9" i="2" s="1"/>
  <c r="E8" i="2"/>
  <c r="B11" i="2"/>
  <c r="B26" i="2"/>
  <c r="C10" i="2"/>
  <c r="B12" i="2" l="1"/>
  <c r="B13" i="2" s="1"/>
  <c r="C11" i="2"/>
  <c r="C12" i="2" s="1"/>
  <c r="E10" i="2"/>
  <c r="B14" i="2" l="1"/>
  <c r="B15" i="2" s="1"/>
  <c r="C13" i="2"/>
  <c r="E11" i="2"/>
  <c r="C14" i="2" l="1"/>
  <c r="E12" i="2"/>
  <c r="E13" i="2" l="1"/>
  <c r="B16" i="2" l="1"/>
  <c r="C16" i="2" s="1"/>
  <c r="C15" i="2"/>
  <c r="E14" i="2"/>
  <c r="E15" i="2" l="1"/>
  <c r="B27" i="2" l="1"/>
  <c r="E27" i="2" s="1"/>
</calcChain>
</file>

<file path=xl/sharedStrings.xml><?xml version="1.0" encoding="utf-8"?>
<sst xmlns="http://schemas.openxmlformats.org/spreadsheetml/2006/main" count="16" uniqueCount="14">
  <si>
    <t>Tâches</t>
  </si>
  <si>
    <t>Début</t>
  </si>
  <si>
    <t>Jalons</t>
  </si>
  <si>
    <t>Date</t>
  </si>
  <si>
    <t>Fin</t>
  </si>
  <si>
    <t>Durée</t>
  </si>
  <si>
    <t>Étiquette</t>
  </si>
  <si>
    <t>Insérez les nouvelle lignes au-dessus de celle-ci</t>
  </si>
  <si>
    <t>Vert. Position</t>
  </si>
  <si>
    <t>Position</t>
  </si>
  <si>
    <t>Vert. Ligne</t>
  </si>
  <si>
    <t>Plannification</t>
  </si>
  <si>
    <t>Developpement</t>
  </si>
  <si>
    <t>Conception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</si>
</sst>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</numFmts>
  <fonts count="31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sz val="10"/>
      <color theme="4" tint="-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i/>
      <sz val="9"/>
      <color theme="4" tint="-0.249977111117893"/>
      <name val="Calibri"/>
      <family val="2"/>
      <scheme val="minor"/>
    </font>
    <font>
      <b/>
      <sz val="8"/>
      <color theme="1" tint="0.249977111117893"/>
      <name val="Calibri"/>
      <family val="2"/>
      <scheme val="minor"/>
    </font>
    <font>
      <b/>
      <i/>
      <sz val="8"/>
      <color theme="4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4" tint="-0.249977111117893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43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0" fillId="5" borderId="0" applyNumberFormat="0" applyBorder="0" applyAlignment="0" applyProtection="0"/>
    <xf numFmtId="0" fontId="21" fillId="6" borderId="0" applyNumberFormat="0" applyBorder="0" applyAlignment="0" applyProtection="0"/>
    <xf numFmtId="0" fontId="22" fillId="7" borderId="6" applyNumberFormat="0" applyAlignment="0" applyProtection="0"/>
    <xf numFmtId="0" fontId="23" fillId="8" borderId="7" applyNumberFormat="0" applyAlignment="0" applyProtection="0"/>
    <xf numFmtId="0" fontId="24" fillId="8" borderId="6" applyNumberFormat="0" applyAlignment="0" applyProtection="0"/>
    <xf numFmtId="0" fontId="25" fillId="0" borderId="8" applyNumberFormat="0" applyFill="0" applyAlignment="0" applyProtection="0"/>
    <xf numFmtId="0" fontId="26" fillId="9" borderId="9" applyNumberFormat="0" applyAlignment="0" applyProtection="0"/>
    <xf numFmtId="0" fontId="27" fillId="0" borderId="0" applyNumberFormat="0" applyFill="0" applyBorder="0" applyAlignment="0" applyProtection="0"/>
    <xf numFmtId="0" fontId="14" fillId="10" borderId="10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11" applyNumberFormat="0" applyFill="0" applyAlignment="0" applyProtection="0"/>
    <xf numFmtId="0" fontId="30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30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30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30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30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30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</cellStyleXfs>
  <cellXfs count="17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 indent="1"/>
    </xf>
    <xf numFmtId="14" fontId="6" fillId="2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" fontId="2" fillId="0" borderId="2" xfId="0" applyNumberFormat="1" applyFont="1" applyBorder="1" applyAlignment="1">
      <alignment horizontal="left" vertical="center" indent="1"/>
    </xf>
    <xf numFmtId="14" fontId="7" fillId="2" borderId="2" xfId="0" applyNumberFormat="1" applyFont="1" applyFill="1" applyBorder="1" applyAlignment="1">
      <alignment horizontal="left" vertical="center" indent="1"/>
    </xf>
    <xf numFmtId="14" fontId="8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4" fontId="9" fillId="2" borderId="2" xfId="0" applyNumberFormat="1" applyFont="1" applyFill="1" applyBorder="1" applyAlignment="1">
      <alignment horizontal="left" vertical="center" indent="1"/>
    </xf>
    <xf numFmtId="0" fontId="10" fillId="0" borderId="0" xfId="0" applyFont="1"/>
    <xf numFmtId="0" fontId="11" fillId="0" borderId="0" xfId="0" applyFont="1" applyAlignment="1">
      <alignment horizontal="left" vertical="center"/>
    </xf>
  </cellXfs>
  <cellStyles count="49">
    <cellStyle name="20 % - Accent1" xfId="26" builtinId="30" customBuiltin="1"/>
    <cellStyle name="20 % - Accent2" xfId="30" builtinId="34" customBuiltin="1"/>
    <cellStyle name="20 % - Accent3" xfId="34" builtinId="38" customBuiltin="1"/>
    <cellStyle name="20 % - Accent4" xfId="38" builtinId="42" customBuiltin="1"/>
    <cellStyle name="20 % - Accent5" xfId="42" builtinId="46" customBuiltin="1"/>
    <cellStyle name="20 % - Accent6" xfId="46" builtinId="50" customBuiltin="1"/>
    <cellStyle name="40 % - Accent1" xfId="27" builtinId="31" customBuiltin="1"/>
    <cellStyle name="40 % - Accent2" xfId="31" builtinId="35" customBuiltin="1"/>
    <cellStyle name="40 % - Accent3" xfId="35" builtinId="39" customBuiltin="1"/>
    <cellStyle name="40 % - Accent4" xfId="39" builtinId="43" customBuiltin="1"/>
    <cellStyle name="40 % - Accent5" xfId="43" builtinId="47" customBuiltin="1"/>
    <cellStyle name="40 % - Accent6" xfId="47" builtinId="51" customBuiltin="1"/>
    <cellStyle name="60 % - Accent1" xfId="28" builtinId="32" customBuiltin="1"/>
    <cellStyle name="60 % - Accent2" xfId="32" builtinId="36" customBuiltin="1"/>
    <cellStyle name="60 % - Accent3" xfId="36" builtinId="40" customBuiltin="1"/>
    <cellStyle name="60 % - Accent4" xfId="40" builtinId="44" customBuiltin="1"/>
    <cellStyle name="60 % - Accent5" xfId="44" builtinId="48" customBuiltin="1"/>
    <cellStyle name="60 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Avertissement" xfId="21" builtinId="11" customBuiltin="1"/>
    <cellStyle name="Calcul" xfId="18" builtinId="22" customBuiltin="1"/>
    <cellStyle name="Cellule liée" xfId="19" builtinId="24" customBuiltin="1"/>
    <cellStyle name="Commentaire" xfId="22" builtinId="10" customBuiltin="1"/>
    <cellStyle name="Entrée" xfId="16" builtinId="20" customBuiltin="1"/>
    <cellStyle name="Insatisfaisant" xfId="14" builtinId="27" customBuiltin="1"/>
    <cellStyle name="Lien hypertexte" xfId="1" builtinId="8" customBuiltin="1"/>
    <cellStyle name="Lien hypertexte visité" xfId="2" builtinId="9" customBuiltin="1"/>
    <cellStyle name="Milliers" xfId="3" builtinId="3" customBuiltin="1"/>
    <cellStyle name="Milliers [0]" xfId="4" builtinId="6" customBuiltin="1"/>
    <cellStyle name="Monétaire" xfId="5" builtinId="4" customBuiltin="1"/>
    <cellStyle name="Monétaire [0]" xfId="6" builtinId="7" customBuiltin="1"/>
    <cellStyle name="Neutre" xfId="15" builtinId="28" customBuiltin="1"/>
    <cellStyle name="Normal" xfId="0" builtinId="0" customBuiltin="1"/>
    <cellStyle name="Pourcentage" xfId="7" builtinId="5" customBuiltin="1"/>
    <cellStyle name="Satisfaisant" xfId="13" builtinId="26" customBuiltin="1"/>
    <cellStyle name="Sortie" xfId="17" builtinId="21" customBuiltin="1"/>
    <cellStyle name="Texte explicatif" xfId="23" builtinId="53" customBuiltin="1"/>
    <cellStyle name="Titre" xfId="8" builtinId="15" customBuiltin="1"/>
    <cellStyle name="Titre 1" xfId="9" builtinId="16" customBuiltin="1"/>
    <cellStyle name="Titre 2" xfId="10" builtinId="17" customBuiltin="1"/>
    <cellStyle name="Titre 3" xfId="11" builtinId="18" customBuiltin="1"/>
    <cellStyle name="Titre 4" xfId="12" builtinId="19" customBuiltin="1"/>
    <cellStyle name="Total" xfId="24" builtinId="25" customBuiltin="1"/>
    <cellStyle name="Vérification" xfId="20" builtinId="23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1"/>
          <a:lstStyle/>
          <a:p>
            <a:pPr>
              <a:defRPr sz="1800" b="1" i="0" u="none" strike="noStrike" kern="1200" spc="0" baseline="0">
                <a:solidFill>
                  <a:schemeClr val="accent1">
                    <a:lumMod val="75000"/>
                  </a:schemeClr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Gestion d'un site</a:t>
            </a:r>
            <a:r>
              <a:rPr lang="en-US" baseline="0"/>
              <a:t> web des Films</a:t>
            </a:r>
            <a:endParaRPr lang="en-US"/>
          </a:p>
        </c:rich>
      </c:tx>
      <c:layout>
        <c:manualLayout>
          <c:xMode val="edge"/>
          <c:yMode val="edge"/>
          <c:x val="0.45466909470192446"/>
          <c:y val="2.831509001333400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852334419109663E-2"/>
          <c:y val="7.8829003074366841E-2"/>
          <c:w val="0.91239682987509296"/>
          <c:h val="0.89401558523578717"/>
        </c:manualLayout>
      </c:layout>
      <c:scatterChart>
        <c:scatterStyle val="lineMarker"/>
        <c:varyColors val="0"/>
        <c:ser>
          <c:idx val="6"/>
          <c:order val="6"/>
          <c:tx>
            <c:v>Tâches</c:v>
          </c:tx>
          <c:spPr>
            <a:ln w="25400" cap="rnd">
              <a:noFill/>
              <a:round/>
            </a:ln>
            <a:effectLst/>
          </c:spPr>
          <c:errBars>
            <c:errDir val="x"/>
            <c:errBarType val="plus"/>
            <c:errValType val="cust"/>
            <c:noEndCap val="1"/>
            <c:plus>
              <c:numRef>
                <c:f>Chronologie!$D$4:$D$16</c:f>
                <c:numCache>
                  <c:formatCode>General</c:formatCode>
                  <c:ptCount val="13"/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2</c:v>
                  </c:pt>
                  <c:pt idx="5">
                    <c:v>4</c:v>
                  </c:pt>
                  <c:pt idx="6">
                    <c:v>13</c:v>
                  </c:pt>
                  <c:pt idx="7">
                    <c:v>15</c:v>
                  </c:pt>
                  <c:pt idx="8">
                    <c:v>8</c:v>
                  </c:pt>
                  <c:pt idx="9">
                    <c:v>10</c:v>
                  </c:pt>
                  <c:pt idx="10">
                    <c:v>3</c:v>
                  </c:pt>
                  <c:pt idx="11">
                    <c:v>7</c:v>
                  </c:pt>
                  <c:pt idx="12">
                    <c:v>7</c:v>
                  </c:pt>
                </c:numCache>
              </c:numRef>
            </c:plus>
            <c:minus>
              <c:numRef>
                <c:f>Chronologie!$D$5:$D$17</c:f>
                <c:numCache>
                  <c:formatCode>General</c:formatCode>
                  <c:ptCount val="13"/>
                  <c:pt idx="0">
                    <c:v>2</c:v>
                  </c:pt>
                  <c:pt idx="1">
                    <c:v>1</c:v>
                  </c:pt>
                  <c:pt idx="2">
                    <c:v>2</c:v>
                  </c:pt>
                  <c:pt idx="3">
                    <c:v>2</c:v>
                  </c:pt>
                  <c:pt idx="4">
                    <c:v>4</c:v>
                  </c:pt>
                  <c:pt idx="5">
                    <c:v>13</c:v>
                  </c:pt>
                  <c:pt idx="6">
                    <c:v>15</c:v>
                  </c:pt>
                  <c:pt idx="7">
                    <c:v>8</c:v>
                  </c:pt>
                  <c:pt idx="8">
                    <c:v>10</c:v>
                  </c:pt>
                  <c:pt idx="9">
                    <c:v>3</c:v>
                  </c:pt>
                  <c:pt idx="10">
                    <c:v>7</c:v>
                  </c:pt>
                  <c:pt idx="11">
                    <c:v>7</c:v>
                  </c:pt>
                </c:numCache>
              </c:numRef>
            </c:minus>
            <c:spPr>
              <a:noFill/>
              <a:ln w="1524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errBars>
            <c:errDir val="y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Ref>
                <c:f>Chronologie!$G$4:$G$7</c:f>
                <c:numCache>
                  <c:formatCode>General</c:formatCode>
                  <c:ptCount val="4"/>
                  <c:pt idx="1">
                    <c:v>-20</c:v>
                  </c:pt>
                  <c:pt idx="2">
                    <c:v>-25</c:v>
                  </c:pt>
                  <c:pt idx="3">
                    <c:v>-35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1">
                    <a:lumMod val="75000"/>
                    <a:alpha val="70000"/>
                  </a:schemeClr>
                </a:solidFill>
                <a:prstDash val="solid"/>
                <a:round/>
              </a:ln>
              <a:effectLst/>
            </c:spPr>
          </c:errBars>
          <c:xVal>
            <c:numRef>
              <c:f>Chronologie!$B$4:$B$17</c:f>
              <c:numCache>
                <c:formatCode>m/d/yyyy</c:formatCode>
                <c:ptCount val="14"/>
                <c:pt idx="1">
                  <c:v>44979</c:v>
                </c:pt>
                <c:pt idx="2">
                  <c:v>44981</c:v>
                </c:pt>
                <c:pt idx="3">
                  <c:v>44982</c:v>
                </c:pt>
                <c:pt idx="4">
                  <c:v>44984</c:v>
                </c:pt>
                <c:pt idx="5">
                  <c:v>44986</c:v>
                </c:pt>
                <c:pt idx="6">
                  <c:v>44990</c:v>
                </c:pt>
                <c:pt idx="7">
                  <c:v>45003</c:v>
                </c:pt>
                <c:pt idx="8">
                  <c:v>45018</c:v>
                </c:pt>
                <c:pt idx="9">
                  <c:v>45026</c:v>
                </c:pt>
                <c:pt idx="10">
                  <c:v>45036</c:v>
                </c:pt>
                <c:pt idx="11">
                  <c:v>45039</c:v>
                </c:pt>
                <c:pt idx="12">
                  <c:v>45046</c:v>
                </c:pt>
              </c:numCache>
            </c:numRef>
          </c:xVal>
          <c:yVal>
            <c:numRef>
              <c:f>Chronologie!$F$4:$F$17</c:f>
              <c:numCache>
                <c:formatCode>General</c:formatCode>
                <c:ptCount val="14"/>
                <c:pt idx="1">
                  <c:v>-20</c:v>
                </c:pt>
                <c:pt idx="2">
                  <c:v>-25</c:v>
                </c:pt>
                <c:pt idx="3">
                  <c:v>-35</c:v>
                </c:pt>
                <c:pt idx="4">
                  <c:v>-45</c:v>
                </c:pt>
                <c:pt idx="5">
                  <c:v>-50</c:v>
                </c:pt>
                <c:pt idx="6">
                  <c:v>-45</c:v>
                </c:pt>
                <c:pt idx="7">
                  <c:v>-40</c:v>
                </c:pt>
                <c:pt idx="8">
                  <c:v>-35</c:v>
                </c:pt>
                <c:pt idx="9">
                  <c:v>-30</c:v>
                </c:pt>
                <c:pt idx="10">
                  <c:v>-25</c:v>
                </c:pt>
                <c:pt idx="11">
                  <c:v>-15</c:v>
                </c:pt>
                <c:pt idx="12">
                  <c:v>-10</c:v>
                </c:pt>
              </c:numCache>
            </c:numRef>
          </c:yVal>
          <c:smooth val="0"/>
        </c:ser>
        <c:ser>
          <c:idx val="7"/>
          <c:order val="7"/>
          <c:tx>
            <c:v>Jalons</c:v>
          </c:tx>
          <c:spPr>
            <a:ln w="19050">
              <a:noFill/>
            </a:ln>
          </c:spPr>
          <c:errBars>
            <c:errDir val="y"/>
            <c:errBarType val="minus"/>
            <c:errValType val="percentage"/>
            <c:noEndCap val="1"/>
            <c:val val="100"/>
            <c:spPr>
              <a:noFill/>
              <a:ln w="12700" cap="flat" cmpd="sng" algn="ctr">
                <a:solidFill>
                  <a:schemeClr val="tx1">
                    <a:lumMod val="75000"/>
                    <a:lumOff val="25000"/>
                  </a:schemeClr>
                </a:solidFill>
                <a:prstDash val="dash"/>
                <a:round/>
              </a:ln>
              <a:effectLst/>
            </c:spPr>
          </c:errBars>
          <c:xVal>
            <c:numRef>
              <c:f>Chronologie!$B$22:$B$28</c:f>
              <c:numCache>
                <c:formatCode>m/d/yyyy</c:formatCode>
                <c:ptCount val="7"/>
                <c:pt idx="1">
                  <c:v>44979</c:v>
                </c:pt>
                <c:pt idx="2">
                  <c:v>44981</c:v>
                </c:pt>
                <c:pt idx="3">
                  <c:v>44984</c:v>
                </c:pt>
                <c:pt idx="4">
                  <c:v>44990</c:v>
                </c:pt>
                <c:pt idx="5">
                  <c:v>45052</c:v>
                </c:pt>
              </c:numCache>
            </c:numRef>
          </c:xVal>
          <c:yVal>
            <c:numRef>
              <c:f>Chronologie!$F$22:$F$28</c:f>
              <c:numCache>
                <c:formatCode>General</c:formatCode>
                <c:ptCount val="7"/>
                <c:pt idx="1">
                  <c:v>30</c:v>
                </c:pt>
                <c:pt idx="2">
                  <c:v>25</c:v>
                </c:pt>
                <c:pt idx="3">
                  <c:v>20</c:v>
                </c:pt>
                <c:pt idx="4">
                  <c:v>15</c:v>
                </c:pt>
                <c:pt idx="5">
                  <c:v>10</c:v>
                </c:pt>
              </c:numCache>
            </c:numRef>
          </c:yVal>
          <c:smooth val="0"/>
        </c:ser>
        <c:ser>
          <c:idx val="8"/>
          <c:order val="8"/>
          <c:tx>
            <c:v>Tâches</c:v>
          </c:tx>
          <c:spPr>
            <a:ln w="25400" cap="rnd">
              <a:noFill/>
              <a:round/>
            </a:ln>
            <a:effectLst/>
          </c:spPr>
          <c:errBars>
            <c:errDir val="x"/>
            <c:errBarType val="plus"/>
            <c:errValType val="cust"/>
            <c:noEndCap val="1"/>
            <c:plus>
              <c:numRef>
                <c:f>Chronologie!$D$4:$D$16</c:f>
                <c:numCache>
                  <c:formatCode>General</c:formatCode>
                  <c:ptCount val="13"/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2</c:v>
                  </c:pt>
                  <c:pt idx="5">
                    <c:v>4</c:v>
                  </c:pt>
                  <c:pt idx="6">
                    <c:v>13</c:v>
                  </c:pt>
                  <c:pt idx="7">
                    <c:v>15</c:v>
                  </c:pt>
                  <c:pt idx="8">
                    <c:v>8</c:v>
                  </c:pt>
                  <c:pt idx="9">
                    <c:v>10</c:v>
                  </c:pt>
                  <c:pt idx="10">
                    <c:v>3</c:v>
                  </c:pt>
                  <c:pt idx="11">
                    <c:v>7</c:v>
                  </c:pt>
                  <c:pt idx="12">
                    <c:v>7</c:v>
                  </c:pt>
                </c:numCache>
              </c:numRef>
            </c:plus>
            <c:minus>
              <c:numRef>
                <c:f>Chronologie!$D$5:$D$17</c:f>
                <c:numCache>
                  <c:formatCode>General</c:formatCode>
                  <c:ptCount val="13"/>
                  <c:pt idx="0">
                    <c:v>2</c:v>
                  </c:pt>
                  <c:pt idx="1">
                    <c:v>1</c:v>
                  </c:pt>
                  <c:pt idx="2">
                    <c:v>2</c:v>
                  </c:pt>
                  <c:pt idx="3">
                    <c:v>2</c:v>
                  </c:pt>
                  <c:pt idx="4">
                    <c:v>4</c:v>
                  </c:pt>
                  <c:pt idx="5">
                    <c:v>13</c:v>
                  </c:pt>
                  <c:pt idx="6">
                    <c:v>15</c:v>
                  </c:pt>
                  <c:pt idx="7">
                    <c:v>8</c:v>
                  </c:pt>
                  <c:pt idx="8">
                    <c:v>10</c:v>
                  </c:pt>
                  <c:pt idx="9">
                    <c:v>3</c:v>
                  </c:pt>
                  <c:pt idx="10">
                    <c:v>7</c:v>
                  </c:pt>
                  <c:pt idx="11">
                    <c:v>7</c:v>
                  </c:pt>
                </c:numCache>
              </c:numRef>
            </c:minus>
            <c:spPr>
              <a:noFill/>
              <a:ln w="1524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errBars>
            <c:errDir val="y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Ref>
                <c:f>Chronologie!$G$4:$G$7</c:f>
                <c:numCache>
                  <c:formatCode>General</c:formatCode>
                  <c:ptCount val="4"/>
                  <c:pt idx="1">
                    <c:v>-20</c:v>
                  </c:pt>
                  <c:pt idx="2">
                    <c:v>-25</c:v>
                  </c:pt>
                  <c:pt idx="3">
                    <c:v>-35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1">
                    <a:lumMod val="75000"/>
                    <a:alpha val="70000"/>
                  </a:schemeClr>
                </a:solidFill>
                <a:prstDash val="solid"/>
                <a:round/>
              </a:ln>
              <a:effectLst/>
            </c:spPr>
          </c:errBars>
          <c:xVal>
            <c:numRef>
              <c:f>Chronologie!$B$4:$B$17</c:f>
              <c:numCache>
                <c:formatCode>m/d/yyyy</c:formatCode>
                <c:ptCount val="14"/>
                <c:pt idx="1">
                  <c:v>44979</c:v>
                </c:pt>
                <c:pt idx="2">
                  <c:v>44981</c:v>
                </c:pt>
                <c:pt idx="3">
                  <c:v>44982</c:v>
                </c:pt>
                <c:pt idx="4">
                  <c:v>44984</c:v>
                </c:pt>
                <c:pt idx="5">
                  <c:v>44986</c:v>
                </c:pt>
                <c:pt idx="6">
                  <c:v>44990</c:v>
                </c:pt>
                <c:pt idx="7">
                  <c:v>45003</c:v>
                </c:pt>
                <c:pt idx="8">
                  <c:v>45018</c:v>
                </c:pt>
                <c:pt idx="9">
                  <c:v>45026</c:v>
                </c:pt>
                <c:pt idx="10">
                  <c:v>45036</c:v>
                </c:pt>
                <c:pt idx="11">
                  <c:v>45039</c:v>
                </c:pt>
                <c:pt idx="12">
                  <c:v>45046</c:v>
                </c:pt>
              </c:numCache>
            </c:numRef>
          </c:xVal>
          <c:yVal>
            <c:numRef>
              <c:f>Chronologie!$F$4:$F$17</c:f>
              <c:numCache>
                <c:formatCode>General</c:formatCode>
                <c:ptCount val="14"/>
                <c:pt idx="1">
                  <c:v>-20</c:v>
                </c:pt>
                <c:pt idx="2">
                  <c:v>-25</c:v>
                </c:pt>
                <c:pt idx="3">
                  <c:v>-35</c:v>
                </c:pt>
                <c:pt idx="4">
                  <c:v>-45</c:v>
                </c:pt>
                <c:pt idx="5">
                  <c:v>-50</c:v>
                </c:pt>
                <c:pt idx="6">
                  <c:v>-45</c:v>
                </c:pt>
                <c:pt idx="7">
                  <c:v>-40</c:v>
                </c:pt>
                <c:pt idx="8">
                  <c:v>-35</c:v>
                </c:pt>
                <c:pt idx="9">
                  <c:v>-30</c:v>
                </c:pt>
                <c:pt idx="10">
                  <c:v>-25</c:v>
                </c:pt>
                <c:pt idx="11">
                  <c:v>-15</c:v>
                </c:pt>
                <c:pt idx="12">
                  <c:v>-10</c:v>
                </c:pt>
              </c:numCache>
            </c:numRef>
          </c:yVal>
          <c:smooth val="0"/>
        </c:ser>
        <c:ser>
          <c:idx val="9"/>
          <c:order val="9"/>
          <c:tx>
            <c:v>Jalons</c:v>
          </c:tx>
          <c:spPr>
            <a:ln w="19050">
              <a:noFill/>
            </a:ln>
          </c:spPr>
          <c:errBars>
            <c:errDir val="y"/>
            <c:errBarType val="minus"/>
            <c:errValType val="percentage"/>
            <c:noEndCap val="1"/>
            <c:val val="100"/>
            <c:spPr>
              <a:noFill/>
              <a:ln w="12700" cap="flat" cmpd="sng" algn="ctr">
                <a:solidFill>
                  <a:schemeClr val="tx1">
                    <a:lumMod val="75000"/>
                    <a:lumOff val="25000"/>
                  </a:schemeClr>
                </a:solidFill>
                <a:prstDash val="dash"/>
                <a:round/>
              </a:ln>
              <a:effectLst/>
            </c:spPr>
          </c:errBars>
          <c:xVal>
            <c:numRef>
              <c:f>Chronologie!$B$22:$B$28</c:f>
              <c:numCache>
                <c:formatCode>m/d/yyyy</c:formatCode>
                <c:ptCount val="7"/>
                <c:pt idx="1">
                  <c:v>44979</c:v>
                </c:pt>
                <c:pt idx="2">
                  <c:v>44981</c:v>
                </c:pt>
                <c:pt idx="3">
                  <c:v>44984</c:v>
                </c:pt>
                <c:pt idx="4">
                  <c:v>44990</c:v>
                </c:pt>
                <c:pt idx="5">
                  <c:v>45052</c:v>
                </c:pt>
              </c:numCache>
            </c:numRef>
          </c:xVal>
          <c:yVal>
            <c:numRef>
              <c:f>Chronologie!$F$22:$F$28</c:f>
              <c:numCache>
                <c:formatCode>General</c:formatCode>
                <c:ptCount val="7"/>
                <c:pt idx="1">
                  <c:v>30</c:v>
                </c:pt>
                <c:pt idx="2">
                  <c:v>25</c:v>
                </c:pt>
                <c:pt idx="3">
                  <c:v>20</c:v>
                </c:pt>
                <c:pt idx="4">
                  <c:v>15</c:v>
                </c:pt>
                <c:pt idx="5">
                  <c:v>10</c:v>
                </c:pt>
              </c:numCache>
            </c:numRef>
          </c:yVal>
          <c:smooth val="0"/>
        </c:ser>
        <c:ser>
          <c:idx val="10"/>
          <c:order val="10"/>
          <c:tx>
            <c:v>Tâches</c:v>
          </c:tx>
          <c:spPr>
            <a:ln w="25400" cap="rnd">
              <a:noFill/>
              <a:round/>
            </a:ln>
            <a:effectLst/>
          </c:spPr>
          <c:errBars>
            <c:errDir val="x"/>
            <c:errBarType val="plus"/>
            <c:errValType val="cust"/>
            <c:noEndCap val="1"/>
            <c:plus>
              <c:numRef>
                <c:f>Chronologie!$D$4:$D$16</c:f>
                <c:numCache>
                  <c:formatCode>General</c:formatCode>
                  <c:ptCount val="13"/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2</c:v>
                  </c:pt>
                  <c:pt idx="5">
                    <c:v>4</c:v>
                  </c:pt>
                  <c:pt idx="6">
                    <c:v>13</c:v>
                  </c:pt>
                  <c:pt idx="7">
                    <c:v>15</c:v>
                  </c:pt>
                  <c:pt idx="8">
                    <c:v>8</c:v>
                  </c:pt>
                  <c:pt idx="9">
                    <c:v>10</c:v>
                  </c:pt>
                  <c:pt idx="10">
                    <c:v>3</c:v>
                  </c:pt>
                  <c:pt idx="11">
                    <c:v>7</c:v>
                  </c:pt>
                  <c:pt idx="12">
                    <c:v>7</c:v>
                  </c:pt>
                </c:numCache>
              </c:numRef>
            </c:plus>
            <c:minus>
              <c:numRef>
                <c:f>Chronologie!$D$5:$D$17</c:f>
                <c:numCache>
                  <c:formatCode>General</c:formatCode>
                  <c:ptCount val="13"/>
                  <c:pt idx="0">
                    <c:v>2</c:v>
                  </c:pt>
                  <c:pt idx="1">
                    <c:v>1</c:v>
                  </c:pt>
                  <c:pt idx="2">
                    <c:v>2</c:v>
                  </c:pt>
                  <c:pt idx="3">
                    <c:v>2</c:v>
                  </c:pt>
                  <c:pt idx="4">
                    <c:v>4</c:v>
                  </c:pt>
                  <c:pt idx="5">
                    <c:v>13</c:v>
                  </c:pt>
                  <c:pt idx="6">
                    <c:v>15</c:v>
                  </c:pt>
                  <c:pt idx="7">
                    <c:v>8</c:v>
                  </c:pt>
                  <c:pt idx="8">
                    <c:v>10</c:v>
                  </c:pt>
                  <c:pt idx="9">
                    <c:v>3</c:v>
                  </c:pt>
                  <c:pt idx="10">
                    <c:v>7</c:v>
                  </c:pt>
                  <c:pt idx="11">
                    <c:v>7</c:v>
                  </c:pt>
                </c:numCache>
              </c:numRef>
            </c:minus>
            <c:spPr>
              <a:noFill/>
              <a:ln w="1524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errBars>
            <c:errDir val="y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Ref>
                <c:f>Chronologie!$G$4:$G$7</c:f>
                <c:numCache>
                  <c:formatCode>General</c:formatCode>
                  <c:ptCount val="4"/>
                  <c:pt idx="1">
                    <c:v>-20</c:v>
                  </c:pt>
                  <c:pt idx="2">
                    <c:v>-25</c:v>
                  </c:pt>
                  <c:pt idx="3">
                    <c:v>-35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1">
                    <a:lumMod val="75000"/>
                    <a:alpha val="70000"/>
                  </a:schemeClr>
                </a:solidFill>
                <a:prstDash val="solid"/>
                <a:round/>
              </a:ln>
              <a:effectLst/>
            </c:spPr>
          </c:errBars>
          <c:xVal>
            <c:numRef>
              <c:f>Chronologie!$B$4:$B$17</c:f>
              <c:numCache>
                <c:formatCode>m/d/yyyy</c:formatCode>
                <c:ptCount val="14"/>
                <c:pt idx="1">
                  <c:v>44979</c:v>
                </c:pt>
                <c:pt idx="2">
                  <c:v>44981</c:v>
                </c:pt>
                <c:pt idx="3">
                  <c:v>44982</c:v>
                </c:pt>
                <c:pt idx="4">
                  <c:v>44984</c:v>
                </c:pt>
                <c:pt idx="5">
                  <c:v>44986</c:v>
                </c:pt>
                <c:pt idx="6">
                  <c:v>44990</c:v>
                </c:pt>
                <c:pt idx="7">
                  <c:v>45003</c:v>
                </c:pt>
                <c:pt idx="8">
                  <c:v>45018</c:v>
                </c:pt>
                <c:pt idx="9">
                  <c:v>45026</c:v>
                </c:pt>
                <c:pt idx="10">
                  <c:v>45036</c:v>
                </c:pt>
                <c:pt idx="11">
                  <c:v>45039</c:v>
                </c:pt>
                <c:pt idx="12">
                  <c:v>45046</c:v>
                </c:pt>
              </c:numCache>
            </c:numRef>
          </c:xVal>
          <c:yVal>
            <c:numRef>
              <c:f>Chronologie!$F$4:$F$17</c:f>
              <c:numCache>
                <c:formatCode>General</c:formatCode>
                <c:ptCount val="14"/>
                <c:pt idx="1">
                  <c:v>-20</c:v>
                </c:pt>
                <c:pt idx="2">
                  <c:v>-25</c:v>
                </c:pt>
                <c:pt idx="3">
                  <c:v>-35</c:v>
                </c:pt>
                <c:pt idx="4">
                  <c:v>-45</c:v>
                </c:pt>
                <c:pt idx="5">
                  <c:v>-50</c:v>
                </c:pt>
                <c:pt idx="6">
                  <c:v>-45</c:v>
                </c:pt>
                <c:pt idx="7">
                  <c:v>-40</c:v>
                </c:pt>
                <c:pt idx="8">
                  <c:v>-35</c:v>
                </c:pt>
                <c:pt idx="9">
                  <c:v>-30</c:v>
                </c:pt>
                <c:pt idx="10">
                  <c:v>-25</c:v>
                </c:pt>
                <c:pt idx="11">
                  <c:v>-15</c:v>
                </c:pt>
                <c:pt idx="12">
                  <c:v>-10</c:v>
                </c:pt>
              </c:numCache>
            </c:numRef>
          </c:yVal>
          <c:smooth val="0"/>
        </c:ser>
        <c:ser>
          <c:idx val="11"/>
          <c:order val="11"/>
          <c:tx>
            <c:v>Jalons</c:v>
          </c:tx>
          <c:spPr>
            <a:ln w="19050">
              <a:noFill/>
            </a:ln>
          </c:spPr>
          <c:errBars>
            <c:errDir val="y"/>
            <c:errBarType val="minus"/>
            <c:errValType val="percentage"/>
            <c:noEndCap val="1"/>
            <c:val val="100"/>
            <c:spPr>
              <a:noFill/>
              <a:ln w="12700" cap="flat" cmpd="sng" algn="ctr">
                <a:solidFill>
                  <a:schemeClr val="tx1">
                    <a:lumMod val="75000"/>
                    <a:lumOff val="25000"/>
                  </a:schemeClr>
                </a:solidFill>
                <a:prstDash val="dash"/>
                <a:round/>
              </a:ln>
              <a:effectLst/>
            </c:spPr>
          </c:errBars>
          <c:xVal>
            <c:numRef>
              <c:f>Chronologie!$B$22:$B$28</c:f>
              <c:numCache>
                <c:formatCode>m/d/yyyy</c:formatCode>
                <c:ptCount val="7"/>
                <c:pt idx="1">
                  <c:v>44979</c:v>
                </c:pt>
                <c:pt idx="2">
                  <c:v>44981</c:v>
                </c:pt>
                <c:pt idx="3">
                  <c:v>44984</c:v>
                </c:pt>
                <c:pt idx="4">
                  <c:v>44990</c:v>
                </c:pt>
                <c:pt idx="5">
                  <c:v>45052</c:v>
                </c:pt>
              </c:numCache>
            </c:numRef>
          </c:xVal>
          <c:yVal>
            <c:numRef>
              <c:f>Chronologie!$F$22:$F$28</c:f>
              <c:numCache>
                <c:formatCode>General</c:formatCode>
                <c:ptCount val="7"/>
                <c:pt idx="1">
                  <c:v>30</c:v>
                </c:pt>
                <c:pt idx="2">
                  <c:v>25</c:v>
                </c:pt>
                <c:pt idx="3">
                  <c:v>20</c:v>
                </c:pt>
                <c:pt idx="4">
                  <c:v>15</c:v>
                </c:pt>
                <c:pt idx="5">
                  <c:v>10</c:v>
                </c:pt>
              </c:numCache>
            </c:numRef>
          </c:yVal>
          <c:smooth val="0"/>
        </c:ser>
        <c:ser>
          <c:idx val="2"/>
          <c:order val="2"/>
          <c:tx>
            <c:v>Tâches</c:v>
          </c:tx>
          <c:spPr>
            <a:ln w="25400" cap="rnd">
              <a:noFill/>
              <a:round/>
            </a:ln>
            <a:effectLst/>
          </c:spPr>
          <c:errBars>
            <c:errDir val="x"/>
            <c:errBarType val="plus"/>
            <c:errValType val="cust"/>
            <c:noEndCap val="1"/>
            <c:plus>
              <c:numRef>
                <c:f>Chronologie!$D$4:$D$16</c:f>
                <c:numCache>
                  <c:formatCode>General</c:formatCode>
                  <c:ptCount val="13"/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2</c:v>
                  </c:pt>
                  <c:pt idx="5">
                    <c:v>4</c:v>
                  </c:pt>
                  <c:pt idx="6">
                    <c:v>13</c:v>
                  </c:pt>
                  <c:pt idx="7">
                    <c:v>15</c:v>
                  </c:pt>
                  <c:pt idx="8">
                    <c:v>8</c:v>
                  </c:pt>
                  <c:pt idx="9">
                    <c:v>10</c:v>
                  </c:pt>
                  <c:pt idx="10">
                    <c:v>3</c:v>
                  </c:pt>
                  <c:pt idx="11">
                    <c:v>7</c:v>
                  </c:pt>
                  <c:pt idx="12">
                    <c:v>7</c:v>
                  </c:pt>
                </c:numCache>
              </c:numRef>
            </c:plus>
            <c:minus>
              <c:numRef>
                <c:f>Chronologie!$D$5:$D$17</c:f>
                <c:numCache>
                  <c:formatCode>General</c:formatCode>
                  <c:ptCount val="13"/>
                  <c:pt idx="0">
                    <c:v>2</c:v>
                  </c:pt>
                  <c:pt idx="1">
                    <c:v>1</c:v>
                  </c:pt>
                  <c:pt idx="2">
                    <c:v>2</c:v>
                  </c:pt>
                  <c:pt idx="3">
                    <c:v>2</c:v>
                  </c:pt>
                  <c:pt idx="4">
                    <c:v>4</c:v>
                  </c:pt>
                  <c:pt idx="5">
                    <c:v>13</c:v>
                  </c:pt>
                  <c:pt idx="6">
                    <c:v>15</c:v>
                  </c:pt>
                  <c:pt idx="7">
                    <c:v>8</c:v>
                  </c:pt>
                  <c:pt idx="8">
                    <c:v>10</c:v>
                  </c:pt>
                  <c:pt idx="9">
                    <c:v>3</c:v>
                  </c:pt>
                  <c:pt idx="10">
                    <c:v>7</c:v>
                  </c:pt>
                  <c:pt idx="11">
                    <c:v>7</c:v>
                  </c:pt>
                </c:numCache>
              </c:numRef>
            </c:minus>
            <c:spPr>
              <a:noFill/>
              <a:ln w="1524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errBars>
            <c:errDir val="y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Ref>
                <c:f>Chronologie!$G$4:$G$7</c:f>
                <c:numCache>
                  <c:formatCode>General</c:formatCode>
                  <c:ptCount val="4"/>
                  <c:pt idx="1">
                    <c:v>-20</c:v>
                  </c:pt>
                  <c:pt idx="2">
                    <c:v>-25</c:v>
                  </c:pt>
                  <c:pt idx="3">
                    <c:v>-35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1">
                    <a:lumMod val="75000"/>
                    <a:alpha val="70000"/>
                  </a:schemeClr>
                </a:solidFill>
                <a:prstDash val="solid"/>
                <a:round/>
              </a:ln>
              <a:effectLst/>
            </c:spPr>
          </c:errBars>
          <c:xVal>
            <c:numRef>
              <c:f>Chronologie!$B$4:$B$17</c:f>
              <c:numCache>
                <c:formatCode>m/d/yyyy</c:formatCode>
                <c:ptCount val="14"/>
                <c:pt idx="1">
                  <c:v>44979</c:v>
                </c:pt>
                <c:pt idx="2">
                  <c:v>44981</c:v>
                </c:pt>
                <c:pt idx="3">
                  <c:v>44982</c:v>
                </c:pt>
                <c:pt idx="4">
                  <c:v>44984</c:v>
                </c:pt>
                <c:pt idx="5">
                  <c:v>44986</c:v>
                </c:pt>
                <c:pt idx="6">
                  <c:v>44990</c:v>
                </c:pt>
                <c:pt idx="7">
                  <c:v>45003</c:v>
                </c:pt>
                <c:pt idx="8">
                  <c:v>45018</c:v>
                </c:pt>
                <c:pt idx="9">
                  <c:v>45026</c:v>
                </c:pt>
                <c:pt idx="10">
                  <c:v>45036</c:v>
                </c:pt>
                <c:pt idx="11">
                  <c:v>45039</c:v>
                </c:pt>
                <c:pt idx="12">
                  <c:v>45046</c:v>
                </c:pt>
              </c:numCache>
            </c:numRef>
          </c:xVal>
          <c:yVal>
            <c:numRef>
              <c:f>Chronologie!$F$4:$F$17</c:f>
              <c:numCache>
                <c:formatCode>General</c:formatCode>
                <c:ptCount val="14"/>
                <c:pt idx="1">
                  <c:v>-20</c:v>
                </c:pt>
                <c:pt idx="2">
                  <c:v>-25</c:v>
                </c:pt>
                <c:pt idx="3">
                  <c:v>-35</c:v>
                </c:pt>
                <c:pt idx="4">
                  <c:v>-45</c:v>
                </c:pt>
                <c:pt idx="5">
                  <c:v>-50</c:v>
                </c:pt>
                <c:pt idx="6">
                  <c:v>-45</c:v>
                </c:pt>
                <c:pt idx="7">
                  <c:v>-40</c:v>
                </c:pt>
                <c:pt idx="8">
                  <c:v>-35</c:v>
                </c:pt>
                <c:pt idx="9">
                  <c:v>-30</c:v>
                </c:pt>
                <c:pt idx="10">
                  <c:v>-25</c:v>
                </c:pt>
                <c:pt idx="11">
                  <c:v>-15</c:v>
                </c:pt>
                <c:pt idx="12">
                  <c:v>-10</c:v>
                </c:pt>
              </c:numCache>
            </c:numRef>
          </c:yVal>
          <c:smooth val="0"/>
        </c:ser>
        <c:ser>
          <c:idx val="3"/>
          <c:order val="3"/>
          <c:tx>
            <c:v>Jalons</c:v>
          </c:tx>
          <c:spPr>
            <a:ln w="19050">
              <a:noFill/>
            </a:ln>
          </c:spPr>
          <c:errBars>
            <c:errDir val="y"/>
            <c:errBarType val="minus"/>
            <c:errValType val="percentage"/>
            <c:noEndCap val="1"/>
            <c:val val="100"/>
            <c:spPr>
              <a:noFill/>
              <a:ln w="12700" cap="flat" cmpd="sng" algn="ctr">
                <a:solidFill>
                  <a:schemeClr val="tx1">
                    <a:lumMod val="75000"/>
                    <a:lumOff val="25000"/>
                  </a:schemeClr>
                </a:solidFill>
                <a:prstDash val="dash"/>
                <a:round/>
              </a:ln>
              <a:effectLst/>
            </c:spPr>
          </c:errBars>
          <c:xVal>
            <c:numRef>
              <c:f>Chronologie!$B$22:$B$28</c:f>
              <c:numCache>
                <c:formatCode>m/d/yyyy</c:formatCode>
                <c:ptCount val="7"/>
                <c:pt idx="1">
                  <c:v>44979</c:v>
                </c:pt>
                <c:pt idx="2">
                  <c:v>44981</c:v>
                </c:pt>
                <c:pt idx="3">
                  <c:v>44984</c:v>
                </c:pt>
                <c:pt idx="4">
                  <c:v>44990</c:v>
                </c:pt>
                <c:pt idx="5">
                  <c:v>45052</c:v>
                </c:pt>
              </c:numCache>
            </c:numRef>
          </c:xVal>
          <c:yVal>
            <c:numRef>
              <c:f>Chronologie!$F$22:$F$28</c:f>
              <c:numCache>
                <c:formatCode>General</c:formatCode>
                <c:ptCount val="7"/>
                <c:pt idx="1">
                  <c:v>30</c:v>
                </c:pt>
                <c:pt idx="2">
                  <c:v>25</c:v>
                </c:pt>
                <c:pt idx="3">
                  <c:v>20</c:v>
                </c:pt>
                <c:pt idx="4">
                  <c:v>15</c:v>
                </c:pt>
                <c:pt idx="5">
                  <c:v>10</c:v>
                </c:pt>
              </c:numCache>
            </c:numRef>
          </c:yVal>
          <c:smooth val="0"/>
        </c:ser>
        <c:ser>
          <c:idx val="4"/>
          <c:order val="4"/>
          <c:tx>
            <c:v>Tâches</c:v>
          </c:tx>
          <c:spPr>
            <a:ln w="25400" cap="rnd">
              <a:noFill/>
              <a:round/>
            </a:ln>
            <a:effectLst/>
          </c:spPr>
          <c:errBars>
            <c:errDir val="x"/>
            <c:errBarType val="plus"/>
            <c:errValType val="cust"/>
            <c:noEndCap val="1"/>
            <c:plus>
              <c:numRef>
                <c:f>Chronologie!$D$4:$D$16</c:f>
                <c:numCache>
                  <c:formatCode>General</c:formatCode>
                  <c:ptCount val="13"/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2</c:v>
                  </c:pt>
                  <c:pt idx="5">
                    <c:v>4</c:v>
                  </c:pt>
                  <c:pt idx="6">
                    <c:v>13</c:v>
                  </c:pt>
                  <c:pt idx="7">
                    <c:v>15</c:v>
                  </c:pt>
                  <c:pt idx="8">
                    <c:v>8</c:v>
                  </c:pt>
                  <c:pt idx="9">
                    <c:v>10</c:v>
                  </c:pt>
                  <c:pt idx="10">
                    <c:v>3</c:v>
                  </c:pt>
                  <c:pt idx="11">
                    <c:v>7</c:v>
                  </c:pt>
                  <c:pt idx="12">
                    <c:v>7</c:v>
                  </c:pt>
                </c:numCache>
              </c:numRef>
            </c:plus>
            <c:minus>
              <c:numRef>
                <c:f>Chronologie!$D$5:$D$17</c:f>
                <c:numCache>
                  <c:formatCode>General</c:formatCode>
                  <c:ptCount val="13"/>
                  <c:pt idx="0">
                    <c:v>2</c:v>
                  </c:pt>
                  <c:pt idx="1">
                    <c:v>1</c:v>
                  </c:pt>
                  <c:pt idx="2">
                    <c:v>2</c:v>
                  </c:pt>
                  <c:pt idx="3">
                    <c:v>2</c:v>
                  </c:pt>
                  <c:pt idx="4">
                    <c:v>4</c:v>
                  </c:pt>
                  <c:pt idx="5">
                    <c:v>13</c:v>
                  </c:pt>
                  <c:pt idx="6">
                    <c:v>15</c:v>
                  </c:pt>
                  <c:pt idx="7">
                    <c:v>8</c:v>
                  </c:pt>
                  <c:pt idx="8">
                    <c:v>10</c:v>
                  </c:pt>
                  <c:pt idx="9">
                    <c:v>3</c:v>
                  </c:pt>
                  <c:pt idx="10">
                    <c:v>7</c:v>
                  </c:pt>
                  <c:pt idx="11">
                    <c:v>7</c:v>
                  </c:pt>
                </c:numCache>
              </c:numRef>
            </c:minus>
            <c:spPr>
              <a:noFill/>
              <a:ln w="1524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errBars>
            <c:errDir val="y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Ref>
                <c:f>Chronologie!$G$4:$G$7</c:f>
                <c:numCache>
                  <c:formatCode>General</c:formatCode>
                  <c:ptCount val="4"/>
                  <c:pt idx="1">
                    <c:v>-20</c:v>
                  </c:pt>
                  <c:pt idx="2">
                    <c:v>-25</c:v>
                  </c:pt>
                  <c:pt idx="3">
                    <c:v>-35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1">
                    <a:lumMod val="75000"/>
                    <a:alpha val="70000"/>
                  </a:schemeClr>
                </a:solidFill>
                <a:prstDash val="solid"/>
                <a:round/>
              </a:ln>
              <a:effectLst/>
            </c:spPr>
          </c:errBars>
          <c:xVal>
            <c:numRef>
              <c:f>Chronologie!$B$4:$B$17</c:f>
              <c:numCache>
                <c:formatCode>m/d/yyyy</c:formatCode>
                <c:ptCount val="14"/>
                <c:pt idx="1">
                  <c:v>44979</c:v>
                </c:pt>
                <c:pt idx="2">
                  <c:v>44981</c:v>
                </c:pt>
                <c:pt idx="3">
                  <c:v>44982</c:v>
                </c:pt>
                <c:pt idx="4">
                  <c:v>44984</c:v>
                </c:pt>
                <c:pt idx="5">
                  <c:v>44986</c:v>
                </c:pt>
                <c:pt idx="6">
                  <c:v>44990</c:v>
                </c:pt>
                <c:pt idx="7">
                  <c:v>45003</c:v>
                </c:pt>
                <c:pt idx="8">
                  <c:v>45018</c:v>
                </c:pt>
                <c:pt idx="9">
                  <c:v>45026</c:v>
                </c:pt>
                <c:pt idx="10">
                  <c:v>45036</c:v>
                </c:pt>
                <c:pt idx="11">
                  <c:v>45039</c:v>
                </c:pt>
                <c:pt idx="12">
                  <c:v>45046</c:v>
                </c:pt>
              </c:numCache>
            </c:numRef>
          </c:xVal>
          <c:yVal>
            <c:numRef>
              <c:f>Chronologie!$F$4:$F$17</c:f>
              <c:numCache>
                <c:formatCode>General</c:formatCode>
                <c:ptCount val="14"/>
                <c:pt idx="1">
                  <c:v>-20</c:v>
                </c:pt>
                <c:pt idx="2">
                  <c:v>-25</c:v>
                </c:pt>
                <c:pt idx="3">
                  <c:v>-35</c:v>
                </c:pt>
                <c:pt idx="4">
                  <c:v>-45</c:v>
                </c:pt>
                <c:pt idx="5">
                  <c:v>-50</c:v>
                </c:pt>
                <c:pt idx="6">
                  <c:v>-45</c:v>
                </c:pt>
                <c:pt idx="7">
                  <c:v>-40</c:v>
                </c:pt>
                <c:pt idx="8">
                  <c:v>-35</c:v>
                </c:pt>
                <c:pt idx="9">
                  <c:v>-30</c:v>
                </c:pt>
                <c:pt idx="10">
                  <c:v>-25</c:v>
                </c:pt>
                <c:pt idx="11">
                  <c:v>-15</c:v>
                </c:pt>
                <c:pt idx="12">
                  <c:v>-10</c:v>
                </c:pt>
              </c:numCache>
            </c:numRef>
          </c:yVal>
          <c:smooth val="0"/>
        </c:ser>
        <c:ser>
          <c:idx val="5"/>
          <c:order val="5"/>
          <c:tx>
            <c:v>Jalons</c:v>
          </c:tx>
          <c:spPr>
            <a:ln w="19050">
              <a:noFill/>
            </a:ln>
          </c:spPr>
          <c:errBars>
            <c:errDir val="y"/>
            <c:errBarType val="minus"/>
            <c:errValType val="percentage"/>
            <c:noEndCap val="1"/>
            <c:val val="100"/>
            <c:spPr>
              <a:noFill/>
              <a:ln w="12700" cap="flat" cmpd="sng" algn="ctr">
                <a:solidFill>
                  <a:schemeClr val="tx1">
                    <a:lumMod val="75000"/>
                    <a:lumOff val="25000"/>
                  </a:schemeClr>
                </a:solidFill>
                <a:prstDash val="dash"/>
                <a:round/>
              </a:ln>
              <a:effectLst/>
            </c:spPr>
          </c:errBars>
          <c:xVal>
            <c:numRef>
              <c:f>Chronologie!$B$22:$B$28</c:f>
              <c:numCache>
                <c:formatCode>m/d/yyyy</c:formatCode>
                <c:ptCount val="7"/>
                <c:pt idx="1">
                  <c:v>44979</c:v>
                </c:pt>
                <c:pt idx="2">
                  <c:v>44981</c:v>
                </c:pt>
                <c:pt idx="3">
                  <c:v>44984</c:v>
                </c:pt>
                <c:pt idx="4">
                  <c:v>44990</c:v>
                </c:pt>
                <c:pt idx="5">
                  <c:v>45052</c:v>
                </c:pt>
              </c:numCache>
            </c:numRef>
          </c:xVal>
          <c:yVal>
            <c:numRef>
              <c:f>Chronologie!$F$22:$F$28</c:f>
              <c:numCache>
                <c:formatCode>General</c:formatCode>
                <c:ptCount val="7"/>
                <c:pt idx="1">
                  <c:v>30</c:v>
                </c:pt>
                <c:pt idx="2">
                  <c:v>25</c:v>
                </c:pt>
                <c:pt idx="3">
                  <c:v>20</c:v>
                </c:pt>
                <c:pt idx="4">
                  <c:v>15</c:v>
                </c:pt>
                <c:pt idx="5">
                  <c:v>10</c:v>
                </c:pt>
              </c:numCache>
            </c:numRef>
          </c:yVal>
          <c:smooth val="0"/>
        </c:ser>
        <c:ser>
          <c:idx val="1"/>
          <c:order val="0"/>
          <c:tx>
            <c:v>Tâches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2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D75F-47E9-9661-163A2FF19FEB}"/>
                </c:ext>
              </c:extLst>
            </c:dLbl>
            <c:dLbl>
              <c:idx val="1"/>
              <c:layout>
                <c:manualLayout>
                  <c:x val="-7.0463692038495174E-2"/>
                  <c:y val="-2.3504903501431092E-2"/>
                </c:manualLayout>
              </c:layout>
              <c:tx>
                <c:rich>
                  <a:bodyPr/>
                  <a:lstStyle/>
                  <a:p>
                    <a:r>
                      <a:rPr lang="fr-FR"/>
                      <a:t>Choisir</a:t>
                    </a:r>
                    <a:r>
                      <a:rPr lang="fr-FR" baseline="0"/>
                      <a:t> l'ideé</a:t>
                    </a:r>
                    <a:endParaRPr lang="x-non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75F-47E9-9661-163A2FF19FEB}"/>
                </c:ext>
              </c:extLst>
            </c:dLbl>
            <c:dLbl>
              <c:idx val="2"/>
              <c:layout>
                <c:manualLayout>
                  <c:x val="1.8412600705042161E-2"/>
                  <c:y val="-8.6238791115252501E-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Diviser les taches</a:t>
                    </a:r>
                    <a:endParaRPr lang="x-non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75F-47E9-9661-163A2FF19FEB}"/>
                </c:ext>
              </c:extLst>
            </c:dLbl>
            <c:dLbl>
              <c:idx val="3"/>
              <c:layout>
                <c:manualLayout>
                  <c:x val="-0.10988233148380884"/>
                  <c:y val="5.4117789811518454E-3"/>
                </c:manualLayout>
              </c:layout>
              <c:tx>
                <c:rich>
                  <a:bodyPr/>
                  <a:lstStyle/>
                  <a:p>
                    <a:r>
                      <a:rPr lang="fr-FR"/>
                      <a:t>Collection</a:t>
                    </a:r>
                    <a:r>
                      <a:rPr lang="fr-FR" baseline="0"/>
                      <a:t> des exigences</a:t>
                    </a:r>
                    <a:endParaRPr lang="x-non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75F-47E9-9661-163A2FF19FEB}"/>
                </c:ext>
              </c:extLst>
            </c:dLbl>
            <c:dLbl>
              <c:idx val="4"/>
              <c:layout>
                <c:manualLayout>
                  <c:x val="-0.12803314895084369"/>
                  <c:y val="4.1801436308099476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creation de charte</a:t>
                    </a:r>
                    <a:r>
                      <a:rPr lang="en-US" baseline="0"/>
                      <a:t> de projet</a:t>
                    </a:r>
                    <a:endParaRPr lang="x-non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75F-47E9-9661-163A2FF19FEB}"/>
                </c:ext>
              </c:extLst>
            </c:dLbl>
            <c:dLbl>
              <c:idx val="5"/>
              <c:layout>
                <c:manualLayout>
                  <c:x val="0.63854608564808879"/>
                  <c:y val="-0.20586912543069241"/>
                </c:manualLayout>
              </c:layout>
              <c:tx>
                <c:rich>
                  <a:bodyPr/>
                  <a:lstStyle/>
                  <a:p>
                    <a:r>
                      <a:rPr lang="fr-FR"/>
                      <a:t>Deploiement</a:t>
                    </a:r>
                    <a:endParaRPr lang="x-non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75F-47E9-9661-163A2FF19FEB}"/>
                </c:ext>
              </c:extLst>
            </c:dLbl>
            <c:dLbl>
              <c:idx val="6"/>
              <c:layout>
                <c:manualLayout>
                  <c:x val="0.49980399029925821"/>
                  <c:y val="-0.14144037140188911"/>
                </c:manualLayout>
              </c:layout>
              <c:tx>
                <c:rich>
                  <a:bodyPr/>
                  <a:lstStyle/>
                  <a:p>
                    <a:r>
                      <a:rPr lang="fr-FR"/>
                      <a:t>Fixcation</a:t>
                    </a:r>
                    <a:r>
                      <a:rPr lang="fr-FR" baseline="0"/>
                      <a:t> des erreurs </a:t>
                    </a:r>
                    <a:endParaRPr lang="x-non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E1B0-4CCD-8D11-B711E1B80941}"/>
                </c:ext>
              </c:extLst>
            </c:dLbl>
            <c:dLbl>
              <c:idx val="7"/>
              <c:layout>
                <c:manualLayout>
                  <c:x val="0.349525592688536"/>
                  <c:y val="-5.7067270755639291E-2"/>
                </c:manualLayout>
              </c:layout>
              <c:tx>
                <c:rich>
                  <a:bodyPr/>
                  <a:lstStyle/>
                  <a:p>
                    <a:r>
                      <a:rPr lang="fr-FR"/>
                      <a:t>Test</a:t>
                    </a:r>
                    <a:endParaRPr lang="x-non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8"/>
              <c:layout>
                <c:manualLayout>
                  <c:x val="-0.42452583492210055"/>
                  <c:y val="0.12109005929236044"/>
                </c:manualLayout>
              </c:layout>
              <c:tx>
                <c:rich>
                  <a:bodyPr/>
                  <a:lstStyle/>
                  <a:p>
                    <a:r>
                      <a:rPr lang="fr-FR"/>
                      <a:t>creation</a:t>
                    </a:r>
                    <a:r>
                      <a:rPr lang="fr-FR" baseline="0"/>
                      <a:t> de  diagramme de gant</a:t>
                    </a:r>
                    <a:endParaRPr lang="x-non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E1B0-4CCD-8D11-B711E1B80941}"/>
                </c:ext>
              </c:extLst>
            </c:dLbl>
            <c:dLbl>
              <c:idx val="9"/>
              <c:layout>
                <c:manualLayout>
                  <c:x val="-0.31865871000652607"/>
                  <c:y val="5.2093312001198322E-2"/>
                </c:manualLayout>
              </c:layout>
              <c:tx>
                <c:rich>
                  <a:bodyPr/>
                  <a:lstStyle/>
                  <a:p>
                    <a:r>
                      <a:rPr lang="fr-FR"/>
                      <a:t>la</a:t>
                    </a:r>
                    <a:r>
                      <a:rPr lang="fr-FR" baseline="0"/>
                      <a:t> creation de code</a:t>
                    </a:r>
                    <a:endParaRPr lang="x-non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E1B0-4CCD-8D11-B711E1B80941}"/>
                </c:ext>
              </c:extLst>
            </c:dLbl>
            <c:dLbl>
              <c:idx val="10"/>
              <c:layout>
                <c:manualLayout>
                  <c:x val="-0.31654335553332708"/>
                  <c:y val="5.0679059050045612E-2"/>
                </c:manualLayout>
              </c:layout>
              <c:tx>
                <c:rich>
                  <a:bodyPr/>
                  <a:lstStyle/>
                  <a:p>
                    <a:r>
                      <a:rPr lang="fr-FR"/>
                      <a:t>Mise</a:t>
                    </a:r>
                    <a:r>
                      <a:rPr lang="fr-FR" baseline="0"/>
                      <a:t> en ouvere les fonctionnalités</a:t>
                    </a:r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E1B0-4CCD-8D11-B711E1B80941}"/>
                </c:ext>
              </c:extLst>
            </c:dLbl>
            <c:dLbl>
              <c:idx val="11"/>
              <c:layout>
                <c:manualLayout>
                  <c:x val="-0.19794728427676181"/>
                  <c:y val="0.1540366088713977"/>
                </c:manualLayout>
              </c:layout>
              <c:tx>
                <c:rich>
                  <a:bodyPr/>
                  <a:lstStyle/>
                  <a:p>
                    <a:r>
                      <a:rPr lang="fr-FR"/>
                      <a:t>Creation</a:t>
                    </a:r>
                    <a:r>
                      <a:rPr lang="fr-FR" baseline="0"/>
                      <a:t> de l'interface</a:t>
                    </a:r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1B0-4CCD-8D11-B711E1B80941}"/>
                </c:ext>
              </c:extLst>
            </c:dLbl>
            <c:dLbl>
              <c:idx val="12"/>
              <c:layout>
                <c:manualLayout>
                  <c:x val="-0.18771123479271931"/>
                  <c:y val="8.2520176387690117E-2"/>
                </c:manualLayout>
              </c:layout>
              <c:tx>
                <c:rich>
                  <a:bodyPr/>
                  <a:lstStyle/>
                  <a:p>
                    <a:r>
                      <a:rPr lang="fr-FR"/>
                      <a:t>Liaison</a:t>
                    </a:r>
                    <a:r>
                      <a:rPr lang="fr-FR" baseline="0"/>
                      <a:t> a la BD</a:t>
                    </a:r>
                    <a:endParaRPr lang="x-non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E1B0-4CCD-8D11-B711E1B80941}"/>
                </c:ext>
              </c:extLst>
            </c:dLbl>
            <c:dLbl>
              <c:idx val="13"/>
              <c:layout>
                <c:manualLayout>
                  <c:x val="6.7450142450141406E-3"/>
                  <c:y val="0.15115934456356001"/>
                </c:manualLayout>
              </c:layout>
              <c:tx>
                <c:rich>
                  <a:bodyPr/>
                  <a:lstStyle/>
                  <a:p>
                    <a:fld id="{B33E34DD-0330-4A8D-A446-64B5BED3F8FA}" type="CELLRANGE">
                      <a:rPr lang="en-US"/>
                      <a:pPr/>
                      <a:t>[PLAGECELL]</a:t>
                    </a:fld>
                    <a:endParaRPr lang="x-non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E1B0-4CCD-8D11-B711E1B80941}"/>
                </c:ext>
              </c:extLst>
            </c:dLbl>
            <c:dLbl>
              <c:idx val="14"/>
              <c:layout>
                <c:manualLayout>
                  <c:x val="2.520296341162483E-2"/>
                  <c:y val="0.11336950842267009"/>
                </c:manualLayout>
              </c:layout>
              <c:tx>
                <c:rich>
                  <a:bodyPr/>
                  <a:lstStyle/>
                  <a:p>
                    <a:fld id="{85A444A9-611B-4406-BB63-C0053839CCEE}" type="CELLRANGE">
                      <a:rPr lang="en-US"/>
                      <a:pPr/>
                      <a:t>[PLAGECELL]</a:t>
                    </a:fld>
                    <a:endParaRPr lang="x-non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E1B0-4CCD-8D11-B711E1B80941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x-none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1B0-4CCD-8D11-B711E1B80941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x-none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1B0-4CCD-8D11-B711E1B80941}"/>
                </c:ext>
              </c:extLst>
            </c:dLbl>
            <c:spPr>
              <a:solidFill>
                <a:schemeClr val="bg1">
                  <a:alpha val="60000"/>
                </a:schemeClr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spc="-3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x"/>
            <c:errBarType val="plus"/>
            <c:errValType val="cust"/>
            <c:noEndCap val="1"/>
            <c:plus>
              <c:numRef>
                <c:f>Chronologie!$D$4:$D$16</c:f>
                <c:numCache>
                  <c:formatCode>General</c:formatCode>
                  <c:ptCount val="13"/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2</c:v>
                  </c:pt>
                  <c:pt idx="5">
                    <c:v>4</c:v>
                  </c:pt>
                  <c:pt idx="6">
                    <c:v>13</c:v>
                  </c:pt>
                  <c:pt idx="7">
                    <c:v>15</c:v>
                  </c:pt>
                  <c:pt idx="8">
                    <c:v>8</c:v>
                  </c:pt>
                  <c:pt idx="9">
                    <c:v>10</c:v>
                  </c:pt>
                  <c:pt idx="10">
                    <c:v>3</c:v>
                  </c:pt>
                  <c:pt idx="11">
                    <c:v>7</c:v>
                  </c:pt>
                  <c:pt idx="12">
                    <c:v>7</c:v>
                  </c:pt>
                </c:numCache>
              </c:numRef>
            </c:plus>
            <c:minus>
              <c:numRef>
                <c:f>Chronologie!$D$5:$D$17</c:f>
                <c:numCache>
                  <c:formatCode>General</c:formatCode>
                  <c:ptCount val="13"/>
                  <c:pt idx="0">
                    <c:v>2</c:v>
                  </c:pt>
                  <c:pt idx="1">
                    <c:v>1</c:v>
                  </c:pt>
                  <c:pt idx="2">
                    <c:v>2</c:v>
                  </c:pt>
                  <c:pt idx="3">
                    <c:v>2</c:v>
                  </c:pt>
                  <c:pt idx="4">
                    <c:v>4</c:v>
                  </c:pt>
                  <c:pt idx="5">
                    <c:v>13</c:v>
                  </c:pt>
                  <c:pt idx="6">
                    <c:v>15</c:v>
                  </c:pt>
                  <c:pt idx="7">
                    <c:v>8</c:v>
                  </c:pt>
                  <c:pt idx="8">
                    <c:v>10</c:v>
                  </c:pt>
                  <c:pt idx="9">
                    <c:v>3</c:v>
                  </c:pt>
                  <c:pt idx="10">
                    <c:v>7</c:v>
                  </c:pt>
                  <c:pt idx="11">
                    <c:v>7</c:v>
                  </c:pt>
                </c:numCache>
              </c:numRef>
            </c:minus>
            <c:spPr>
              <a:noFill/>
              <a:ln w="1524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errBars>
            <c:errDir val="y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Ref>
                <c:f>Chronologie!$G$4:$G$7</c:f>
                <c:numCache>
                  <c:formatCode>General</c:formatCode>
                  <c:ptCount val="4"/>
                  <c:pt idx="1">
                    <c:v>-20</c:v>
                  </c:pt>
                  <c:pt idx="2">
                    <c:v>-25</c:v>
                  </c:pt>
                  <c:pt idx="3">
                    <c:v>-35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1">
                    <a:lumMod val="75000"/>
                    <a:alpha val="70000"/>
                  </a:schemeClr>
                </a:solidFill>
                <a:prstDash val="solid"/>
                <a:round/>
              </a:ln>
              <a:effectLst/>
            </c:spPr>
          </c:errBars>
          <c:xVal>
            <c:numRef>
              <c:f>Chronologie!$B$4:$B$17</c:f>
              <c:numCache>
                <c:formatCode>m/d/yyyy</c:formatCode>
                <c:ptCount val="14"/>
                <c:pt idx="1">
                  <c:v>44979</c:v>
                </c:pt>
                <c:pt idx="2">
                  <c:v>44981</c:v>
                </c:pt>
                <c:pt idx="3">
                  <c:v>44982</c:v>
                </c:pt>
                <c:pt idx="4">
                  <c:v>44984</c:v>
                </c:pt>
                <c:pt idx="5">
                  <c:v>44986</c:v>
                </c:pt>
                <c:pt idx="6">
                  <c:v>44990</c:v>
                </c:pt>
                <c:pt idx="7">
                  <c:v>45003</c:v>
                </c:pt>
                <c:pt idx="8">
                  <c:v>45018</c:v>
                </c:pt>
                <c:pt idx="9">
                  <c:v>45026</c:v>
                </c:pt>
                <c:pt idx="10">
                  <c:v>45036</c:v>
                </c:pt>
                <c:pt idx="11">
                  <c:v>45039</c:v>
                </c:pt>
                <c:pt idx="12">
                  <c:v>45046</c:v>
                </c:pt>
              </c:numCache>
            </c:numRef>
          </c:xVal>
          <c:yVal>
            <c:numRef>
              <c:f>Chronologie!$F$4:$F$17</c:f>
              <c:numCache>
                <c:formatCode>General</c:formatCode>
                <c:ptCount val="14"/>
                <c:pt idx="1">
                  <c:v>-20</c:v>
                </c:pt>
                <c:pt idx="2">
                  <c:v>-25</c:v>
                </c:pt>
                <c:pt idx="3">
                  <c:v>-35</c:v>
                </c:pt>
                <c:pt idx="4">
                  <c:v>-45</c:v>
                </c:pt>
                <c:pt idx="5">
                  <c:v>-50</c:v>
                </c:pt>
                <c:pt idx="6">
                  <c:v>-45</c:v>
                </c:pt>
                <c:pt idx="7">
                  <c:v>-40</c:v>
                </c:pt>
                <c:pt idx="8">
                  <c:v>-35</c:v>
                </c:pt>
                <c:pt idx="9">
                  <c:v>-30</c:v>
                </c:pt>
                <c:pt idx="10">
                  <c:v>-25</c:v>
                </c:pt>
                <c:pt idx="11">
                  <c:v>-15</c:v>
                </c:pt>
                <c:pt idx="12">
                  <c:v>-10</c:v>
                </c:pt>
              </c:numCache>
            </c:numRef>
          </c:yVal>
          <c:smooth val="0"/>
          <c:extLst xmlns:c16r2="http://schemas.microsoft.com/office/drawing/2015/06/chart">
            <c:ext xmlns:c15="http://schemas.microsoft.com/office/drawing/2012/chart" uri="{02D57815-91ED-43cb-92C2-25804820EDAC}">
              <c15:datalabelsRange>
                <c15:f>Chronologie!$E$5:$E$19</c15:f>
                <c15:dlblRangeCache>
                  <c:ptCount val="15"/>
                  <c:pt idx="0">
                    <c:v>Choisir L'idee de projet :
févr 22 - févr 23</c:v>
                  </c:pt>
                  <c:pt idx="1">
                    <c:v>Diviser les taches  :
févr 24 - févr 24</c:v>
                  </c:pt>
                  <c:pt idx="2">
                    <c:v>Organiser les taches de l'equipe:
févr 25 - févr 25</c:v>
                  </c:pt>
                  <c:pt idx="3">
                    <c:v>Collection des exigences :
févr 26 - févr 27</c:v>
                  </c:pt>
                  <c:pt idx="4">
                    <c:v>Creation de cahier des charges :
févr 28 - févr 28</c:v>
                  </c:pt>
                  <c:pt idx="5">
                    <c:v>Creation de charte de projet :
mars 1 - mars 2</c:v>
                  </c:pt>
                  <c:pt idx="6">
                    <c:v>Creartion de diagramme de gantt:
mars 3 - mars 6</c:v>
                  </c:pt>
                  <c:pt idx="7">
                    <c:v>La creation de code :
mars 7 - mars 20</c:v>
                  </c:pt>
                  <c:pt idx="8">
                    <c:v>Mise en ouevre les fonctionnalites :
mars 21 - avr 4</c:v>
                  </c:pt>
                  <c:pt idx="9">
                    <c:v>Creation de l'interface :
avr 5 - avr 12</c:v>
                  </c:pt>
                  <c:pt idx="10">
                    <c:v>Liaison a la BD :
avr 13 - avr 28</c:v>
                  </c:pt>
                  <c:pt idx="11">
                    <c:v>Test :
avr 29 - mai 1</c:v>
                  </c:pt>
                  <c:pt idx="12">
                    <c:v>Organiser le code :
mai 2 - mai 5</c:v>
                  </c:pt>
                  <c:pt idx="13">
                    <c:v>Fixation des erreurs :
mai 6 - mai 12</c:v>
                  </c:pt>
                  <c:pt idx="14">
                    <c:v>Deploiement :
mai 13 - mai 19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D75F-47E9-9661-163A2FF19FEB}"/>
            </c:ext>
          </c:extLst>
        </c:ser>
        <c:ser>
          <c:idx val="0"/>
          <c:order val="1"/>
          <c:tx>
            <c:v>Jalons</c:v>
          </c:tx>
          <c:spPr>
            <a:ln w="19050">
              <a:noFill/>
            </a:ln>
          </c:spPr>
          <c:marker>
            <c:symbol val="diamond"/>
            <c:size val="1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Pt>
            <c:idx val="0"/>
            <c:marker>
              <c:spPr>
                <a:solidFill>
                  <a:schemeClr val="accent6">
                    <a:lumMod val="75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D75F-47E9-9661-163A2FF19FEB}"/>
              </c:ext>
            </c:extLst>
          </c:dPt>
          <c:dPt>
            <c:idx val="1"/>
            <c:marker>
              <c:symbol val="circle"/>
              <c:size val="14"/>
              <c:spPr>
                <a:solidFill>
                  <a:srgbClr val="00B050"/>
                </a:solidFill>
                <a:ln w="9525">
                  <a:noFill/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2-D75F-47E9-9661-163A2FF19FEB}"/>
              </c:ext>
            </c:extLst>
          </c:dPt>
          <c:dPt>
            <c:idx val="5"/>
            <c:marker>
              <c:symbol val="picture"/>
              <c:spPr>
                <a:blipFill>
                  <a:blip xmlns:r="http://schemas.openxmlformats.org/officeDocument/2006/relationships" r:embed="rId1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3-5EF8-4134-955B-52DF741E0001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D75F-47E9-9661-163A2FF19FEB}"/>
                </c:ext>
              </c:extLst>
            </c:dLbl>
            <c:dLbl>
              <c:idx val="1"/>
              <c:layout>
                <c:manualLayout>
                  <c:x val="-3.8694842631850503E-2"/>
                  <c:y val="-3.6346204888755056E-2"/>
                </c:manualLayout>
              </c:layout>
              <c:tx>
                <c:rich>
                  <a:bodyPr/>
                  <a:lstStyle/>
                  <a:p>
                    <a:r>
                      <a:rPr lang="fr-FR"/>
                      <a:t>Début</a:t>
                    </a:r>
                    <a:r>
                      <a:rPr lang="fr-FR" baseline="0"/>
                      <a:t> Feb </a:t>
                    </a:r>
                    <a:endParaRPr lang="fr-F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1.2833019270027144E-2"/>
                  <c:y val="-3.181142455184825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Plannification</a:t>
                    </a:r>
                    <a:endParaRPr lang="x-non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D75F-47E9-9661-163A2FF19FEB}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fr-FR"/>
                      <a:t>Conception</a:t>
                    </a:r>
                    <a:endParaRPr lang="x-non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75F-47E9-9661-163A2FF19FEB}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fr-FR"/>
                      <a:t>Developpement</a:t>
                    </a:r>
                    <a:endParaRPr lang="x-non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75F-47E9-9661-163A2FF19FEB}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fr-FR"/>
                      <a:t>Presentation</a:t>
                    </a:r>
                    <a:endParaRPr lang="x-non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5EF8-4134-955B-52DF741E000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E1B0-4CCD-8D11-B711E1B80941}"/>
                </c:ext>
              </c:extLst>
            </c:dLbl>
            <c:spPr>
              <a:solidFill>
                <a:schemeClr val="bg1">
                  <a:alpha val="5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minus"/>
            <c:errValType val="percentage"/>
            <c:noEndCap val="1"/>
            <c:val val="100"/>
            <c:spPr>
              <a:noFill/>
              <a:ln w="12700" cap="flat" cmpd="sng" algn="ctr">
                <a:solidFill>
                  <a:schemeClr val="tx1">
                    <a:lumMod val="75000"/>
                    <a:lumOff val="25000"/>
                  </a:schemeClr>
                </a:solidFill>
                <a:prstDash val="dash"/>
                <a:round/>
              </a:ln>
              <a:effectLst/>
            </c:spPr>
          </c:errBars>
          <c:xVal>
            <c:numRef>
              <c:f>Chronologie!$B$22:$B$28</c:f>
              <c:numCache>
                <c:formatCode>m/d/yyyy</c:formatCode>
                <c:ptCount val="7"/>
                <c:pt idx="1">
                  <c:v>44979</c:v>
                </c:pt>
                <c:pt idx="2">
                  <c:v>44981</c:v>
                </c:pt>
                <c:pt idx="3">
                  <c:v>44984</c:v>
                </c:pt>
                <c:pt idx="4">
                  <c:v>44990</c:v>
                </c:pt>
                <c:pt idx="5">
                  <c:v>45052</c:v>
                </c:pt>
              </c:numCache>
            </c:numRef>
          </c:xVal>
          <c:yVal>
            <c:numRef>
              <c:f>Chronologie!$F$22:$F$28</c:f>
              <c:numCache>
                <c:formatCode>General</c:formatCode>
                <c:ptCount val="7"/>
                <c:pt idx="1">
                  <c:v>30</c:v>
                </c:pt>
                <c:pt idx="2">
                  <c:v>25</c:v>
                </c:pt>
                <c:pt idx="3">
                  <c:v>20</c:v>
                </c:pt>
                <c:pt idx="4">
                  <c:v>15</c:v>
                </c:pt>
                <c:pt idx="5">
                  <c:v>10</c:v>
                </c:pt>
              </c:numCache>
            </c:numRef>
          </c:yVal>
          <c:smooth val="0"/>
          <c:extLst xmlns:c16r2="http://schemas.microsoft.com/office/drawing/2015/06/chart">
            <c:ext xmlns:c15="http://schemas.microsoft.com/office/drawing/2012/chart" uri="{02D57815-91ED-43cb-92C2-25804820EDAC}">
              <c15:datalabelsRange>
                <c15:f>Chronologie!$E$25:$E$31</c15:f>
                <c15:dlblRangeCache>
                  <c:ptCount val="7"/>
                  <c:pt idx="1">
                    <c:v>Début, févr 22</c:v>
                  </c:pt>
                  <c:pt idx="2">
                    <c:v>Plannification</c:v>
                  </c:pt>
                  <c:pt idx="3">
                    <c:v>Conception</c:v>
                  </c:pt>
                  <c:pt idx="4">
                    <c:v>Developpement</c:v>
                  </c:pt>
                  <c:pt idx="5">
                    <c:v>Presentation, mai 19</c:v>
                  </c:pt>
                  <c:pt idx="6">
                    <c:v>Insérez les nouvelle lignes au-dessus de celle-ci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D75F-47E9-9661-163A2FF19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398528"/>
        <c:axId val="139428992"/>
      </c:scatterChart>
      <c:valAx>
        <c:axId val="139398528"/>
        <c:scaling>
          <c:orientation val="minMax"/>
        </c:scaling>
        <c:delete val="0"/>
        <c:axPos val="b"/>
        <c:numFmt formatCode="m/d/yyyy" sourceLinked="1"/>
        <c:majorTickMark val="cross"/>
        <c:minorTickMark val="none"/>
        <c:tickLblPos val="nextTo"/>
        <c:spPr>
          <a:noFill/>
          <a:ln w="63500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9428992"/>
        <c:crosses val="autoZero"/>
        <c:crossBetween val="midCat"/>
      </c:valAx>
      <c:valAx>
        <c:axId val="139428992"/>
        <c:scaling>
          <c:orientation val="minMax"/>
          <c:max val="50"/>
          <c:min val="-100"/>
        </c:scaling>
        <c:delete val="1"/>
        <c:axPos val="l"/>
        <c:numFmt formatCode="General" sourceLinked="1"/>
        <c:majorTickMark val="out"/>
        <c:minorTickMark val="none"/>
        <c:tickLblPos val="nextTo"/>
        <c:crossAx val="139398528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38100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21771</xdr:colOff>
      <xdr:row>2</xdr:row>
      <xdr:rowOff>64636</xdr:rowOff>
    </xdr:from>
    <xdr:to>
      <xdr:col>34</xdr:col>
      <xdr:colOff>244928</xdr:colOff>
      <xdr:row>41</xdr:row>
      <xdr:rowOff>138795</xdr:rowOff>
    </xdr:to>
    <xdr:graphicFrame macro="">
      <xdr:nvGraphicFramePr>
        <xdr:cNvPr id="3" name="Graphique 2">
          <a:extLst>
            <a:ext uri="{FF2B5EF4-FFF2-40B4-BE49-F238E27FC236}">
              <a16:creationId xmlns="" xmlns:a16="http://schemas.microsoft.com/office/drawing/2014/main" id="{804101E9-334F-4A84-8D62-96D9C4F48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7"/>
  <sheetViews>
    <sheetView showGridLines="0" tabSelected="1" topLeftCell="B1" zoomScale="70" zoomScaleNormal="70" workbookViewId="0">
      <selection activeCell="G30" sqref="G30"/>
    </sheetView>
  </sheetViews>
  <sheetFormatPr baseColWidth="10" defaultColWidth="9.140625" defaultRowHeight="15" x14ac:dyDescent="0.25"/>
  <cols>
    <col min="1" max="1" width="3.7109375" customWidth="1"/>
    <col min="2" max="3" width="17.28515625" customWidth="1"/>
    <col min="4" max="4" width="14.5703125" customWidth="1"/>
    <col min="5" max="5" width="51.28515625" customWidth="1"/>
    <col min="6" max="7" width="18.7109375" customWidth="1"/>
    <col min="8" max="8" width="3.7109375" customWidth="1"/>
    <col min="9" max="9" width="5.5703125" customWidth="1"/>
    <col min="10" max="10" width="33.85546875" customWidth="1"/>
  </cols>
  <sheetData>
    <row r="2" spans="2:7" ht="21" x14ac:dyDescent="0.35">
      <c r="B2" s="2" t="s">
        <v>0</v>
      </c>
    </row>
    <row r="3" spans="2:7" ht="18.75" x14ac:dyDescent="0.25">
      <c r="B3" s="1" t="s">
        <v>1</v>
      </c>
      <c r="C3" s="1" t="s">
        <v>4</v>
      </c>
      <c r="D3" s="1" t="s">
        <v>5</v>
      </c>
      <c r="E3" s="1" t="s">
        <v>6</v>
      </c>
      <c r="F3" s="1" t="s">
        <v>8</v>
      </c>
      <c r="G3" s="1" t="s">
        <v>10</v>
      </c>
    </row>
    <row r="4" spans="2:7" x14ac:dyDescent="0.25">
      <c r="B4" s="12"/>
      <c r="C4" s="12"/>
      <c r="D4" s="13"/>
      <c r="E4" s="14"/>
      <c r="F4" s="13"/>
      <c r="G4" s="13"/>
    </row>
    <row r="5" spans="2:7" x14ac:dyDescent="0.25">
      <c r="B5" s="8">
        <v>44979</v>
      </c>
      <c r="C5" s="8">
        <f t="shared" ref="C5:C6" si="0">B5+D5-1</f>
        <v>44980</v>
      </c>
      <c r="D5" s="9">
        <v>2</v>
      </c>
      <c r="E5" s="5" t="str">
        <f>"Choisir L'idee de projet :"&amp;CHAR(10)&amp;TEXT(B5,"mmm j")&amp;" - "&amp;TEXT(C5,"mmm j")</f>
        <v>Choisir L'idee de projet :
Feb j - Feb j</v>
      </c>
      <c r="F5" s="9">
        <v>-20</v>
      </c>
      <c r="G5" s="9">
        <f>F5</f>
        <v>-20</v>
      </c>
    </row>
    <row r="6" spans="2:7" x14ac:dyDescent="0.25">
      <c r="B6" s="8">
        <f t="shared" ref="B6:B16" si="1">B5+D5</f>
        <v>44981</v>
      </c>
      <c r="C6" s="8">
        <f t="shared" si="0"/>
        <v>44981</v>
      </c>
      <c r="D6" s="9">
        <v>1</v>
      </c>
      <c r="E6" s="5" t="str">
        <f>"Diviser les taches  :"&amp;CHAR(10)&amp;TEXT(B6,"mmm j")&amp;" - "&amp;TEXT(C6,"mmm j")</f>
        <v>Diviser les taches  :
Feb j - Feb j</v>
      </c>
      <c r="F6" s="9">
        <v>-25</v>
      </c>
      <c r="G6" s="9">
        <f t="shared" ref="G6:G16" si="2">F6</f>
        <v>-25</v>
      </c>
    </row>
    <row r="7" spans="2:7" x14ac:dyDescent="0.25">
      <c r="B7" s="8">
        <f t="shared" si="1"/>
        <v>44982</v>
      </c>
      <c r="C7" s="8">
        <f t="shared" ref="C7:C16" si="3">B7+D7-1</f>
        <v>44983</v>
      </c>
      <c r="D7" s="9">
        <v>2</v>
      </c>
      <c r="E7" s="5" t="str">
        <f>"Collection des exigences :"&amp;CHAR(10)&amp;TEXT(B7,"mmm j")&amp;" - "&amp;TEXT(C7,"mmm j")</f>
        <v>Collection des exigences :
Feb j - Feb j</v>
      </c>
      <c r="F7" s="9">
        <v>-35</v>
      </c>
      <c r="G7" s="9">
        <f t="shared" si="2"/>
        <v>-35</v>
      </c>
    </row>
    <row r="8" spans="2:7" x14ac:dyDescent="0.25">
      <c r="B8" s="8">
        <f t="shared" si="1"/>
        <v>44984</v>
      </c>
      <c r="C8" s="8">
        <f t="shared" si="3"/>
        <v>44985</v>
      </c>
      <c r="D8" s="9">
        <v>2</v>
      </c>
      <c r="E8" s="5" t="str">
        <f>"Creation de charte de projet :"&amp;CHAR(10)&amp;TEXT(B8,"mmm j")&amp;" - "&amp;TEXT(C8,"mmm j")</f>
        <v>Creation de charte de projet :
Feb j - Feb j</v>
      </c>
      <c r="F8" s="9">
        <v>-45</v>
      </c>
      <c r="G8" s="9">
        <f t="shared" si="2"/>
        <v>-45</v>
      </c>
    </row>
    <row r="9" spans="2:7" x14ac:dyDescent="0.25">
      <c r="B9" s="8">
        <f t="shared" si="1"/>
        <v>44986</v>
      </c>
      <c r="C9" s="8">
        <f t="shared" si="3"/>
        <v>44989</v>
      </c>
      <c r="D9" s="9">
        <v>4</v>
      </c>
      <c r="E9" s="5" t="str">
        <f>"Creartion de diagramme de gantt:"&amp;CHAR(10)&amp;TEXT(B9,"mmm j")&amp;" - "&amp;TEXT(C9,"mmm j")</f>
        <v>Creartion de diagramme de gantt:
Mar j - Mar j</v>
      </c>
      <c r="F9" s="9">
        <v>-50</v>
      </c>
      <c r="G9" s="9">
        <f t="shared" si="2"/>
        <v>-50</v>
      </c>
    </row>
    <row r="10" spans="2:7" x14ac:dyDescent="0.25">
      <c r="B10" s="8">
        <f t="shared" si="1"/>
        <v>44990</v>
      </c>
      <c r="C10" s="8">
        <f t="shared" si="3"/>
        <v>45002</v>
      </c>
      <c r="D10" s="9">
        <v>13</v>
      </c>
      <c r="E10" s="5" t="str">
        <f>"La creation de code :"&amp;CHAR(10)&amp;TEXT(B10,"mmm j")&amp;" - "&amp;TEXT(C10,"mmm j")</f>
        <v>La creation de code :
Mar j - Mar j</v>
      </c>
      <c r="F10" s="9">
        <v>-45</v>
      </c>
      <c r="G10" s="9">
        <f t="shared" si="2"/>
        <v>-45</v>
      </c>
    </row>
    <row r="11" spans="2:7" x14ac:dyDescent="0.25">
      <c r="B11" s="8">
        <f t="shared" si="1"/>
        <v>45003</v>
      </c>
      <c r="C11" s="8">
        <f t="shared" si="3"/>
        <v>45017</v>
      </c>
      <c r="D11" s="9">
        <v>15</v>
      </c>
      <c r="E11" s="5" t="str">
        <f>"Mise en ouevre les fonctionnalites :"&amp;CHAR(10)&amp;TEXT(B11,"mmm j")&amp;" - "&amp;TEXT(C11,"mmm j")</f>
        <v>Mise en ouevre les fonctionnalites :
Mar j - Apr j</v>
      </c>
      <c r="F11" s="9">
        <v>-40</v>
      </c>
      <c r="G11" s="9">
        <f t="shared" si="2"/>
        <v>-40</v>
      </c>
    </row>
    <row r="12" spans="2:7" x14ac:dyDescent="0.25">
      <c r="B12" s="8">
        <f t="shared" si="1"/>
        <v>45018</v>
      </c>
      <c r="C12" s="8">
        <f t="shared" si="3"/>
        <v>45025</v>
      </c>
      <c r="D12" s="9">
        <v>8</v>
      </c>
      <c r="E12" s="5" t="str">
        <f>"Creation de l'interface :"&amp;CHAR(10)&amp;TEXT(B12,"mmm j")&amp;" - "&amp;TEXT(C12,"mmm j")</f>
        <v>Creation de l'interface :
Apr j - Apr j</v>
      </c>
      <c r="F12" s="9">
        <v>-35</v>
      </c>
      <c r="G12" s="9">
        <f t="shared" si="2"/>
        <v>-35</v>
      </c>
    </row>
    <row r="13" spans="2:7" x14ac:dyDescent="0.25">
      <c r="B13" s="8">
        <f t="shared" si="1"/>
        <v>45026</v>
      </c>
      <c r="C13" s="8">
        <f t="shared" si="3"/>
        <v>45035</v>
      </c>
      <c r="D13" s="9">
        <v>10</v>
      </c>
      <c r="E13" s="5" t="str">
        <f>"Liaison a la BD :"&amp;CHAR(10)&amp;TEXT(B13,"mmm j")&amp;" - "&amp;TEXT(C13,"mmm j")</f>
        <v>Liaison a la BD :
Apr j - Apr j</v>
      </c>
      <c r="F13" s="9">
        <v>-30</v>
      </c>
      <c r="G13" s="9">
        <f t="shared" si="2"/>
        <v>-30</v>
      </c>
    </row>
    <row r="14" spans="2:7" x14ac:dyDescent="0.25">
      <c r="B14" s="8">
        <f t="shared" si="1"/>
        <v>45036</v>
      </c>
      <c r="C14" s="8">
        <f t="shared" si="3"/>
        <v>45038</v>
      </c>
      <c r="D14" s="9">
        <v>3</v>
      </c>
      <c r="E14" s="5" t="str">
        <f>"Test :"&amp;CHAR(10)&amp;TEXT(B14,"mmm j")&amp;" - "&amp;TEXT(C14,"mmm j")</f>
        <v>Test :
Apr j - Apr j</v>
      </c>
      <c r="F14" s="9">
        <v>-25</v>
      </c>
      <c r="G14" s="9">
        <f t="shared" si="2"/>
        <v>-25</v>
      </c>
    </row>
    <row r="15" spans="2:7" x14ac:dyDescent="0.25">
      <c r="B15" s="8">
        <f t="shared" si="1"/>
        <v>45039</v>
      </c>
      <c r="C15" s="8">
        <f t="shared" si="3"/>
        <v>45045</v>
      </c>
      <c r="D15" s="9">
        <v>7</v>
      </c>
      <c r="E15" s="5" t="str">
        <f>"Fixation des erreurs :"&amp;CHAR(10)&amp;TEXT(B15,"mmm j")&amp;" - "&amp;TEXT(C15,"mmm j")</f>
        <v>Fixation des erreurs :
Apr j - Apr j</v>
      </c>
      <c r="F15" s="9">
        <v>-15</v>
      </c>
      <c r="G15" s="9">
        <f t="shared" si="2"/>
        <v>-15</v>
      </c>
    </row>
    <row r="16" spans="2:7" x14ac:dyDescent="0.25">
      <c r="B16" s="8">
        <f t="shared" si="1"/>
        <v>45046</v>
      </c>
      <c r="C16" s="8">
        <f t="shared" si="3"/>
        <v>45052</v>
      </c>
      <c r="D16" s="9">
        <v>7</v>
      </c>
      <c r="E16" s="5" t="str">
        <f>"Deploiement :"&amp;CHAR(10)&amp;TEXT(B16,"mmm j")&amp;" - "&amp;TEXT(C16,"mmm j")</f>
        <v>Deploiement :
Apr j - May j</v>
      </c>
      <c r="F16" s="9">
        <v>-10</v>
      </c>
      <c r="G16" s="9">
        <f t="shared" si="2"/>
        <v>-10</v>
      </c>
    </row>
    <row r="17" spans="2:10" x14ac:dyDescent="0.25">
      <c r="B17" s="6"/>
      <c r="C17" s="6"/>
      <c r="D17" s="7"/>
      <c r="E17" s="11" t="s">
        <v>7</v>
      </c>
      <c r="F17" s="7"/>
      <c r="G17" s="7"/>
    </row>
    <row r="19" spans="2:10" ht="21" x14ac:dyDescent="0.35">
      <c r="C19" s="2"/>
      <c r="D19" s="2"/>
    </row>
    <row r="20" spans="2:10" ht="21" x14ac:dyDescent="0.35">
      <c r="B20" s="2" t="s">
        <v>2</v>
      </c>
      <c r="C20" s="2"/>
      <c r="D20" s="2"/>
    </row>
    <row r="21" spans="2:10" ht="18.75" x14ac:dyDescent="0.25">
      <c r="B21" s="1" t="s">
        <v>3</v>
      </c>
      <c r="C21" s="1"/>
      <c r="D21" s="1"/>
      <c r="E21" s="1" t="s">
        <v>6</v>
      </c>
      <c r="F21" s="1" t="s">
        <v>9</v>
      </c>
      <c r="G21" s="15"/>
    </row>
    <row r="22" spans="2:10" x14ac:dyDescent="0.25">
      <c r="B22" s="12"/>
      <c r="C22" s="12"/>
      <c r="D22" s="13"/>
      <c r="E22" s="14"/>
      <c r="F22" s="13"/>
    </row>
    <row r="23" spans="2:10" x14ac:dyDescent="0.25">
      <c r="B23" s="8">
        <v>44979</v>
      </c>
      <c r="C23" s="8"/>
      <c r="D23" s="9"/>
      <c r="E23" s="10" t="str">
        <f>"Début, "&amp;TEXT(B23,"mmm j")</f>
        <v>Début, Feb j</v>
      </c>
      <c r="F23" s="9">
        <v>30</v>
      </c>
    </row>
    <row r="24" spans="2:10" x14ac:dyDescent="0.25">
      <c r="B24" s="8">
        <f>B6</f>
        <v>44981</v>
      </c>
      <c r="C24" s="8"/>
      <c r="D24" s="9"/>
      <c r="E24" s="10" t="s">
        <v>11</v>
      </c>
      <c r="F24" s="9">
        <v>25</v>
      </c>
    </row>
    <row r="25" spans="2:10" x14ac:dyDescent="0.25">
      <c r="B25" s="8">
        <v>44984</v>
      </c>
      <c r="C25" s="8"/>
      <c r="D25" s="9"/>
      <c r="E25" s="10" t="s">
        <v>13</v>
      </c>
      <c r="F25" s="9">
        <v>20</v>
      </c>
    </row>
    <row r="26" spans="2:10" x14ac:dyDescent="0.25">
      <c r="B26" s="8">
        <f>B10</f>
        <v>44990</v>
      </c>
      <c r="C26" s="8"/>
      <c r="D26" s="9"/>
      <c r="E26" s="10" t="s">
        <v>12</v>
      </c>
      <c r="F26" s="9">
        <v>15</v>
      </c>
    </row>
    <row r="27" spans="2:10" ht="21.75" customHeight="1" x14ac:dyDescent="0.25">
      <c r="B27" s="8">
        <f>C16</f>
        <v>45052</v>
      </c>
      <c r="C27" s="8"/>
      <c r="D27" s="9"/>
      <c r="E27" s="10" t="str">
        <f>"Presentation, "&amp;TEXT(B27,"mmm j")</f>
        <v>Presentation, May j</v>
      </c>
      <c r="F27" s="9">
        <v>10</v>
      </c>
    </row>
    <row r="28" spans="2:10" s="15" customFormat="1" x14ac:dyDescent="0.25">
      <c r="B28" s="6"/>
      <c r="C28" s="6"/>
      <c r="D28" s="7"/>
      <c r="E28" s="11" t="s">
        <v>7</v>
      </c>
      <c r="F28" s="7"/>
      <c r="G28"/>
      <c r="H28"/>
      <c r="J28" s="16"/>
    </row>
    <row r="29" spans="2:10" ht="18" customHeight="1" x14ac:dyDescent="0.25">
      <c r="H29" s="15"/>
    </row>
    <row r="30" spans="2:10" ht="18" customHeight="1" x14ac:dyDescent="0.25"/>
    <row r="31" spans="2:10" ht="18" customHeight="1" x14ac:dyDescent="0.25"/>
    <row r="32" spans="2:10" ht="18" customHeight="1" x14ac:dyDescent="0.25"/>
    <row r="33" spans="2:10" ht="18" customHeight="1" x14ac:dyDescent="0.25"/>
    <row r="34" spans="2:10" ht="18" customHeight="1" x14ac:dyDescent="0.25"/>
    <row r="35" spans="2:10" ht="18" customHeight="1" x14ac:dyDescent="0.25">
      <c r="G35" s="15"/>
    </row>
    <row r="36" spans="2:10" ht="18" customHeight="1" x14ac:dyDescent="0.25">
      <c r="B36" s="15"/>
      <c r="C36" s="15"/>
      <c r="D36" s="15"/>
      <c r="E36" s="15"/>
      <c r="F36" s="15"/>
    </row>
    <row r="37" spans="2:10" ht="18" customHeight="1" x14ac:dyDescent="0.25"/>
    <row r="38" spans="2:10" x14ac:dyDescent="0.25">
      <c r="J38" s="4"/>
    </row>
    <row r="42" spans="2:10" s="15" customFormat="1" x14ac:dyDescent="0.25">
      <c r="B42"/>
      <c r="C42"/>
      <c r="D42"/>
      <c r="E42"/>
      <c r="F42"/>
      <c r="G42"/>
      <c r="H42"/>
    </row>
    <row r="43" spans="2:10" ht="18" customHeight="1" x14ac:dyDescent="0.25">
      <c r="H43" s="15"/>
    </row>
    <row r="44" spans="2:10" ht="18" customHeight="1" x14ac:dyDescent="0.25"/>
    <row r="45" spans="2:10" ht="18" customHeight="1" x14ac:dyDescent="0.25"/>
    <row r="46" spans="2:10" ht="18" customHeight="1" x14ac:dyDescent="0.25">
      <c r="J46" s="3"/>
    </row>
    <row r="47" spans="2:10" x14ac:dyDescent="0.25">
      <c r="J47" s="4"/>
    </row>
  </sheetData>
  <pageMargins left="0.7" right="0.7" top="0.75" bottom="0.75" header="0.3" footer="0.3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TM16410085</Templat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Feuil1</vt:lpstr>
      <vt:lpstr>Chronologie</vt:lpstr>
      <vt:lpstr>Chronologie!Impression_des_titres</vt:lpstr>
      <vt:lpstr>Chronologie!Zone_d_impression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2021-10-12T17:49:37Z</dcterms:created>
  <dcterms:modified xsi:type="dcterms:W3CDTF">2023-05-05T22:55:11Z</dcterms:modified>
</cp:coreProperties>
</file>