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lie/Nextcloud/R2.08/TDetTP/X1_CaractPosition_Dispersion/"/>
    </mc:Choice>
  </mc:AlternateContent>
  <xr:revisionPtr revIDLastSave="0" documentId="13_ncr:1_{287BFBE0-C695-F143-853C-03AB03571DA3}" xr6:coauthVersionLast="47" xr6:coauthVersionMax="47" xr10:uidLastSave="{00000000-0000-0000-0000-000000000000}"/>
  <bookViews>
    <workbookView xWindow="1820" yWindow="500" windowWidth="36580" windowHeight="19880" xr2:uid="{B2B0DFB5-BA78-3241-8A99-2337248C04C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  <c r="C51" i="1"/>
  <c r="F40" i="1"/>
  <c r="F49" i="1"/>
  <c r="E49" i="1"/>
  <c r="F39" i="1"/>
  <c r="E39" i="1"/>
  <c r="D40" i="1"/>
  <c r="E40" i="1"/>
  <c r="C49" i="1"/>
  <c r="D41" i="1"/>
  <c r="D42" i="1" s="1"/>
  <c r="D43" i="1" s="1"/>
  <c r="D44" i="1" s="1"/>
  <c r="D45" i="1" s="1"/>
  <c r="D46" i="1" s="1"/>
  <c r="D47" i="1" s="1"/>
  <c r="D48" i="1" s="1"/>
  <c r="F48" i="1" s="1"/>
  <c r="C33" i="1"/>
  <c r="D32" i="1"/>
  <c r="B30" i="1"/>
  <c r="B29" i="1"/>
  <c r="F8" i="1"/>
  <c r="F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C23" i="1"/>
  <c r="D9" i="1"/>
  <c r="D13" i="1"/>
  <c r="D17" i="1"/>
  <c r="D21" i="1"/>
  <c r="D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22" i="1" s="1"/>
  <c r="F47" i="1" l="1"/>
  <c r="F43" i="1"/>
  <c r="E46" i="1"/>
  <c r="E42" i="1"/>
  <c r="F46" i="1"/>
  <c r="F42" i="1"/>
  <c r="E45" i="1"/>
  <c r="E41" i="1"/>
  <c r="F45" i="1"/>
  <c r="E48" i="1"/>
  <c r="E44" i="1"/>
  <c r="F44" i="1"/>
  <c r="E47" i="1"/>
  <c r="E43" i="1"/>
  <c r="F41" i="1"/>
  <c r="D16" i="1"/>
  <c r="F19" i="1"/>
  <c r="F15" i="1"/>
  <c r="D19" i="1"/>
  <c r="D15" i="1"/>
  <c r="D11" i="1"/>
  <c r="F22" i="1"/>
  <c r="F18" i="1"/>
  <c r="F14" i="1"/>
  <c r="F10" i="1"/>
  <c r="F20" i="1"/>
  <c r="F16" i="1"/>
  <c r="F12" i="1"/>
  <c r="D20" i="1"/>
  <c r="D12" i="1"/>
  <c r="D23" i="1" s="1"/>
  <c r="C26" i="1" s="1"/>
  <c r="D8" i="1"/>
  <c r="F11" i="1"/>
  <c r="D18" i="1"/>
  <c r="D14" i="1"/>
  <c r="D10" i="1"/>
  <c r="F21" i="1"/>
  <c r="F17" i="1"/>
  <c r="F13" i="1"/>
  <c r="F9" i="1"/>
  <c r="F23" i="1" s="1"/>
</calcChain>
</file>

<file path=xl/sharedStrings.xml><?xml version="1.0" encoding="utf-8"?>
<sst xmlns="http://schemas.openxmlformats.org/spreadsheetml/2006/main" count="40" uniqueCount="36">
  <si>
    <t>d'une série statistique simple</t>
  </si>
  <si>
    <t>Caractéristiques de position et de dispersion</t>
  </si>
  <si>
    <t>Exercice 1 :</t>
  </si>
  <si>
    <t>Exercice 2 :</t>
  </si>
  <si>
    <t>Nombre de réponses</t>
  </si>
  <si>
    <t>Effectifs</t>
  </si>
  <si>
    <t xml:space="preserve"> justes</t>
  </si>
  <si>
    <t>cumulés croissants</t>
  </si>
  <si>
    <t>Taille (en cm)</t>
  </si>
  <si>
    <t>[146,148[</t>
  </si>
  <si>
    <t>[148,150[</t>
  </si>
  <si>
    <t>[150,152[</t>
  </si>
  <si>
    <t>[152,154[</t>
  </si>
  <si>
    <t>[154,156[</t>
  </si>
  <si>
    <t>[156,158[</t>
  </si>
  <si>
    <t>[158,160[</t>
  </si>
  <si>
    <t>[160,162[</t>
  </si>
  <si>
    <t>[162,164[</t>
  </si>
  <si>
    <t>164,166[</t>
  </si>
  <si>
    <t>ni*xi</t>
  </si>
  <si>
    <t>La moyenne est M=1306/115=</t>
  </si>
  <si>
    <t>ni*xi^2</t>
  </si>
  <si>
    <t>2) Le nombre total d'observations étant 115, la médiane correspond à la 58 ème valeur de la variable. Soit Me=11 d'après les effectifs cumulés.</t>
  </si>
  <si>
    <t>115/4=</t>
  </si>
  <si>
    <t>Le 1er quartile correspond à la 29ème valeur de la variable, soit Q1=10</t>
  </si>
  <si>
    <t>3*115/4=</t>
  </si>
  <si>
    <t>Le 3ème quartile correspond à la 87ème valeur de la variable, soit Q3=13</t>
  </si>
  <si>
    <t>Q3</t>
  </si>
  <si>
    <t>Q1</t>
  </si>
  <si>
    <t>Me</t>
  </si>
  <si>
    <t>3) La variance est V=15742/115-11,36^2=</t>
  </si>
  <si>
    <t>L'écart-type est alors 𝛔 =</t>
  </si>
  <si>
    <t>Centres xi</t>
  </si>
  <si>
    <t>La moyenne est M=35360/226=</t>
  </si>
  <si>
    <t>La variance est V=5534402/226-156,46^2=</t>
  </si>
  <si>
    <t>1) Le mode est la valeur de la variable qui a le plus grand effectif, soit Mo=11, qui correspond à l'effectif 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</si>
</sst>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Dashed">
        <color indexed="64"/>
      </diagonal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/>
    <xf numFmtId="0" fontId="0" fillId="0" borderId="16" xfId="0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3F3C-062C-8147-B881-158B68625D3E}">
  <dimension ref="A2:AA52"/>
  <sheetViews>
    <sheetView tabSelected="1" topLeftCell="A36" zoomScale="258" zoomScaleNormal="258" workbookViewId="0">
      <selection activeCell="I49" sqref="I49"/>
    </sheetView>
  </sheetViews>
  <sheetFormatPr baseColWidth="10" defaultRowHeight="16" x14ac:dyDescent="0.2"/>
  <cols>
    <col min="2" max="2" width="18.1640625" customWidth="1"/>
    <col min="4" max="4" width="10.83203125" customWidth="1"/>
    <col min="5" max="5" width="17" customWidth="1"/>
    <col min="11" max="49" width="3.83203125" customWidth="1"/>
  </cols>
  <sheetData>
    <row r="2" spans="1:6" x14ac:dyDescent="0.2">
      <c r="D2" t="s">
        <v>1</v>
      </c>
    </row>
    <row r="3" spans="1:6" x14ac:dyDescent="0.2">
      <c r="D3" t="s">
        <v>0</v>
      </c>
    </row>
    <row r="4" spans="1:6" ht="17" thickBot="1" x14ac:dyDescent="0.25"/>
    <row r="5" spans="1:6" x14ac:dyDescent="0.2">
      <c r="A5" s="1" t="s">
        <v>2</v>
      </c>
      <c r="B5" s="2" t="s">
        <v>4</v>
      </c>
      <c r="C5" s="2" t="s">
        <v>5</v>
      </c>
      <c r="D5" s="2" t="s">
        <v>19</v>
      </c>
      <c r="E5" s="2" t="s">
        <v>5</v>
      </c>
      <c r="F5" s="2" t="s">
        <v>21</v>
      </c>
    </row>
    <row r="6" spans="1:6" ht="17" thickBot="1" x14ac:dyDescent="0.25">
      <c r="B6" s="3" t="s">
        <v>6</v>
      </c>
      <c r="C6" s="3"/>
      <c r="D6" s="3"/>
      <c r="E6" s="3" t="s">
        <v>7</v>
      </c>
      <c r="F6" s="3"/>
    </row>
    <row r="7" spans="1:6" x14ac:dyDescent="0.2">
      <c r="B7" s="5">
        <v>4</v>
      </c>
      <c r="C7" s="5">
        <v>2</v>
      </c>
      <c r="D7" s="5">
        <f>B7*C7</f>
        <v>8</v>
      </c>
      <c r="E7" s="5">
        <f>C7</f>
        <v>2</v>
      </c>
      <c r="F7" s="5">
        <f>C7*B7^2</f>
        <v>32</v>
      </c>
    </row>
    <row r="8" spans="1:6" x14ac:dyDescent="0.2">
      <c r="B8" s="5">
        <f>B7+1</f>
        <v>5</v>
      </c>
      <c r="C8" s="5">
        <v>0</v>
      </c>
      <c r="D8" s="5">
        <f t="shared" ref="D8:D22" si="0">B8*C8</f>
        <v>0</v>
      </c>
      <c r="E8" s="5">
        <f>E7+C8</f>
        <v>2</v>
      </c>
      <c r="F8" s="5">
        <f t="shared" ref="F8:F22" si="1">C8*B8^2</f>
        <v>0</v>
      </c>
    </row>
    <row r="9" spans="1:6" x14ac:dyDescent="0.2">
      <c r="B9" s="5">
        <f t="shared" ref="B9:B22" si="2">B8+1</f>
        <v>6</v>
      </c>
      <c r="C9" s="5">
        <v>3</v>
      </c>
      <c r="D9" s="5">
        <f t="shared" si="0"/>
        <v>18</v>
      </c>
      <c r="E9" s="5">
        <f t="shared" ref="E9:E22" si="3">E8+C9</f>
        <v>5</v>
      </c>
      <c r="F9" s="5">
        <f t="shared" si="1"/>
        <v>108</v>
      </c>
    </row>
    <row r="10" spans="1:6" x14ac:dyDescent="0.2">
      <c r="B10" s="5">
        <f t="shared" si="2"/>
        <v>7</v>
      </c>
      <c r="C10" s="5">
        <v>5</v>
      </c>
      <c r="D10" s="5">
        <f t="shared" si="0"/>
        <v>35</v>
      </c>
      <c r="E10" s="5">
        <f t="shared" si="3"/>
        <v>10</v>
      </c>
      <c r="F10" s="5">
        <f t="shared" si="1"/>
        <v>245</v>
      </c>
    </row>
    <row r="11" spans="1:6" x14ac:dyDescent="0.2">
      <c r="B11" s="5">
        <f t="shared" si="2"/>
        <v>8</v>
      </c>
      <c r="C11" s="5">
        <v>7</v>
      </c>
      <c r="D11" s="5">
        <f t="shared" si="0"/>
        <v>56</v>
      </c>
      <c r="E11" s="5">
        <f t="shared" si="3"/>
        <v>17</v>
      </c>
      <c r="F11" s="5">
        <f t="shared" si="1"/>
        <v>448</v>
      </c>
    </row>
    <row r="12" spans="1:6" x14ac:dyDescent="0.2">
      <c r="B12" s="5">
        <f t="shared" si="2"/>
        <v>9</v>
      </c>
      <c r="C12" s="5">
        <v>11</v>
      </c>
      <c r="D12" s="5">
        <f t="shared" si="0"/>
        <v>99</v>
      </c>
      <c r="E12" s="5">
        <f t="shared" si="3"/>
        <v>28</v>
      </c>
      <c r="F12" s="5">
        <f t="shared" si="1"/>
        <v>891</v>
      </c>
    </row>
    <row r="13" spans="1:6" x14ac:dyDescent="0.2">
      <c r="B13" s="5">
        <f t="shared" si="2"/>
        <v>10</v>
      </c>
      <c r="C13" s="5">
        <v>14</v>
      </c>
      <c r="D13" s="5">
        <f t="shared" si="0"/>
        <v>140</v>
      </c>
      <c r="E13" s="5">
        <f t="shared" si="3"/>
        <v>42</v>
      </c>
      <c r="F13" s="5">
        <f t="shared" si="1"/>
        <v>1400</v>
      </c>
    </row>
    <row r="14" spans="1:6" x14ac:dyDescent="0.2">
      <c r="B14" s="5">
        <f t="shared" si="2"/>
        <v>11</v>
      </c>
      <c r="C14" s="5">
        <v>18</v>
      </c>
      <c r="D14" s="5">
        <f t="shared" si="0"/>
        <v>198</v>
      </c>
      <c r="E14" s="5">
        <f t="shared" si="3"/>
        <v>60</v>
      </c>
      <c r="F14" s="5">
        <f t="shared" si="1"/>
        <v>2178</v>
      </c>
    </row>
    <row r="15" spans="1:6" x14ac:dyDescent="0.2">
      <c r="B15" s="5">
        <f t="shared" si="2"/>
        <v>12</v>
      </c>
      <c r="C15" s="5">
        <v>16</v>
      </c>
      <c r="D15" s="5">
        <f t="shared" si="0"/>
        <v>192</v>
      </c>
      <c r="E15" s="5">
        <f t="shared" si="3"/>
        <v>76</v>
      </c>
      <c r="F15" s="5">
        <f t="shared" si="1"/>
        <v>2304</v>
      </c>
    </row>
    <row r="16" spans="1:6" x14ac:dyDescent="0.2">
      <c r="B16" s="5">
        <f t="shared" si="2"/>
        <v>13</v>
      </c>
      <c r="C16" s="5">
        <v>15</v>
      </c>
      <c r="D16" s="5">
        <f t="shared" si="0"/>
        <v>195</v>
      </c>
      <c r="E16" s="5">
        <f t="shared" si="3"/>
        <v>91</v>
      </c>
      <c r="F16" s="5">
        <f t="shared" si="1"/>
        <v>2535</v>
      </c>
    </row>
    <row r="17" spans="1:27" x14ac:dyDescent="0.2">
      <c r="B17" s="5">
        <f t="shared" si="2"/>
        <v>14</v>
      </c>
      <c r="C17" s="5">
        <v>10</v>
      </c>
      <c r="D17" s="5">
        <f t="shared" si="0"/>
        <v>140</v>
      </c>
      <c r="E17" s="5">
        <f t="shared" si="3"/>
        <v>101</v>
      </c>
      <c r="F17" s="5">
        <f t="shared" si="1"/>
        <v>1960</v>
      </c>
    </row>
    <row r="18" spans="1:27" x14ac:dyDescent="0.2">
      <c r="B18" s="5">
        <f t="shared" si="2"/>
        <v>15</v>
      </c>
      <c r="C18" s="5">
        <v>7</v>
      </c>
      <c r="D18" s="5">
        <f t="shared" si="0"/>
        <v>105</v>
      </c>
      <c r="E18" s="5">
        <f t="shared" si="3"/>
        <v>108</v>
      </c>
      <c r="F18" s="5">
        <f t="shared" si="1"/>
        <v>1575</v>
      </c>
    </row>
    <row r="19" spans="1:27" x14ac:dyDescent="0.2">
      <c r="B19" s="5">
        <f t="shared" si="2"/>
        <v>16</v>
      </c>
      <c r="C19" s="5">
        <v>3</v>
      </c>
      <c r="D19" s="5">
        <f t="shared" si="0"/>
        <v>48</v>
      </c>
      <c r="E19" s="5">
        <f t="shared" si="3"/>
        <v>111</v>
      </c>
      <c r="F19" s="5">
        <f t="shared" si="1"/>
        <v>768</v>
      </c>
    </row>
    <row r="20" spans="1:27" x14ac:dyDescent="0.2">
      <c r="B20" s="5">
        <f t="shared" si="2"/>
        <v>17</v>
      </c>
      <c r="C20" s="5">
        <v>1</v>
      </c>
      <c r="D20" s="5">
        <f t="shared" si="0"/>
        <v>17</v>
      </c>
      <c r="E20" s="5">
        <f t="shared" si="3"/>
        <v>112</v>
      </c>
      <c r="F20" s="5">
        <f t="shared" si="1"/>
        <v>289</v>
      </c>
    </row>
    <row r="21" spans="1:27" x14ac:dyDescent="0.2">
      <c r="B21" s="5">
        <f t="shared" si="2"/>
        <v>18</v>
      </c>
      <c r="C21" s="5">
        <v>2</v>
      </c>
      <c r="D21" s="5">
        <f t="shared" si="0"/>
        <v>36</v>
      </c>
      <c r="E21" s="5">
        <f t="shared" si="3"/>
        <v>114</v>
      </c>
      <c r="F21" s="5">
        <f t="shared" si="1"/>
        <v>648</v>
      </c>
    </row>
    <row r="22" spans="1:27" ht="17" thickBot="1" x14ac:dyDescent="0.25">
      <c r="B22" s="4">
        <f t="shared" si="2"/>
        <v>19</v>
      </c>
      <c r="C22" s="4">
        <v>1</v>
      </c>
      <c r="D22" s="4">
        <f t="shared" si="0"/>
        <v>19</v>
      </c>
      <c r="E22" s="4">
        <f t="shared" si="3"/>
        <v>115</v>
      </c>
      <c r="F22" s="4">
        <f t="shared" si="1"/>
        <v>361</v>
      </c>
    </row>
    <row r="23" spans="1:27" ht="17" thickBot="1" x14ac:dyDescent="0.25">
      <c r="B23" s="4"/>
      <c r="C23" s="4">
        <f>SUM(C7:C22)</f>
        <v>115</v>
      </c>
      <c r="D23" s="4">
        <f>SUM(D7:D22)</f>
        <v>1306</v>
      </c>
      <c r="E23" s="4"/>
      <c r="F23" s="4">
        <f>SUM(F7:F22)</f>
        <v>15742</v>
      </c>
    </row>
    <row r="25" spans="1:27" x14ac:dyDescent="0.2">
      <c r="A25" t="s">
        <v>35</v>
      </c>
    </row>
    <row r="26" spans="1:27" x14ac:dyDescent="0.2">
      <c r="A26" s="9" t="s">
        <v>20</v>
      </c>
      <c r="C26" s="10">
        <f>D23/C23</f>
        <v>11.356521739130434</v>
      </c>
    </row>
    <row r="28" spans="1:27" x14ac:dyDescent="0.2">
      <c r="A28" t="s">
        <v>22</v>
      </c>
    </row>
    <row r="29" spans="1:27" x14ac:dyDescent="0.2">
      <c r="A29" s="8" t="s">
        <v>23</v>
      </c>
      <c r="B29" s="9">
        <f>115/4</f>
        <v>28.75</v>
      </c>
      <c r="C29" t="s">
        <v>24</v>
      </c>
      <c r="Q29" t="s">
        <v>28</v>
      </c>
      <c r="R29" t="s">
        <v>29</v>
      </c>
      <c r="T29" t="s">
        <v>27</v>
      </c>
    </row>
    <row r="30" spans="1:27" x14ac:dyDescent="0.2">
      <c r="A30" s="8" t="s">
        <v>25</v>
      </c>
      <c r="B30" s="9">
        <f>115*3/4</f>
        <v>86.25</v>
      </c>
      <c r="C30" t="s">
        <v>26</v>
      </c>
      <c r="L30" s="13"/>
      <c r="M30" s="11"/>
      <c r="N30" s="11"/>
      <c r="O30" s="11"/>
      <c r="P30" s="11"/>
      <c r="Q30" s="11"/>
      <c r="R30" s="16"/>
      <c r="S30" s="16"/>
      <c r="T30" s="17"/>
      <c r="U30" s="13"/>
      <c r="V30" s="11"/>
      <c r="W30" s="11"/>
      <c r="X30" s="11"/>
      <c r="Y30" s="11"/>
      <c r="Z30" s="14"/>
      <c r="AA30" s="12"/>
    </row>
    <row r="31" spans="1:27" x14ac:dyDescent="0.2">
      <c r="A31" s="8"/>
      <c r="B31" s="9"/>
      <c r="L31" s="12"/>
      <c r="R31" s="16"/>
      <c r="S31" s="16"/>
      <c r="T31" s="17"/>
      <c r="U31" s="12"/>
      <c r="Z31" s="15"/>
    </row>
    <row r="32" spans="1:27" x14ac:dyDescent="0.2">
      <c r="A32" s="9" t="s">
        <v>30</v>
      </c>
      <c r="B32" s="9"/>
      <c r="D32" s="10">
        <f>F23/C23-C26^2</f>
        <v>7.9163705103970017</v>
      </c>
      <c r="K32">
        <v>4</v>
      </c>
      <c r="Q32">
        <v>10</v>
      </c>
      <c r="R32">
        <v>11</v>
      </c>
      <c r="T32">
        <v>13</v>
      </c>
      <c r="Z32">
        <v>19</v>
      </c>
    </row>
    <row r="33" spans="1:9" x14ac:dyDescent="0.2">
      <c r="A33" s="9" t="s">
        <v>31</v>
      </c>
      <c r="B33" s="9"/>
      <c r="C33" s="10">
        <f>SQRT(D32)</f>
        <v>2.8136045405132899</v>
      </c>
    </row>
    <row r="34" spans="1:9" x14ac:dyDescent="0.2">
      <c r="A34" s="8"/>
      <c r="B34" s="9"/>
    </row>
    <row r="35" spans="1:9" x14ac:dyDescent="0.2">
      <c r="A35" s="8"/>
      <c r="B35" s="9"/>
    </row>
    <row r="37" spans="1:9" ht="17" thickBot="1" x14ac:dyDescent="0.25"/>
    <row r="38" spans="1:9" ht="17" thickBot="1" x14ac:dyDescent="0.25">
      <c r="A38" s="1" t="s">
        <v>3</v>
      </c>
      <c r="B38" s="6" t="s">
        <v>8</v>
      </c>
      <c r="C38" s="6" t="s">
        <v>5</v>
      </c>
      <c r="D38" s="6" t="s">
        <v>32</v>
      </c>
      <c r="E38" s="6" t="s">
        <v>19</v>
      </c>
      <c r="F38" s="6" t="s">
        <v>21</v>
      </c>
      <c r="G38" s="18"/>
      <c r="H38" s="21"/>
    </row>
    <row r="39" spans="1:9" x14ac:dyDescent="0.2">
      <c r="B39" s="5" t="s">
        <v>9</v>
      </c>
      <c r="C39" s="5">
        <v>1</v>
      </c>
      <c r="D39" s="5">
        <v>147</v>
      </c>
      <c r="E39" s="5">
        <f>C39*D39</f>
        <v>147</v>
      </c>
      <c r="F39" s="5">
        <f>C39*D39^2</f>
        <v>21609</v>
      </c>
      <c r="G39" s="19"/>
      <c r="H39" s="21"/>
    </row>
    <row r="40" spans="1:9" x14ac:dyDescent="0.2">
      <c r="B40" s="5" t="s">
        <v>10</v>
      </c>
      <c r="C40" s="5">
        <v>3</v>
      </c>
      <c r="D40" s="5">
        <f>D39+2</f>
        <v>149</v>
      </c>
      <c r="E40" s="5">
        <f t="shared" ref="E40:E48" si="4">C40*D40</f>
        <v>447</v>
      </c>
      <c r="F40" s="5">
        <f>C40*D40^2</f>
        <v>66603</v>
      </c>
      <c r="G40" s="19"/>
      <c r="H40" s="21"/>
      <c r="I40" s="22"/>
    </row>
    <row r="41" spans="1:9" x14ac:dyDescent="0.2">
      <c r="B41" s="5" t="s">
        <v>11</v>
      </c>
      <c r="C41" s="5">
        <v>14</v>
      </c>
      <c r="D41" s="5">
        <f t="shared" ref="D41:D48" si="5">D40+2</f>
        <v>151</v>
      </c>
      <c r="E41" s="5">
        <f t="shared" si="4"/>
        <v>2114</v>
      </c>
      <c r="F41" s="5">
        <f t="shared" ref="F40:F48" si="6">C41*D41^2</f>
        <v>319214</v>
      </c>
      <c r="G41" s="19"/>
      <c r="H41" s="21"/>
    </row>
    <row r="42" spans="1:9" x14ac:dyDescent="0.2">
      <c r="B42" s="5" t="s">
        <v>12</v>
      </c>
      <c r="C42" s="5">
        <v>18</v>
      </c>
      <c r="D42" s="5">
        <f t="shared" si="5"/>
        <v>153</v>
      </c>
      <c r="E42" s="5">
        <f t="shared" si="4"/>
        <v>2754</v>
      </c>
      <c r="F42" s="5">
        <f t="shared" si="6"/>
        <v>421362</v>
      </c>
      <c r="G42" s="19"/>
      <c r="H42" s="21"/>
    </row>
    <row r="43" spans="1:9" x14ac:dyDescent="0.2">
      <c r="B43" s="5" t="s">
        <v>13</v>
      </c>
      <c r="C43" s="5">
        <v>60</v>
      </c>
      <c r="D43" s="5">
        <f t="shared" si="5"/>
        <v>155</v>
      </c>
      <c r="E43" s="5">
        <f t="shared" si="4"/>
        <v>9300</v>
      </c>
      <c r="F43" s="5">
        <f t="shared" si="6"/>
        <v>1441500</v>
      </c>
      <c r="G43" s="19"/>
      <c r="H43" s="21"/>
    </row>
    <row r="44" spans="1:9" x14ac:dyDescent="0.2">
      <c r="B44" s="5" t="s">
        <v>14</v>
      </c>
      <c r="C44" s="5">
        <v>70</v>
      </c>
      <c r="D44" s="5">
        <f t="shared" si="5"/>
        <v>157</v>
      </c>
      <c r="E44" s="5">
        <f t="shared" si="4"/>
        <v>10990</v>
      </c>
      <c r="F44" s="5">
        <f t="shared" si="6"/>
        <v>1725430</v>
      </c>
      <c r="G44" s="19"/>
      <c r="H44" s="21"/>
    </row>
    <row r="45" spans="1:9" x14ac:dyDescent="0.2">
      <c r="B45" s="5" t="s">
        <v>15</v>
      </c>
      <c r="C45" s="5">
        <v>33</v>
      </c>
      <c r="D45" s="5">
        <f t="shared" si="5"/>
        <v>159</v>
      </c>
      <c r="E45" s="5">
        <f t="shared" si="4"/>
        <v>5247</v>
      </c>
      <c r="F45" s="5">
        <f t="shared" si="6"/>
        <v>834273</v>
      </c>
      <c r="G45" s="19"/>
      <c r="H45" s="21"/>
    </row>
    <row r="46" spans="1:9" x14ac:dyDescent="0.2">
      <c r="B46" s="5" t="s">
        <v>16</v>
      </c>
      <c r="C46" s="5">
        <v>21</v>
      </c>
      <c r="D46" s="5">
        <f t="shared" si="5"/>
        <v>161</v>
      </c>
      <c r="E46" s="5">
        <f t="shared" si="4"/>
        <v>3381</v>
      </c>
      <c r="F46" s="5">
        <f t="shared" si="6"/>
        <v>544341</v>
      </c>
      <c r="G46" s="19"/>
      <c r="H46" s="21"/>
    </row>
    <row r="47" spans="1:9" x14ac:dyDescent="0.2">
      <c r="B47" s="5" t="s">
        <v>17</v>
      </c>
      <c r="C47" s="5">
        <v>5</v>
      </c>
      <c r="D47" s="5">
        <f t="shared" si="5"/>
        <v>163</v>
      </c>
      <c r="E47" s="5">
        <f t="shared" si="4"/>
        <v>815</v>
      </c>
      <c r="F47" s="5">
        <f t="shared" si="6"/>
        <v>132845</v>
      </c>
      <c r="G47" s="19"/>
      <c r="H47" s="21"/>
    </row>
    <row r="48" spans="1:9" ht="17" thickBot="1" x14ac:dyDescent="0.25">
      <c r="B48" s="4" t="s">
        <v>18</v>
      </c>
      <c r="C48" s="4">
        <v>1</v>
      </c>
      <c r="D48" s="4">
        <f t="shared" si="5"/>
        <v>165</v>
      </c>
      <c r="E48" s="4">
        <f t="shared" si="4"/>
        <v>165</v>
      </c>
      <c r="F48" s="4">
        <f t="shared" si="6"/>
        <v>27225</v>
      </c>
      <c r="G48" s="20"/>
      <c r="H48" s="21"/>
    </row>
    <row r="49" spans="1:8" ht="17" thickBot="1" x14ac:dyDescent="0.25">
      <c r="B49" s="4"/>
      <c r="C49" s="4">
        <f>SUM(C39:C48)</f>
        <v>226</v>
      </c>
      <c r="D49" s="4"/>
      <c r="E49" s="4">
        <f>SUM(E39:E48)</f>
        <v>35360</v>
      </c>
      <c r="F49" s="4">
        <f>SUM(F39:F48)</f>
        <v>5534402</v>
      </c>
      <c r="G49" s="20"/>
      <c r="H49" s="21"/>
    </row>
    <row r="51" spans="1:8" x14ac:dyDescent="0.2">
      <c r="A51" t="s">
        <v>33</v>
      </c>
      <c r="C51" s="23">
        <f>E49/C49</f>
        <v>156.46017699115043</v>
      </c>
    </row>
    <row r="52" spans="1:8" x14ac:dyDescent="0.2">
      <c r="A52" t="s">
        <v>34</v>
      </c>
      <c r="D52" s="7">
        <f>F49/C49-C51^2</f>
        <v>8.7174406766425818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Nathalie Bougdira</cp:lastModifiedBy>
  <dcterms:created xsi:type="dcterms:W3CDTF">2022-03-21T08:15:06Z</dcterms:created>
  <dcterms:modified xsi:type="dcterms:W3CDTF">2024-04-11T12:00:29Z</dcterms:modified>
</cp:coreProperties>
</file>