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s\e26350u\Downloads\"/>
    </mc:Choice>
  </mc:AlternateContent>
  <xr:revisionPtr revIDLastSave="0" documentId="13_ncr:1_{0A44DBBD-F695-469E-8525-A21A30B04DC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Feuil1" sheetId="1" r:id="rId1"/>
  </sheets>
  <definedNames>
    <definedName name="_xlchart.v1.0" hidden="1">Feuil1!$B$51:$B$150</definedName>
    <definedName name="_xlchart.v1.1" hidden="1">Feuil1!$B$158:$B$193</definedName>
    <definedName name="_xlchart.v1.2" hidden="1">Feuil1!$B$158:$B$193</definedName>
    <definedName name="_xlchart.v1.3" hidden="1">Feuil1!$B$158:$B$193</definedName>
    <definedName name="_xlchart.v1.4" hidden="1">Feuil1!$B$158:$B$193</definedName>
    <definedName name="_xlnm.Print_Area" localSheetId="0">Feuil1!$A$1:$AF$226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B216" i="1"/>
  <c r="B217" i="1" s="1"/>
  <c r="B218" i="1" s="1"/>
  <c r="B219" i="1" s="1"/>
  <c r="B220" i="1" s="1"/>
  <c r="B221" i="1" s="1"/>
  <c r="B222" i="1" s="1"/>
  <c r="B223" i="1" s="1"/>
  <c r="B224" i="1" s="1"/>
</calcChain>
</file>

<file path=xl/sharedStrings.xml><?xml version="1.0" encoding="utf-8"?>
<sst xmlns="http://schemas.openxmlformats.org/spreadsheetml/2006/main" count="59" uniqueCount="56">
  <si>
    <t>Représentations graphiques de séries statistiques</t>
  </si>
  <si>
    <t>Exercice 1 :</t>
  </si>
  <si>
    <t xml:space="preserve">Couleurs des yeux </t>
  </si>
  <si>
    <t>bleu</t>
  </si>
  <si>
    <t>gris</t>
  </si>
  <si>
    <t>marron</t>
  </si>
  <si>
    <t>noir</t>
  </si>
  <si>
    <t>noisette</t>
  </si>
  <si>
    <t>vert</t>
  </si>
  <si>
    <t>total</t>
  </si>
  <si>
    <t>Effectif</t>
  </si>
  <si>
    <t>Exercice 2 :</t>
  </si>
  <si>
    <t>Valeurs de X</t>
  </si>
  <si>
    <t>Effectif ni</t>
  </si>
  <si>
    <t>Exercice 3 :</t>
  </si>
  <si>
    <t>Candidats</t>
  </si>
  <si>
    <t>1er tour</t>
  </si>
  <si>
    <t>2ème tour</t>
  </si>
  <si>
    <t>A</t>
  </si>
  <si>
    <t>B</t>
  </si>
  <si>
    <t>C</t>
  </si>
  <si>
    <t>D</t>
  </si>
  <si>
    <t>E</t>
  </si>
  <si>
    <t>F</t>
  </si>
  <si>
    <t>Exercice 4 :</t>
  </si>
  <si>
    <t>Nombre de frères et sœurs</t>
  </si>
  <si>
    <t>Nombre d'élèves</t>
  </si>
  <si>
    <t>Exercice 5 :</t>
  </si>
  <si>
    <t>Ancienneté</t>
  </si>
  <si>
    <t>[0,5[</t>
  </si>
  <si>
    <t>[5,10[</t>
  </si>
  <si>
    <t>[10,15[</t>
  </si>
  <si>
    <t>[15,20[</t>
  </si>
  <si>
    <t>[20,25[</t>
  </si>
  <si>
    <t>[25,30[</t>
  </si>
  <si>
    <t>[30,35[</t>
  </si>
  <si>
    <t>[35,40[</t>
  </si>
  <si>
    <t>Nombre de personnes</t>
  </si>
  <si>
    <t>Exercice 6 :</t>
  </si>
  <si>
    <t xml:space="preserve">Exercice 7 : </t>
  </si>
  <si>
    <t xml:space="preserve">Exercice 8 : </t>
  </si>
  <si>
    <t>semaine n°i</t>
  </si>
  <si>
    <t>xi</t>
  </si>
  <si>
    <t>yi</t>
  </si>
  <si>
    <t>Exercice 9 :</t>
  </si>
  <si>
    <t>Année</t>
  </si>
  <si>
    <t>Rang de l'année ti</t>
  </si>
  <si>
    <t>MOYENNE  =</t>
  </si>
  <si>
    <t>MEDIANNE =</t>
  </si>
  <si>
    <t>min             =</t>
  </si>
  <si>
    <t>max            =</t>
  </si>
  <si>
    <t>variance     =</t>
  </si>
  <si>
    <t>ecart type  =</t>
  </si>
  <si>
    <t>Racine^2 variance  =</t>
  </si>
  <si>
    <t>ecartypeP               =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</si>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</sst>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name val="Verdana"/>
      <family val="2"/>
      <charset val="1"/>
    </font>
    <font>
      <sz val="10"/>
      <color rgb="FF008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b/>
      <sz val="12"/>
      <color rgb="FF000000"/>
      <name val="Calibri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3" xfId="0" applyFont="1" applyFill="1" applyBorder="1"/>
    <xf numFmtId="0" fontId="0" fillId="2" borderId="6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6" fillId="2" borderId="1" xfId="0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6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2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0" xfId="0" applyFont="1" applyFill="1"/>
    <xf numFmtId="0" fontId="5" fillId="3" borderId="0" xfId="0" applyFont="1" applyFill="1"/>
    <xf numFmtId="0" fontId="0" fillId="3" borderId="2" xfId="0" applyFill="1" applyBorder="1"/>
    <xf numFmtId="0" fontId="3" fillId="3" borderId="9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2" borderId="0" xfId="0" applyFill="1"/>
    <xf numFmtId="0" fontId="1" fillId="2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Effectif par</a:t>
            </a:r>
            <a:r>
              <a:rPr lang="fr-FR" b="1" baseline="0"/>
              <a:t> EYES COLOR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662494162510436E-2"/>
          <c:y val="0.14666666666666667"/>
          <c:w val="0.88962197692795464"/>
          <c:h val="0.7480114202025687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Feuil1!$B$7</c:f>
              <c:strCache>
                <c:ptCount val="1"/>
                <c:pt idx="0">
                  <c:v>Effectif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A8-4BAA-8A79-BBD0BCFFD2A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A8-4BAA-8A79-BBD0BCFFD2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A8-4BAA-8A79-BBD0BCFFD2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A8-4BAA-8A79-BBD0BCFFD2A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A8-4BAA-8A79-BBD0BCFFD2A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A8-4BAA-8A79-BBD0BCFFD2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Feuil1!$C$6:$H$6</c:f>
              <c:strCache>
                <c:ptCount val="6"/>
                <c:pt idx="0">
                  <c:v>bleu</c:v>
                </c:pt>
                <c:pt idx="1">
                  <c:v>gris</c:v>
                </c:pt>
                <c:pt idx="2">
                  <c:v>marron</c:v>
                </c:pt>
                <c:pt idx="3">
                  <c:v>noir</c:v>
                </c:pt>
                <c:pt idx="4">
                  <c:v>noisette</c:v>
                </c:pt>
                <c:pt idx="5">
                  <c:v>vert</c:v>
                </c:pt>
              </c:strCache>
            </c:strRef>
          </c:cat>
          <c:val>
            <c:numRef>
              <c:f>Feuil1!$C$7:$H$7</c:f>
              <c:numCache>
                <c:formatCode>General</c:formatCode>
                <c:ptCount val="6"/>
                <c:pt idx="0">
                  <c:v>128</c:v>
                </c:pt>
                <c:pt idx="1">
                  <c:v>16</c:v>
                </c:pt>
                <c:pt idx="2">
                  <c:v>176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9-4F34-88D9-A985700E1A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7281695"/>
        <c:axId val="1977280447"/>
      </c:barChart>
      <c:catAx>
        <c:axId val="19772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280447"/>
        <c:crosses val="autoZero"/>
        <c:auto val="1"/>
        <c:lblAlgn val="ctr"/>
        <c:lblOffset val="100"/>
        <c:noMultiLvlLbl val="0"/>
      </c:catAx>
      <c:valAx>
        <c:axId val="19772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28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Effectif par</a:t>
            </a:r>
            <a:r>
              <a:rPr lang="en-US" baseline="0"/>
              <a:t> EYES COLOR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Feuil1!$B$7</c:f>
              <c:strCache>
                <c:ptCount val="1"/>
                <c:pt idx="0">
                  <c:v>Effectif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EB-4F88-85A4-3AA8D23CE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EB-4F88-85A4-3AA8D23CE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EB-4F88-85A4-3AA8D23CE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EB-4F88-85A4-3AA8D23CE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EB-4F88-85A4-3AA8D23CE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EB-4F88-85A4-3AA8D23CE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Feuil1!$C$6:$H$6</c:f>
              <c:strCache>
                <c:ptCount val="6"/>
                <c:pt idx="0">
                  <c:v>bleu</c:v>
                </c:pt>
                <c:pt idx="1">
                  <c:v>gris</c:v>
                </c:pt>
                <c:pt idx="2">
                  <c:v>marron</c:v>
                </c:pt>
                <c:pt idx="3">
                  <c:v>noir</c:v>
                </c:pt>
                <c:pt idx="4">
                  <c:v>noisette</c:v>
                </c:pt>
                <c:pt idx="5">
                  <c:v>vert</c:v>
                </c:pt>
              </c:strCache>
            </c:strRef>
          </c:cat>
          <c:val>
            <c:numRef>
              <c:f>Feuil1!$C$7:$H$7</c:f>
              <c:numCache>
                <c:formatCode>General</c:formatCode>
                <c:ptCount val="6"/>
                <c:pt idx="0">
                  <c:v>128</c:v>
                </c:pt>
                <c:pt idx="1">
                  <c:v>16</c:v>
                </c:pt>
                <c:pt idx="2">
                  <c:v>176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7-4ACF-8746-AECDDAFA68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747404215982436E-2"/>
          <c:y val="0.14656926142927498"/>
          <c:w val="0.90225259578401762"/>
          <c:h val="0.70633410195869062"/>
        </c:manualLayout>
      </c:layout>
      <c:lineChart>
        <c:grouping val="standard"/>
        <c:varyColors val="0"/>
        <c:ser>
          <c:idx val="0"/>
          <c:order val="0"/>
          <c:tx>
            <c:strRef>
              <c:f>Feuil1!$C$11</c:f>
              <c:strCache>
                <c:ptCount val="1"/>
                <c:pt idx="0">
                  <c:v>Effectif ni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Feuil1!$B$12:$B$17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Feuil1!$C$12:$C$17</c:f>
              <c:numCache>
                <c:formatCode>General</c:formatCode>
                <c:ptCount val="6"/>
                <c:pt idx="0">
                  <c:v>2</c:v>
                </c:pt>
                <c:pt idx="1">
                  <c:v>17</c:v>
                </c:pt>
                <c:pt idx="2">
                  <c:v>29</c:v>
                </c:pt>
                <c:pt idx="3">
                  <c:v>33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4-4B7D-AEAA-1F7A6A3165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27000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980342495"/>
        <c:axId val="1980344159"/>
      </c:lineChart>
      <c:catAx>
        <c:axId val="19803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344159"/>
        <c:crosses val="autoZero"/>
        <c:auto val="1"/>
        <c:lblAlgn val="ctr"/>
        <c:lblOffset val="100"/>
        <c:noMultiLvlLbl val="0"/>
      </c:catAx>
      <c:valAx>
        <c:axId val="19803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3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2197920818973"/>
          <c:y val="0.19752646685761591"/>
          <c:w val="0.86377995392924289"/>
          <c:h val="0.60021976699248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Feuil1!$C$22</c:f>
              <c:strCache>
                <c:ptCount val="1"/>
                <c:pt idx="0">
                  <c:v>1er tour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Feuil1!$B$23:$B$28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Feuil1!$C$23:$C$28</c:f>
              <c:numCache>
                <c:formatCode>General</c:formatCode>
                <c:ptCount val="6"/>
                <c:pt idx="0">
                  <c:v>16216</c:v>
                </c:pt>
                <c:pt idx="1">
                  <c:v>6049</c:v>
                </c:pt>
                <c:pt idx="2">
                  <c:v>5888</c:v>
                </c:pt>
                <c:pt idx="3">
                  <c:v>4271</c:v>
                </c:pt>
                <c:pt idx="4">
                  <c:v>1831</c:v>
                </c:pt>
                <c:pt idx="5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4-4E28-8E75-588F4F82486B}"/>
            </c:ext>
          </c:extLst>
        </c:ser>
        <c:ser>
          <c:idx val="1"/>
          <c:order val="1"/>
          <c:tx>
            <c:strRef>
              <c:f>Feuil1!$D$22</c:f>
              <c:strCache>
                <c:ptCount val="1"/>
                <c:pt idx="0">
                  <c:v>2ème tour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600355584403647E-2"/>
                  <c:y val="1.44214991621525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94-4E28-8E75-588F4F82486B}"/>
                </c:ext>
              </c:extLst>
            </c:dLbl>
            <c:dLbl>
              <c:idx val="1"/>
              <c:layout>
                <c:manualLayout>
                  <c:x val="1.680030478663172E-2"/>
                  <c:y val="1.92286655495366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94-4E28-8E75-588F4F8248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Feuil1!$B$23:$B$28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Feuil1!$D$23:$D$28</c:f>
              <c:numCache>
                <c:formatCode>General</c:formatCode>
                <c:ptCount val="6"/>
                <c:pt idx="0">
                  <c:v>17356</c:v>
                </c:pt>
                <c:pt idx="1">
                  <c:v>9272</c:v>
                </c:pt>
                <c:pt idx="2">
                  <c:v>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4-4E28-8E75-588F4F8248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627503"/>
        <c:axId val="83633327"/>
      </c:barChart>
      <c:catAx>
        <c:axId val="8362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33327"/>
        <c:crosses val="autoZero"/>
        <c:auto val="1"/>
        <c:lblAlgn val="ctr"/>
        <c:lblOffset val="100"/>
        <c:noMultiLvlLbl val="0"/>
      </c:catAx>
      <c:valAx>
        <c:axId val="836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Feuil1!$C$22</c:f>
              <c:strCache>
                <c:ptCount val="1"/>
                <c:pt idx="0">
                  <c:v>1er tour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EA-4EA1-953B-81A5D5B814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EA-4EA1-953B-81A5D5B814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EA-4EA1-953B-81A5D5B814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Feuil1!$B$23:$B$25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Feuil1!$C$23:$C$25</c:f>
              <c:numCache>
                <c:formatCode>General</c:formatCode>
                <c:ptCount val="3"/>
                <c:pt idx="0">
                  <c:v>16216</c:v>
                </c:pt>
                <c:pt idx="1">
                  <c:v>6049</c:v>
                </c:pt>
                <c:pt idx="2">
                  <c:v>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0-4298-96A2-1855CC37B355}"/>
            </c:ext>
          </c:extLst>
        </c:ser>
        <c:ser>
          <c:idx val="1"/>
          <c:order val="1"/>
          <c:tx>
            <c:strRef>
              <c:f>Feuil1!$D$22</c:f>
              <c:strCache>
                <c:ptCount val="1"/>
                <c:pt idx="0">
                  <c:v>2ème tour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EA-4EA1-953B-81A5D5B814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EA-4EA1-953B-81A5D5B814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EA-4EA1-953B-81A5D5B814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Feuil1!$B$23:$B$25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Feuil1!$D$23:$D$25</c:f>
              <c:numCache>
                <c:formatCode>General</c:formatCode>
                <c:ptCount val="3"/>
                <c:pt idx="0">
                  <c:v>17356</c:v>
                </c:pt>
                <c:pt idx="1">
                  <c:v>9272</c:v>
                </c:pt>
                <c:pt idx="2">
                  <c:v>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0-4298-96A2-1855CC37B3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2eme tour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Feuil1!$C$22</c:f>
              <c:strCache>
                <c:ptCount val="1"/>
                <c:pt idx="0">
                  <c:v>1er tour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3-4D42-ABB0-12773933B0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3-4D42-ABB0-12773933B0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3-4D42-ABB0-12773933B0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13-4D42-ABB0-12773933B0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13-4D42-ABB0-12773933B0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13-4D42-ABB0-12773933B0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Feuil1!$B$23:$B$28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Feuil1!$C$23:$C$28</c:f>
              <c:numCache>
                <c:formatCode>General</c:formatCode>
                <c:ptCount val="6"/>
                <c:pt idx="0">
                  <c:v>16216</c:v>
                </c:pt>
                <c:pt idx="1">
                  <c:v>6049</c:v>
                </c:pt>
                <c:pt idx="2">
                  <c:v>5888</c:v>
                </c:pt>
                <c:pt idx="3">
                  <c:v>4271</c:v>
                </c:pt>
                <c:pt idx="4">
                  <c:v>1831</c:v>
                </c:pt>
                <c:pt idx="5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6-4374-9D04-4C9669BAE61A}"/>
            </c:ext>
          </c:extLst>
        </c:ser>
        <c:ser>
          <c:idx val="1"/>
          <c:order val="1"/>
          <c:tx>
            <c:strRef>
              <c:f>Feuil1!$D$22</c:f>
              <c:strCache>
                <c:ptCount val="1"/>
                <c:pt idx="0">
                  <c:v>2ème tour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13-4D42-ABB0-12773933B0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13-4D42-ABB0-12773933B0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13-4D42-ABB0-12773933B0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13-4D42-ABB0-12773933B0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13-4D42-ABB0-12773933B0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13-4D42-ABB0-12773933B0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Feuil1!$B$23:$B$28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Feuil1!$D$23:$D$28</c:f>
              <c:numCache>
                <c:formatCode>General</c:formatCode>
                <c:ptCount val="6"/>
                <c:pt idx="0">
                  <c:v>17356</c:v>
                </c:pt>
                <c:pt idx="1">
                  <c:v>9272</c:v>
                </c:pt>
                <c:pt idx="2">
                  <c:v>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6-4374-9D04-4C9669BAE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Feuil1!$D$38</c:f>
              <c:strCache>
                <c:ptCount val="1"/>
                <c:pt idx="0">
                  <c:v>[0,5[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Feuil1!$B$39</c:f>
              <c:strCache>
                <c:ptCount val="1"/>
                <c:pt idx="0">
                  <c:v>Nombre de personnes</c:v>
                </c:pt>
              </c:strCache>
            </c:strRef>
          </c:cat>
          <c:val>
            <c:numRef>
              <c:f>Feuil1!$D$39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1-43F9-91B4-28CF724E1FD1}"/>
            </c:ext>
          </c:extLst>
        </c:ser>
        <c:ser>
          <c:idx val="2"/>
          <c:order val="2"/>
          <c:tx>
            <c:strRef>
              <c:f>Feuil1!$E$38</c:f>
              <c:strCache>
                <c:ptCount val="1"/>
                <c:pt idx="0">
                  <c:v>[5,10[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Feuil1!$B$39</c:f>
              <c:strCache>
                <c:ptCount val="1"/>
                <c:pt idx="0">
                  <c:v>Nombre de personnes</c:v>
                </c:pt>
              </c:strCache>
            </c:strRef>
          </c:cat>
          <c:val>
            <c:numRef>
              <c:f>Feuil1!$E$39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1-43F9-91B4-28CF724E1FD1}"/>
            </c:ext>
          </c:extLst>
        </c:ser>
        <c:ser>
          <c:idx val="3"/>
          <c:order val="3"/>
          <c:tx>
            <c:strRef>
              <c:f>Feuil1!$F$38</c:f>
              <c:strCache>
                <c:ptCount val="1"/>
                <c:pt idx="0">
                  <c:v>[10,15[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Feuil1!$B$39</c:f>
              <c:strCache>
                <c:ptCount val="1"/>
                <c:pt idx="0">
                  <c:v>Nombre de personnes</c:v>
                </c:pt>
              </c:strCache>
            </c:strRef>
          </c:cat>
          <c:val>
            <c:numRef>
              <c:f>Feuil1!$F$39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1-43F9-91B4-28CF724E1FD1}"/>
            </c:ext>
          </c:extLst>
        </c:ser>
        <c:ser>
          <c:idx val="4"/>
          <c:order val="4"/>
          <c:tx>
            <c:strRef>
              <c:f>Feuil1!$G$38</c:f>
              <c:strCache>
                <c:ptCount val="1"/>
                <c:pt idx="0">
                  <c:v>[15,20[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Feuil1!$B$39</c:f>
              <c:strCache>
                <c:ptCount val="1"/>
                <c:pt idx="0">
                  <c:v>Nombre de personnes</c:v>
                </c:pt>
              </c:strCache>
            </c:strRef>
          </c:cat>
          <c:val>
            <c:numRef>
              <c:f>Feuil1!$G$39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91-43F9-91B4-28CF724E1FD1}"/>
            </c:ext>
          </c:extLst>
        </c:ser>
        <c:ser>
          <c:idx val="5"/>
          <c:order val="5"/>
          <c:tx>
            <c:strRef>
              <c:f>Feuil1!$H$38</c:f>
              <c:strCache>
                <c:ptCount val="1"/>
                <c:pt idx="0">
                  <c:v>[20,25[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Feuil1!$B$39</c:f>
              <c:strCache>
                <c:ptCount val="1"/>
                <c:pt idx="0">
                  <c:v>Nombre de personnes</c:v>
                </c:pt>
              </c:strCache>
            </c:strRef>
          </c:cat>
          <c:val>
            <c:numRef>
              <c:f>Feuil1!$H$39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91-43F9-91B4-28CF724E1FD1}"/>
            </c:ext>
          </c:extLst>
        </c:ser>
        <c:ser>
          <c:idx val="6"/>
          <c:order val="6"/>
          <c:tx>
            <c:strRef>
              <c:f>Feuil1!$I$38</c:f>
              <c:strCache>
                <c:ptCount val="1"/>
                <c:pt idx="0">
                  <c:v>[25,30[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Feuil1!$B$39</c:f>
              <c:strCache>
                <c:ptCount val="1"/>
                <c:pt idx="0">
                  <c:v>Nombre de personnes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91-43F9-91B4-28CF724E1FD1}"/>
            </c:ext>
          </c:extLst>
        </c:ser>
        <c:ser>
          <c:idx val="7"/>
          <c:order val="7"/>
          <c:tx>
            <c:strRef>
              <c:f>Feuil1!$J$38</c:f>
              <c:strCache>
                <c:ptCount val="1"/>
                <c:pt idx="0">
                  <c:v>[30,35[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Feuil1!$B$39</c:f>
              <c:strCache>
                <c:ptCount val="1"/>
                <c:pt idx="0">
                  <c:v>Nombre de personnes</c:v>
                </c:pt>
              </c:strCache>
            </c:strRef>
          </c:cat>
          <c:val>
            <c:numRef>
              <c:f>Feuil1!$J$39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1-43F9-91B4-28CF724E1FD1}"/>
            </c:ext>
          </c:extLst>
        </c:ser>
        <c:ser>
          <c:idx val="8"/>
          <c:order val="8"/>
          <c:tx>
            <c:strRef>
              <c:f>Feuil1!$K$38</c:f>
              <c:strCache>
                <c:ptCount val="1"/>
                <c:pt idx="0">
                  <c:v>[35,40[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Feuil1!$B$39</c:f>
              <c:strCache>
                <c:ptCount val="1"/>
                <c:pt idx="0">
                  <c:v>Nombre de personnes</c:v>
                </c:pt>
              </c:strCache>
            </c:strRef>
          </c:cat>
          <c:val>
            <c:numRef>
              <c:f>Feuil1!$K$39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91-43F9-91B4-28CF724E1F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1425199"/>
        <c:axId val="1514272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Feuil1!$B$39</c15:sqref>
                        </c15:formulaRef>
                      </c:ext>
                    </c:extLst>
                    <c:strCache>
                      <c:ptCount val="1"/>
                      <c:pt idx="0">
                        <c:v>Nombre de personnes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391-43F9-91B4-28CF724E1FD1}"/>
                  </c:ext>
                </c:extLst>
              </c15:ser>
            </c15:filteredBarSeries>
          </c:ext>
        </c:extLst>
      </c:barChart>
      <c:catAx>
        <c:axId val="1514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27279"/>
        <c:crosses val="autoZero"/>
        <c:auto val="1"/>
        <c:lblAlgn val="ctr"/>
        <c:lblOffset val="100"/>
        <c:noMultiLvlLbl val="0"/>
      </c:catAx>
      <c:valAx>
        <c:axId val="1514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2F56B4D-C376-4E32-A772-097CB11E5158}">
          <cx:dataLabels pos="outEnd"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nombre de schèkes déposé par classe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nombre de schèkes déposé par classe</a:t>
          </a:r>
        </a:p>
      </cx:txPr>
    </cx:title>
    <cx:plotArea>
      <cx:plotAreaRegion>
        <cx:series layoutId="clusteredColumn" uniqueId="{3E3A10DD-A427-4951-BC54-854288C7112C}">
          <cx:dataLabels pos="outEnd">
            <cx:visibility seriesName="0" categoryName="0" value="1"/>
          </cx:dataLabels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493567</xdr:colOff>
      <xdr:row>1</xdr:row>
      <xdr:rowOff>93950</xdr:rowOff>
    </xdr:from>
    <xdr:to>
      <xdr:col>20</xdr:col>
      <xdr:colOff>298305</xdr:colOff>
      <xdr:row>14</xdr:row>
      <xdr:rowOff>102609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1A71E9-B415-4357-A580-1EDEF4E04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418666</xdr:colOff>
      <xdr:row>1</xdr:row>
      <xdr:rowOff>106937</xdr:rowOff>
    </xdr:from>
    <xdr:to>
      <xdr:col>26</xdr:col>
      <xdr:colOff>469755</xdr:colOff>
      <xdr:row>14</xdr:row>
      <xdr:rowOff>136380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2DB45C6-3169-4BD7-8E7D-FD785619D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440314</xdr:colOff>
      <xdr:row>15</xdr:row>
      <xdr:rowOff>38534</xdr:rowOff>
    </xdr:from>
    <xdr:to>
      <xdr:col>20</xdr:col>
      <xdr:colOff>268864</xdr:colOff>
      <xdr:row>28</xdr:row>
      <xdr:rowOff>169286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03CC7DF-62D9-44C0-85FB-E72C16706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769359</xdr:colOff>
      <xdr:row>30</xdr:row>
      <xdr:rowOff>19481</xdr:rowOff>
    </xdr:from>
    <xdr:to>
      <xdr:col>22</xdr:col>
      <xdr:colOff>561541</xdr:colOff>
      <xdr:row>43</xdr:row>
      <xdr:rowOff>61045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B276BD7-953A-41A0-AE72-F4F7144ED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283586</xdr:colOff>
      <xdr:row>30</xdr:row>
      <xdr:rowOff>54551</xdr:rowOff>
    </xdr:from>
    <xdr:to>
      <xdr:col>29</xdr:col>
      <xdr:colOff>101311</xdr:colOff>
      <xdr:row>43</xdr:row>
      <xdr:rowOff>205220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25B6B39-867E-4C60-9573-3D3738DE9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666749</xdr:colOff>
      <xdr:row>30</xdr:row>
      <xdr:rowOff>91785</xdr:rowOff>
    </xdr:from>
    <xdr:to>
      <xdr:col>35</xdr:col>
      <xdr:colOff>458931</xdr:colOff>
      <xdr:row>43</xdr:row>
      <xdr:rowOff>133349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3E1EEFA-AA34-4FB1-B1F0-F4F1C4464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736022</xdr:colOff>
      <xdr:row>45</xdr:row>
      <xdr:rowOff>57149</xdr:rowOff>
    </xdr:from>
    <xdr:to>
      <xdr:col>22</xdr:col>
      <xdr:colOff>528204</xdr:colOff>
      <xdr:row>58</xdr:row>
      <xdr:rowOff>98713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D689184-A2B9-4E0A-B2EA-727DB9823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17319</xdr:colOff>
      <xdr:row>61</xdr:row>
      <xdr:rowOff>69272</xdr:rowOff>
    </xdr:from>
    <xdr:to>
      <xdr:col>24</xdr:col>
      <xdr:colOff>749631</xdr:colOff>
      <xdr:row>81</xdr:row>
      <xdr:rowOff>55417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264EFF78-3D0C-4E8F-85E8-D75B44748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66519" y="12718472"/>
              <a:ext cx="7056912" cy="3986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947736</xdr:colOff>
      <xdr:row>164</xdr:row>
      <xdr:rowOff>104774</xdr:rowOff>
    </xdr:from>
    <xdr:to>
      <xdr:col>13</xdr:col>
      <xdr:colOff>95249</xdr:colOff>
      <xdr:row>191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02962BCE-8C64-4D95-8C9D-B6D4D0D46C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2311" y="33356549"/>
              <a:ext cx="7758113" cy="541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6"/>
  <sheetViews>
    <sheetView tabSelected="1" topLeftCell="A154" zoomScale="85" zoomScaleNormal="85" zoomScalePageLayoutView="86" workbookViewId="0">
      <selection activeCell="P167" sqref="P167"/>
    </sheetView>
  </sheetViews>
  <sheetFormatPr baseColWidth="10" defaultColWidth="9" defaultRowHeight="15.75"/>
  <cols>
    <col min="1" max="2" width="10.375" style="13" customWidth="1"/>
    <col min="3" max="3" width="9.625" style="13" customWidth="1"/>
    <col min="4" max="4" width="19.625" style="13" customWidth="1"/>
    <col min="5" max="1025" width="10.375" style="13" customWidth="1"/>
    <col min="1026" max="16384" width="9" style="13"/>
  </cols>
  <sheetData>
    <row r="1" spans="1:11">
      <c r="E1" s="27"/>
      <c r="F1" s="27"/>
      <c r="G1" s="27"/>
      <c r="H1" s="27"/>
      <c r="I1" s="27"/>
      <c r="J1" s="27"/>
      <c r="K1" s="27"/>
    </row>
    <row r="2" spans="1:11" ht="18.75">
      <c r="E2" s="27"/>
      <c r="F2" s="28" t="s">
        <v>0</v>
      </c>
      <c r="G2" s="27"/>
      <c r="H2" s="27"/>
      <c r="I2" s="27"/>
      <c r="J2" s="27"/>
      <c r="K2" s="27"/>
    </row>
    <row r="3" spans="1:11" ht="18.75">
      <c r="E3" s="27"/>
      <c r="F3" s="28"/>
      <c r="G3" s="27"/>
      <c r="H3" s="27"/>
      <c r="I3" s="27"/>
      <c r="J3" s="27"/>
      <c r="K3" s="27"/>
    </row>
    <row r="4" spans="1:11" ht="18.75">
      <c r="F4" s="14"/>
    </row>
    <row r="5" spans="1:11">
      <c r="A5" s="15" t="s">
        <v>1</v>
      </c>
    </row>
    <row r="6" spans="1:11" ht="31.5">
      <c r="A6" s="15"/>
      <c r="B6" s="2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2" t="s">
        <v>9</v>
      </c>
    </row>
    <row r="7" spans="1:11">
      <c r="A7" s="15"/>
      <c r="B7" s="17" t="s">
        <v>10</v>
      </c>
      <c r="C7" s="16">
        <v>128</v>
      </c>
      <c r="D7" s="16">
        <v>16</v>
      </c>
      <c r="E7" s="16">
        <v>176</v>
      </c>
      <c r="F7" s="16">
        <v>16</v>
      </c>
      <c r="G7" s="16">
        <v>32</v>
      </c>
      <c r="H7" s="16">
        <v>32</v>
      </c>
      <c r="I7" s="16">
        <v>400</v>
      </c>
    </row>
    <row r="8" spans="1:11">
      <c r="A8" s="15"/>
    </row>
    <row r="9" spans="1:11">
      <c r="A9" s="15"/>
    </row>
    <row r="10" spans="1:11">
      <c r="A10" s="15" t="s">
        <v>11</v>
      </c>
    </row>
    <row r="11" spans="1:11" ht="26.25">
      <c r="A11" s="15"/>
      <c r="B11" s="3" t="s">
        <v>12</v>
      </c>
      <c r="C11" s="4" t="s">
        <v>13</v>
      </c>
    </row>
    <row r="12" spans="1:11">
      <c r="A12" s="15"/>
      <c r="B12" s="18">
        <v>0</v>
      </c>
      <c r="C12" s="18">
        <v>2</v>
      </c>
    </row>
    <row r="13" spans="1:11">
      <c r="A13" s="15"/>
      <c r="B13" s="18">
        <v>1</v>
      </c>
      <c r="C13" s="18">
        <v>17</v>
      </c>
    </row>
    <row r="14" spans="1:11">
      <c r="A14" s="15"/>
      <c r="B14" s="18">
        <v>2</v>
      </c>
      <c r="C14" s="18">
        <v>29</v>
      </c>
    </row>
    <row r="15" spans="1:11">
      <c r="A15" s="15"/>
      <c r="B15" s="18">
        <v>3</v>
      </c>
      <c r="C15" s="18">
        <v>33</v>
      </c>
    </row>
    <row r="16" spans="1:11">
      <c r="A16" s="15"/>
      <c r="B16" s="18">
        <v>4</v>
      </c>
      <c r="C16" s="18">
        <v>16</v>
      </c>
    </row>
    <row r="17" spans="1:4">
      <c r="A17" s="15"/>
      <c r="B17" s="18">
        <v>5</v>
      </c>
      <c r="C17" s="18">
        <v>3</v>
      </c>
    </row>
    <row r="18" spans="1:4">
      <c r="A18" s="15"/>
      <c r="B18" s="19"/>
      <c r="C18" s="19">
        <v>100</v>
      </c>
    </row>
    <row r="19" spans="1:4">
      <c r="A19" s="15"/>
    </row>
    <row r="20" spans="1:4">
      <c r="A20" s="15"/>
    </row>
    <row r="21" spans="1:4">
      <c r="A21" s="15" t="s">
        <v>14</v>
      </c>
    </row>
    <row r="22" spans="1:4">
      <c r="A22" s="15"/>
      <c r="B22" s="5" t="s">
        <v>15</v>
      </c>
      <c r="C22" s="4" t="s">
        <v>16</v>
      </c>
      <c r="D22" s="4" t="s">
        <v>17</v>
      </c>
    </row>
    <row r="23" spans="1:4">
      <c r="A23" s="15"/>
      <c r="B23" s="18" t="s">
        <v>18</v>
      </c>
      <c r="C23" s="18">
        <v>16216</v>
      </c>
      <c r="D23" s="18">
        <v>17356</v>
      </c>
    </row>
    <row r="24" spans="1:4">
      <c r="A24" s="15"/>
      <c r="B24" s="18" t="s">
        <v>19</v>
      </c>
      <c r="C24" s="18">
        <v>6049</v>
      </c>
      <c r="D24" s="18">
        <v>9272</v>
      </c>
    </row>
    <row r="25" spans="1:4">
      <c r="A25" s="15"/>
      <c r="B25" s="18" t="s">
        <v>20</v>
      </c>
      <c r="C25" s="18">
        <v>5888</v>
      </c>
      <c r="D25" s="18">
        <v>5969</v>
      </c>
    </row>
    <row r="26" spans="1:4">
      <c r="A26" s="15"/>
      <c r="B26" s="18" t="s">
        <v>21</v>
      </c>
      <c r="C26" s="18">
        <v>4271</v>
      </c>
      <c r="D26" s="18"/>
    </row>
    <row r="27" spans="1:4">
      <c r="A27" s="15"/>
      <c r="B27" s="18" t="s">
        <v>22</v>
      </c>
      <c r="C27" s="18">
        <v>1831</v>
      </c>
      <c r="D27" s="18"/>
    </row>
    <row r="28" spans="1:4">
      <c r="A28" s="15"/>
      <c r="B28" s="18" t="s">
        <v>23</v>
      </c>
      <c r="C28" s="18">
        <v>810</v>
      </c>
      <c r="D28" s="18"/>
    </row>
    <row r="29" spans="1:4">
      <c r="A29" s="15"/>
      <c r="B29" s="20"/>
      <c r="C29" s="20"/>
      <c r="D29" s="20"/>
    </row>
    <row r="30" spans="1:4">
      <c r="A30" s="15"/>
    </row>
    <row r="31" spans="1:4">
      <c r="A31" s="15"/>
    </row>
    <row r="32" spans="1:4">
      <c r="A32" s="15" t="s">
        <v>24</v>
      </c>
    </row>
    <row r="33" spans="1:16">
      <c r="A33" s="15"/>
      <c r="B33" s="6" t="s">
        <v>25</v>
      </c>
      <c r="C33" s="8"/>
      <c r="D33" s="9"/>
      <c r="E33" s="21">
        <v>0</v>
      </c>
      <c r="F33" s="21">
        <v>1</v>
      </c>
      <c r="G33" s="21">
        <v>2</v>
      </c>
      <c r="H33" s="21">
        <v>3</v>
      </c>
      <c r="I33" s="21">
        <v>4</v>
      </c>
      <c r="J33" s="21">
        <v>5</v>
      </c>
    </row>
    <row r="34" spans="1:16">
      <c r="A34" s="15"/>
      <c r="B34" s="7" t="s">
        <v>26</v>
      </c>
      <c r="C34" s="10"/>
      <c r="D34" s="11"/>
      <c r="E34" s="21">
        <v>9</v>
      </c>
      <c r="F34" s="21">
        <v>13</v>
      </c>
      <c r="G34" s="21">
        <v>7</v>
      </c>
      <c r="H34" s="21">
        <v>3</v>
      </c>
      <c r="I34" s="21">
        <v>0</v>
      </c>
      <c r="J34" s="21">
        <v>1</v>
      </c>
    </row>
    <row r="35" spans="1:16">
      <c r="A35" s="15"/>
    </row>
    <row r="36" spans="1:16">
      <c r="A36" s="15"/>
    </row>
    <row r="37" spans="1:16">
      <c r="A37" s="15" t="s">
        <v>27</v>
      </c>
    </row>
    <row r="38" spans="1:16">
      <c r="A38" s="15"/>
      <c r="B38" s="6" t="s">
        <v>28</v>
      </c>
      <c r="C38" s="8"/>
      <c r="D38" s="21" t="s">
        <v>29</v>
      </c>
      <c r="E38" s="21" t="s">
        <v>30</v>
      </c>
      <c r="F38" s="21" t="s">
        <v>31</v>
      </c>
      <c r="G38" s="21" t="s">
        <v>32</v>
      </c>
      <c r="H38" s="21" t="s">
        <v>33</v>
      </c>
      <c r="I38" s="21" t="s">
        <v>34</v>
      </c>
      <c r="J38" s="21" t="s">
        <v>35</v>
      </c>
      <c r="K38" s="21" t="s">
        <v>36</v>
      </c>
    </row>
    <row r="39" spans="1:16">
      <c r="A39" s="15"/>
      <c r="B39" s="7" t="s">
        <v>37</v>
      </c>
      <c r="C39" s="10"/>
      <c r="D39" s="21">
        <v>12</v>
      </c>
      <c r="E39" s="21">
        <v>18</v>
      </c>
      <c r="F39" s="21">
        <v>20</v>
      </c>
      <c r="G39" s="21">
        <v>22</v>
      </c>
      <c r="H39" s="21">
        <v>24</v>
      </c>
      <c r="I39" s="21">
        <v>15</v>
      </c>
      <c r="J39" s="21">
        <v>10</v>
      </c>
      <c r="K39" s="21">
        <v>7</v>
      </c>
    </row>
    <row r="40" spans="1:16">
      <c r="A40" s="15"/>
    </row>
    <row r="41" spans="1:16">
      <c r="A41" s="15"/>
    </row>
    <row r="42" spans="1:16">
      <c r="A42" s="15" t="s">
        <v>38</v>
      </c>
      <c r="B42" s="22"/>
    </row>
    <row r="43" spans="1:16">
      <c r="A43" s="15"/>
      <c r="B43" s="13">
        <v>87</v>
      </c>
      <c r="C43" s="13">
        <v>80</v>
      </c>
      <c r="D43" s="13">
        <v>107</v>
      </c>
      <c r="E43" s="13">
        <v>91</v>
      </c>
      <c r="F43" s="13">
        <v>83</v>
      </c>
      <c r="G43" s="13">
        <v>70</v>
      </c>
      <c r="H43" s="13">
        <v>91</v>
      </c>
      <c r="I43" s="13">
        <v>93</v>
      </c>
      <c r="J43" s="13">
        <v>80</v>
      </c>
      <c r="K43" s="13">
        <v>95</v>
      </c>
      <c r="L43" s="13">
        <v>71</v>
      </c>
      <c r="M43" s="13">
        <v>86</v>
      </c>
      <c r="N43" s="13">
        <v>98</v>
      </c>
      <c r="O43" s="13">
        <v>104</v>
      </c>
      <c r="P43" s="13">
        <v>107</v>
      </c>
    </row>
    <row r="44" spans="1:16">
      <c r="A44" s="15"/>
      <c r="B44" s="13">
        <v>89</v>
      </c>
      <c r="C44" s="13">
        <v>109</v>
      </c>
      <c r="D44" s="13">
        <v>126</v>
      </c>
      <c r="E44" s="13">
        <v>102</v>
      </c>
      <c r="F44" s="13">
        <v>83</v>
      </c>
      <c r="G44" s="13">
        <v>88</v>
      </c>
      <c r="H44" s="13">
        <v>107</v>
      </c>
      <c r="I44" s="13">
        <v>85</v>
      </c>
      <c r="J44" s="13">
        <v>115</v>
      </c>
      <c r="K44" s="13">
        <v>103</v>
      </c>
      <c r="L44" s="13">
        <v>89</v>
      </c>
      <c r="M44" s="13">
        <v>74</v>
      </c>
      <c r="N44" s="13">
        <v>70</v>
      </c>
      <c r="O44" s="13">
        <v>86</v>
      </c>
      <c r="P44" s="13">
        <v>92</v>
      </c>
    </row>
    <row r="45" spans="1:16">
      <c r="A45" s="15"/>
      <c r="B45" s="13">
        <v>97</v>
      </c>
      <c r="C45" s="13">
        <v>118</v>
      </c>
      <c r="D45" s="13">
        <v>102</v>
      </c>
      <c r="E45" s="13">
        <v>122</v>
      </c>
      <c r="F45" s="13">
        <v>97</v>
      </c>
      <c r="G45" s="13">
        <v>98</v>
      </c>
      <c r="H45" s="13">
        <v>91</v>
      </c>
      <c r="I45" s="13">
        <v>108</v>
      </c>
      <c r="J45" s="13">
        <v>101</v>
      </c>
      <c r="K45" s="13">
        <v>85</v>
      </c>
      <c r="L45" s="13">
        <v>100</v>
      </c>
      <c r="M45" s="13">
        <v>80</v>
      </c>
      <c r="N45" s="13">
        <v>93</v>
      </c>
      <c r="O45" s="13">
        <v>90</v>
      </c>
      <c r="P45" s="13">
        <v>90</v>
      </c>
    </row>
    <row r="46" spans="1:16">
      <c r="A46" s="15"/>
      <c r="B46" s="13">
        <v>79</v>
      </c>
      <c r="C46" s="13">
        <v>93</v>
      </c>
      <c r="D46" s="13">
        <v>102</v>
      </c>
      <c r="E46" s="13">
        <v>107</v>
      </c>
      <c r="F46" s="13">
        <v>107</v>
      </c>
      <c r="G46" s="13">
        <v>83</v>
      </c>
      <c r="H46" s="13">
        <v>105</v>
      </c>
      <c r="I46" s="13">
        <v>59</v>
      </c>
      <c r="J46" s="13">
        <v>87</v>
      </c>
      <c r="K46" s="13">
        <v>92</v>
      </c>
      <c r="L46" s="13">
        <v>107</v>
      </c>
      <c r="M46" s="13">
        <v>89</v>
      </c>
      <c r="N46" s="13">
        <v>90</v>
      </c>
      <c r="O46" s="13">
        <v>72</v>
      </c>
      <c r="P46" s="13">
        <v>100</v>
      </c>
    </row>
    <row r="47" spans="1:16">
      <c r="A47" s="15"/>
      <c r="B47" s="13">
        <v>118</v>
      </c>
      <c r="C47" s="13">
        <v>91</v>
      </c>
      <c r="D47" s="13">
        <v>115</v>
      </c>
      <c r="E47" s="13">
        <v>88</v>
      </c>
      <c r="F47" s="13">
        <v>70</v>
      </c>
      <c r="G47" s="13">
        <v>87</v>
      </c>
      <c r="H47" s="13">
        <v>99</v>
      </c>
      <c r="I47" s="13">
        <v>105</v>
      </c>
      <c r="J47" s="13">
        <v>99</v>
      </c>
      <c r="K47" s="13">
        <v>103</v>
      </c>
      <c r="L47" s="13">
        <v>95</v>
      </c>
      <c r="M47" s="13">
        <v>98</v>
      </c>
      <c r="N47" s="13">
        <v>88</v>
      </c>
      <c r="O47" s="13">
        <v>90</v>
      </c>
      <c r="P47" s="13">
        <v>89</v>
      </c>
    </row>
    <row r="48" spans="1:16">
      <c r="A48" s="15"/>
      <c r="B48" s="13">
        <v>73</v>
      </c>
      <c r="C48" s="13">
        <v>92</v>
      </c>
      <c r="D48" s="13">
        <v>94</v>
      </c>
      <c r="E48" s="13">
        <v>82</v>
      </c>
      <c r="F48" s="13">
        <v>80</v>
      </c>
      <c r="G48" s="13">
        <v>84</v>
      </c>
      <c r="H48" s="13">
        <v>113</v>
      </c>
      <c r="I48" s="13">
        <v>84</v>
      </c>
      <c r="J48" s="13">
        <v>91</v>
      </c>
      <c r="K48" s="13">
        <v>113</v>
      </c>
      <c r="L48" s="13">
        <v>113</v>
      </c>
      <c r="M48" s="13">
        <v>108</v>
      </c>
      <c r="N48" s="13">
        <v>75</v>
      </c>
      <c r="O48" s="13">
        <v>76</v>
      </c>
      <c r="P48" s="13">
        <v>85</v>
      </c>
    </row>
    <row r="49" spans="1:11">
      <c r="A49" s="15"/>
      <c r="B49" s="13">
        <v>115</v>
      </c>
      <c r="C49" s="13">
        <v>103</v>
      </c>
      <c r="D49" s="13">
        <v>88</v>
      </c>
      <c r="E49" s="13">
        <v>99</v>
      </c>
      <c r="F49" s="13">
        <v>92</v>
      </c>
      <c r="G49" s="13">
        <v>93</v>
      </c>
      <c r="H49" s="13">
        <v>71</v>
      </c>
      <c r="I49" s="13">
        <v>89</v>
      </c>
      <c r="J49" s="13">
        <v>112</v>
      </c>
      <c r="K49" s="13">
        <v>119</v>
      </c>
    </row>
    <row r="50" spans="1:11">
      <c r="A50" s="15"/>
      <c r="B50" s="22"/>
    </row>
    <row r="51" spans="1:11">
      <c r="A51" s="15"/>
      <c r="B51" s="23">
        <v>87</v>
      </c>
    </row>
    <row r="52" spans="1:11">
      <c r="A52" s="15"/>
      <c r="B52" s="23">
        <v>80</v>
      </c>
      <c r="D52" s="15" t="s">
        <v>47</v>
      </c>
      <c r="E52" s="13">
        <f>AVERAGE(B51:B150)</f>
        <v>93.84</v>
      </c>
    </row>
    <row r="53" spans="1:11">
      <c r="A53" s="15"/>
      <c r="B53" s="23">
        <v>107</v>
      </c>
      <c r="D53" s="15" t="s">
        <v>48</v>
      </c>
      <c r="E53" s="13">
        <f>MEDIAN(B51:B150)</f>
        <v>92</v>
      </c>
    </row>
    <row r="54" spans="1:11">
      <c r="A54" s="15"/>
      <c r="B54" s="23">
        <v>91</v>
      </c>
      <c r="D54" s="15" t="s">
        <v>52</v>
      </c>
      <c r="E54" s="13">
        <f>QUARTILE(B51:B150,1)</f>
        <v>85.75</v>
      </c>
    </row>
    <row r="55" spans="1:11">
      <c r="A55" s="15"/>
      <c r="B55" s="23">
        <v>83</v>
      </c>
      <c r="D55" s="15" t="s">
        <v>52</v>
      </c>
      <c r="E55" s="13">
        <f>QUARTILE(B52:B151,3)</f>
        <v>103</v>
      </c>
    </row>
    <row r="56" spans="1:11">
      <c r="A56" s="15"/>
      <c r="B56" s="23">
        <v>70</v>
      </c>
      <c r="D56" s="15" t="s">
        <v>51</v>
      </c>
      <c r="E56" s="13">
        <f>VARP(B51:B150)</f>
        <v>176.37440000000001</v>
      </c>
    </row>
    <row r="57" spans="1:11">
      <c r="A57" s="15"/>
      <c r="B57" s="23">
        <v>91</v>
      </c>
      <c r="D57" s="15" t="s">
        <v>49</v>
      </c>
      <c r="E57" s="13">
        <f>MIN(B51:B150)</f>
        <v>59</v>
      </c>
    </row>
    <row r="58" spans="1:11">
      <c r="A58" s="15"/>
      <c r="B58" s="23">
        <v>93</v>
      </c>
      <c r="D58" s="15" t="s">
        <v>50</v>
      </c>
      <c r="E58" s="13">
        <f>MAX(B51:B150)</f>
        <v>126</v>
      </c>
    </row>
    <row r="59" spans="1:11">
      <c r="A59" s="15"/>
      <c r="B59" s="23">
        <v>80</v>
      </c>
      <c r="D59" s="15" t="s">
        <v>53</v>
      </c>
      <c r="E59" s="13">
        <f>SQRT(E56)</f>
        <v>13.280602395975869</v>
      </c>
    </row>
    <row r="60" spans="1:11">
      <c r="A60" s="15"/>
      <c r="B60" s="23">
        <v>95</v>
      </c>
      <c r="D60" s="15" t="s">
        <v>54</v>
      </c>
      <c r="E60" s="13">
        <f>STDEVP(B51:B150)</f>
        <v>13.280602395975869</v>
      </c>
    </row>
    <row r="61" spans="1:11">
      <c r="A61" s="15"/>
      <c r="B61" s="23">
        <v>71</v>
      </c>
    </row>
    <row r="62" spans="1:11">
      <c r="A62" s="15"/>
      <c r="B62" s="23">
        <v>86</v>
      </c>
    </row>
    <row r="63" spans="1:11">
      <c r="A63" s="15"/>
      <c r="B63" s="23">
        <v>98</v>
      </c>
    </row>
    <row r="64" spans="1:11">
      <c r="A64" s="15"/>
      <c r="B64" s="23">
        <v>104</v>
      </c>
    </row>
    <row r="65" spans="1:5">
      <c r="A65" s="15"/>
      <c r="B65" s="23">
        <v>107</v>
      </c>
    </row>
    <row r="66" spans="1:5">
      <c r="A66" s="15"/>
      <c r="B66" s="13">
        <v>89</v>
      </c>
    </row>
    <row r="67" spans="1:5">
      <c r="A67" s="15"/>
      <c r="B67" s="13">
        <v>109</v>
      </c>
    </row>
    <row r="68" spans="1:5">
      <c r="A68" s="15"/>
      <c r="B68" s="13">
        <v>126</v>
      </c>
    </row>
    <row r="69" spans="1:5">
      <c r="A69" s="15"/>
      <c r="B69" s="13">
        <v>102</v>
      </c>
    </row>
    <row r="70" spans="1:5">
      <c r="A70" s="15"/>
      <c r="B70" s="13">
        <v>83</v>
      </c>
    </row>
    <row r="71" spans="1:5">
      <c r="A71" s="15"/>
      <c r="B71" s="13">
        <v>88</v>
      </c>
      <c r="E71" s="13" t="s">
        <v>55</v>
      </c>
    </row>
    <row r="72" spans="1:5">
      <c r="A72" s="15"/>
      <c r="B72" s="13">
        <v>107</v>
      </c>
    </row>
    <row r="73" spans="1:5">
      <c r="A73" s="15"/>
      <c r="B73" s="13">
        <v>85</v>
      </c>
    </row>
    <row r="74" spans="1:5">
      <c r="A74" s="15"/>
      <c r="B74" s="13">
        <v>115</v>
      </c>
    </row>
    <row r="75" spans="1:5">
      <c r="A75" s="15"/>
      <c r="B75" s="13">
        <v>103</v>
      </c>
    </row>
    <row r="76" spans="1:5">
      <c r="A76" s="15"/>
      <c r="B76" s="13">
        <v>89</v>
      </c>
    </row>
    <row r="77" spans="1:5">
      <c r="A77" s="15"/>
      <c r="B77" s="13">
        <v>74</v>
      </c>
    </row>
    <row r="78" spans="1:5">
      <c r="A78" s="15"/>
      <c r="B78" s="13">
        <v>70</v>
      </c>
    </row>
    <row r="79" spans="1:5">
      <c r="A79" s="15"/>
      <c r="B79" s="13">
        <v>86</v>
      </c>
    </row>
    <row r="80" spans="1:5">
      <c r="A80" s="15"/>
      <c r="B80" s="13">
        <v>92</v>
      </c>
    </row>
    <row r="81" spans="1:2">
      <c r="A81" s="15"/>
      <c r="B81" s="13">
        <v>97</v>
      </c>
    </row>
    <row r="82" spans="1:2">
      <c r="A82" s="15"/>
      <c r="B82" s="13">
        <v>118</v>
      </c>
    </row>
    <row r="83" spans="1:2">
      <c r="A83" s="15"/>
      <c r="B83" s="13">
        <v>102</v>
      </c>
    </row>
    <row r="84" spans="1:2">
      <c r="A84" s="15"/>
      <c r="B84" s="13">
        <v>122</v>
      </c>
    </row>
    <row r="85" spans="1:2">
      <c r="A85" s="15"/>
      <c r="B85" s="13">
        <v>97</v>
      </c>
    </row>
    <row r="86" spans="1:2">
      <c r="A86" s="15"/>
      <c r="B86" s="13">
        <v>98</v>
      </c>
    </row>
    <row r="87" spans="1:2">
      <c r="A87" s="15"/>
      <c r="B87" s="13">
        <v>91</v>
      </c>
    </row>
    <row r="88" spans="1:2">
      <c r="A88" s="15"/>
      <c r="B88" s="13">
        <v>108</v>
      </c>
    </row>
    <row r="89" spans="1:2">
      <c r="A89" s="15"/>
      <c r="B89" s="13">
        <v>101</v>
      </c>
    </row>
    <row r="90" spans="1:2">
      <c r="A90" s="15"/>
      <c r="B90" s="13">
        <v>85</v>
      </c>
    </row>
    <row r="91" spans="1:2">
      <c r="A91" s="15"/>
      <c r="B91" s="13">
        <v>100</v>
      </c>
    </row>
    <row r="92" spans="1:2">
      <c r="A92" s="15"/>
      <c r="B92" s="13">
        <v>80</v>
      </c>
    </row>
    <row r="93" spans="1:2">
      <c r="A93" s="15"/>
      <c r="B93" s="13">
        <v>93</v>
      </c>
    </row>
    <row r="94" spans="1:2">
      <c r="A94" s="15"/>
      <c r="B94" s="13">
        <v>90</v>
      </c>
    </row>
    <row r="95" spans="1:2">
      <c r="A95" s="15"/>
      <c r="B95" s="13">
        <v>90</v>
      </c>
    </row>
    <row r="96" spans="1:2">
      <c r="A96" s="15"/>
      <c r="B96" s="13">
        <v>79</v>
      </c>
    </row>
    <row r="97" spans="1:2">
      <c r="A97" s="15"/>
      <c r="B97" s="13">
        <v>93</v>
      </c>
    </row>
    <row r="98" spans="1:2">
      <c r="A98" s="15"/>
      <c r="B98" s="13">
        <v>102</v>
      </c>
    </row>
    <row r="99" spans="1:2">
      <c r="A99" s="15"/>
      <c r="B99" s="13">
        <v>107</v>
      </c>
    </row>
    <row r="100" spans="1:2">
      <c r="A100" s="15"/>
      <c r="B100" s="13">
        <v>107</v>
      </c>
    </row>
    <row r="101" spans="1:2">
      <c r="A101" s="15"/>
      <c r="B101" s="13">
        <v>83</v>
      </c>
    </row>
    <row r="102" spans="1:2">
      <c r="A102" s="15"/>
      <c r="B102" s="13">
        <v>105</v>
      </c>
    </row>
    <row r="103" spans="1:2">
      <c r="A103" s="15"/>
      <c r="B103" s="13">
        <v>59</v>
      </c>
    </row>
    <row r="104" spans="1:2">
      <c r="A104" s="15"/>
      <c r="B104" s="13">
        <v>87</v>
      </c>
    </row>
    <row r="105" spans="1:2">
      <c r="A105" s="15"/>
      <c r="B105" s="13">
        <v>92</v>
      </c>
    </row>
    <row r="106" spans="1:2">
      <c r="A106" s="15"/>
      <c r="B106" s="13">
        <v>107</v>
      </c>
    </row>
    <row r="107" spans="1:2">
      <c r="A107" s="15"/>
      <c r="B107" s="13">
        <v>89</v>
      </c>
    </row>
    <row r="108" spans="1:2">
      <c r="A108" s="15"/>
      <c r="B108" s="13">
        <v>90</v>
      </c>
    </row>
    <row r="109" spans="1:2">
      <c r="A109" s="15"/>
      <c r="B109" s="13">
        <v>72</v>
      </c>
    </row>
    <row r="110" spans="1:2">
      <c r="A110" s="15"/>
      <c r="B110" s="13">
        <v>100</v>
      </c>
    </row>
    <row r="111" spans="1:2">
      <c r="A111" s="15"/>
      <c r="B111" s="13">
        <v>118</v>
      </c>
    </row>
    <row r="112" spans="1:2">
      <c r="A112" s="15"/>
      <c r="B112" s="13">
        <v>91</v>
      </c>
    </row>
    <row r="113" spans="1:2">
      <c r="A113" s="15"/>
      <c r="B113" s="13">
        <v>115</v>
      </c>
    </row>
    <row r="114" spans="1:2">
      <c r="A114" s="15"/>
      <c r="B114" s="13">
        <v>88</v>
      </c>
    </row>
    <row r="115" spans="1:2">
      <c r="A115" s="15"/>
      <c r="B115" s="13">
        <v>70</v>
      </c>
    </row>
    <row r="116" spans="1:2">
      <c r="A116" s="15"/>
      <c r="B116" s="13">
        <v>87</v>
      </c>
    </row>
    <row r="117" spans="1:2">
      <c r="A117" s="15"/>
      <c r="B117" s="13">
        <v>99</v>
      </c>
    </row>
    <row r="118" spans="1:2">
      <c r="A118" s="15"/>
      <c r="B118" s="13">
        <v>105</v>
      </c>
    </row>
    <row r="119" spans="1:2">
      <c r="A119" s="15"/>
      <c r="B119" s="13">
        <v>99</v>
      </c>
    </row>
    <row r="120" spans="1:2">
      <c r="A120" s="15"/>
      <c r="B120" s="13">
        <v>103</v>
      </c>
    </row>
    <row r="121" spans="1:2">
      <c r="A121" s="15"/>
      <c r="B121" s="13">
        <v>95</v>
      </c>
    </row>
    <row r="122" spans="1:2">
      <c r="A122" s="15"/>
      <c r="B122" s="13">
        <v>98</v>
      </c>
    </row>
    <row r="123" spans="1:2">
      <c r="A123" s="15"/>
      <c r="B123" s="13">
        <v>88</v>
      </c>
    </row>
    <row r="124" spans="1:2">
      <c r="A124" s="15"/>
      <c r="B124" s="13">
        <v>90</v>
      </c>
    </row>
    <row r="125" spans="1:2">
      <c r="A125" s="15"/>
      <c r="B125" s="13">
        <v>89</v>
      </c>
    </row>
    <row r="126" spans="1:2">
      <c r="A126" s="15"/>
      <c r="B126" s="13">
        <v>73</v>
      </c>
    </row>
    <row r="127" spans="1:2">
      <c r="A127" s="15"/>
      <c r="B127" s="13">
        <v>92</v>
      </c>
    </row>
    <row r="128" spans="1:2">
      <c r="A128" s="15"/>
      <c r="B128" s="13">
        <v>94</v>
      </c>
    </row>
    <row r="129" spans="1:2">
      <c r="A129" s="15"/>
      <c r="B129" s="13">
        <v>82</v>
      </c>
    </row>
    <row r="130" spans="1:2">
      <c r="A130" s="15"/>
      <c r="B130" s="13">
        <v>80</v>
      </c>
    </row>
    <row r="131" spans="1:2">
      <c r="A131" s="15"/>
      <c r="B131" s="13">
        <v>84</v>
      </c>
    </row>
    <row r="132" spans="1:2">
      <c r="A132" s="15"/>
      <c r="B132" s="13">
        <v>113</v>
      </c>
    </row>
    <row r="133" spans="1:2">
      <c r="A133" s="15"/>
      <c r="B133" s="13">
        <v>84</v>
      </c>
    </row>
    <row r="134" spans="1:2">
      <c r="A134" s="15"/>
      <c r="B134" s="13">
        <v>91</v>
      </c>
    </row>
    <row r="135" spans="1:2">
      <c r="A135" s="15"/>
      <c r="B135" s="13">
        <v>113</v>
      </c>
    </row>
    <row r="136" spans="1:2">
      <c r="A136" s="15"/>
      <c r="B136" s="13">
        <v>113</v>
      </c>
    </row>
    <row r="137" spans="1:2">
      <c r="A137" s="15"/>
      <c r="B137" s="13">
        <v>108</v>
      </c>
    </row>
    <row r="138" spans="1:2">
      <c r="A138" s="15"/>
      <c r="B138" s="13">
        <v>75</v>
      </c>
    </row>
    <row r="139" spans="1:2">
      <c r="A139" s="15"/>
      <c r="B139" s="13">
        <v>76</v>
      </c>
    </row>
    <row r="140" spans="1:2">
      <c r="A140" s="15"/>
      <c r="B140" s="13">
        <v>85</v>
      </c>
    </row>
    <row r="141" spans="1:2">
      <c r="A141" s="15"/>
      <c r="B141" s="13">
        <v>115</v>
      </c>
    </row>
    <row r="142" spans="1:2">
      <c r="A142" s="15"/>
      <c r="B142" s="13">
        <v>103</v>
      </c>
    </row>
    <row r="143" spans="1:2">
      <c r="A143" s="15"/>
      <c r="B143" s="13">
        <v>88</v>
      </c>
    </row>
    <row r="144" spans="1:2">
      <c r="A144" s="15"/>
      <c r="B144" s="13">
        <v>99</v>
      </c>
    </row>
    <row r="145" spans="1:11">
      <c r="A145" s="15"/>
      <c r="B145" s="13">
        <v>92</v>
      </c>
    </row>
    <row r="146" spans="1:11">
      <c r="A146" s="15"/>
      <c r="B146" s="13">
        <v>93</v>
      </c>
    </row>
    <row r="147" spans="1:11">
      <c r="A147" s="15"/>
      <c r="B147" s="13">
        <v>71</v>
      </c>
    </row>
    <row r="148" spans="1:11">
      <c r="A148" s="15"/>
      <c r="B148" s="13">
        <v>89</v>
      </c>
    </row>
    <row r="149" spans="1:11">
      <c r="A149" s="15"/>
      <c r="B149" s="13">
        <v>112</v>
      </c>
    </row>
    <row r="150" spans="1:11">
      <c r="A150" s="15"/>
      <c r="B150" s="13">
        <v>119</v>
      </c>
    </row>
    <row r="151" spans="1:11">
      <c r="A151" s="15"/>
      <c r="B151" s="22"/>
    </row>
    <row r="152" spans="1:11">
      <c r="A152" s="15" t="s">
        <v>39</v>
      </c>
      <c r="B152" s="22"/>
    </row>
    <row r="153" spans="1:11">
      <c r="A153" s="15"/>
      <c r="B153" s="13">
        <v>50</v>
      </c>
      <c r="C153" s="13">
        <v>350</v>
      </c>
      <c r="D153" s="13">
        <v>750</v>
      </c>
      <c r="E153" s="13">
        <v>880</v>
      </c>
      <c r="F153" s="13">
        <v>1390</v>
      </c>
      <c r="G153" s="13">
        <v>580</v>
      </c>
      <c r="H153" s="13">
        <v>1510</v>
      </c>
      <c r="I153" s="13">
        <v>490</v>
      </c>
      <c r="J153" s="13">
        <v>740</v>
      </c>
      <c r="K153" s="13">
        <v>500</v>
      </c>
    </row>
    <row r="154" spans="1:11">
      <c r="A154" s="15"/>
      <c r="B154" s="13">
        <v>100</v>
      </c>
      <c r="C154" s="13">
        <v>1090</v>
      </c>
      <c r="D154" s="13">
        <v>1400</v>
      </c>
      <c r="E154" s="13">
        <v>390</v>
      </c>
      <c r="F154" s="13">
        <v>1650</v>
      </c>
      <c r="G154" s="13">
        <v>790</v>
      </c>
      <c r="H154" s="13">
        <v>630</v>
      </c>
      <c r="I154" s="13">
        <v>450</v>
      </c>
      <c r="J154" s="13">
        <v>1790</v>
      </c>
      <c r="K154" s="13">
        <v>1100</v>
      </c>
    </row>
    <row r="155" spans="1:11">
      <c r="A155" s="15"/>
      <c r="B155" s="13">
        <v>1450</v>
      </c>
      <c r="C155" s="13">
        <v>790</v>
      </c>
      <c r="D155" s="13">
        <v>1320</v>
      </c>
      <c r="E155" s="13">
        <v>1150</v>
      </c>
      <c r="F155" s="13">
        <v>455</v>
      </c>
      <c r="G155" s="13">
        <v>1250</v>
      </c>
      <c r="H155" s="13">
        <v>1160</v>
      </c>
      <c r="I155" s="13">
        <v>560</v>
      </c>
      <c r="J155" s="13">
        <v>2000</v>
      </c>
      <c r="K155" s="13">
        <v>510</v>
      </c>
    </row>
    <row r="156" spans="1:11">
      <c r="A156" s="15"/>
      <c r="B156" s="13">
        <v>600</v>
      </c>
      <c r="C156" s="13">
        <v>740</v>
      </c>
      <c r="D156" s="13">
        <v>900</v>
      </c>
      <c r="E156" s="13">
        <v>910</v>
      </c>
      <c r="F156" s="13">
        <v>180</v>
      </c>
      <c r="G156" s="13">
        <v>1050</v>
      </c>
    </row>
    <row r="157" spans="1:11">
      <c r="A157" s="15"/>
    </row>
    <row r="158" spans="1:11">
      <c r="A158" s="15"/>
      <c r="B158" s="13">
        <v>50</v>
      </c>
    </row>
    <row r="159" spans="1:11">
      <c r="A159" s="15"/>
      <c r="B159" s="13">
        <v>350</v>
      </c>
    </row>
    <row r="160" spans="1:11">
      <c r="A160" s="15"/>
      <c r="B160" s="13">
        <v>750</v>
      </c>
    </row>
    <row r="161" spans="1:2">
      <c r="A161" s="15"/>
      <c r="B161" s="13">
        <v>880</v>
      </c>
    </row>
    <row r="162" spans="1:2">
      <c r="A162" s="15"/>
      <c r="B162" s="13">
        <v>1390</v>
      </c>
    </row>
    <row r="163" spans="1:2">
      <c r="A163" s="15"/>
      <c r="B163" s="13">
        <v>580</v>
      </c>
    </row>
    <row r="164" spans="1:2">
      <c r="A164" s="15"/>
      <c r="B164" s="13">
        <v>1510</v>
      </c>
    </row>
    <row r="165" spans="1:2">
      <c r="A165" s="15"/>
      <c r="B165" s="13">
        <v>490</v>
      </c>
    </row>
    <row r="166" spans="1:2">
      <c r="A166" s="15"/>
      <c r="B166" s="13">
        <v>740</v>
      </c>
    </row>
    <row r="167" spans="1:2">
      <c r="A167" s="15"/>
      <c r="B167" s="13">
        <v>500</v>
      </c>
    </row>
    <row r="168" spans="1:2">
      <c r="A168" s="15"/>
      <c r="B168" s="13">
        <v>100</v>
      </c>
    </row>
    <row r="169" spans="1:2">
      <c r="A169" s="15"/>
      <c r="B169" s="13">
        <v>1090</v>
      </c>
    </row>
    <row r="170" spans="1:2">
      <c r="A170" s="15"/>
      <c r="B170" s="13">
        <v>1400</v>
      </c>
    </row>
    <row r="171" spans="1:2">
      <c r="A171" s="15"/>
      <c r="B171" s="13">
        <v>390</v>
      </c>
    </row>
    <row r="172" spans="1:2">
      <c r="A172" s="15"/>
      <c r="B172" s="13">
        <v>1650</v>
      </c>
    </row>
    <row r="173" spans="1:2">
      <c r="A173" s="15"/>
      <c r="B173" s="13">
        <v>790</v>
      </c>
    </row>
    <row r="174" spans="1:2">
      <c r="A174" s="15"/>
      <c r="B174" s="13">
        <v>630</v>
      </c>
    </row>
    <row r="175" spans="1:2">
      <c r="A175" s="15"/>
      <c r="B175" s="13">
        <v>450</v>
      </c>
    </row>
    <row r="176" spans="1:2">
      <c r="A176" s="15"/>
      <c r="B176" s="13">
        <v>1790</v>
      </c>
    </row>
    <row r="177" spans="1:2">
      <c r="A177" s="15"/>
      <c r="B177" s="13">
        <v>1100</v>
      </c>
    </row>
    <row r="178" spans="1:2">
      <c r="A178" s="15"/>
      <c r="B178" s="13">
        <v>1450</v>
      </c>
    </row>
    <row r="179" spans="1:2">
      <c r="A179" s="15"/>
      <c r="B179" s="13">
        <v>790</v>
      </c>
    </row>
    <row r="180" spans="1:2">
      <c r="A180" s="15"/>
      <c r="B180" s="13">
        <v>1320</v>
      </c>
    </row>
    <row r="181" spans="1:2">
      <c r="A181" s="15"/>
      <c r="B181" s="13">
        <v>1150</v>
      </c>
    </row>
    <row r="182" spans="1:2">
      <c r="A182" s="15"/>
      <c r="B182" s="13">
        <v>455</v>
      </c>
    </row>
    <row r="183" spans="1:2">
      <c r="A183" s="15"/>
      <c r="B183" s="13">
        <v>1250</v>
      </c>
    </row>
    <row r="184" spans="1:2">
      <c r="A184" s="15"/>
      <c r="B184" s="13">
        <v>1160</v>
      </c>
    </row>
    <row r="185" spans="1:2">
      <c r="A185" s="15"/>
      <c r="B185" s="13">
        <v>560</v>
      </c>
    </row>
    <row r="186" spans="1:2">
      <c r="A186" s="15"/>
      <c r="B186" s="13">
        <v>2000</v>
      </c>
    </row>
    <row r="187" spans="1:2">
      <c r="A187" s="15"/>
      <c r="B187" s="13">
        <v>510</v>
      </c>
    </row>
    <row r="188" spans="1:2">
      <c r="A188" s="15"/>
      <c r="B188" s="13">
        <v>600</v>
      </c>
    </row>
    <row r="189" spans="1:2">
      <c r="A189" s="15"/>
      <c r="B189" s="13">
        <v>740</v>
      </c>
    </row>
    <row r="190" spans="1:2">
      <c r="A190" s="15"/>
      <c r="B190" s="13">
        <v>900</v>
      </c>
    </row>
    <row r="191" spans="1:2">
      <c r="A191" s="15"/>
      <c r="B191" s="13">
        <v>910</v>
      </c>
    </row>
    <row r="192" spans="1:2">
      <c r="A192" s="15"/>
      <c r="B192" s="13">
        <v>180</v>
      </c>
    </row>
    <row r="193" spans="1:4">
      <c r="A193" s="15"/>
      <c r="B193" s="13">
        <v>1050</v>
      </c>
    </row>
    <row r="194" spans="1:4">
      <c r="A194" s="15"/>
    </row>
    <row r="195" spans="1:4">
      <c r="A195" s="15"/>
      <c r="B195" s="22"/>
    </row>
    <row r="196" spans="1:4">
      <c r="A196" s="15" t="s">
        <v>40</v>
      </c>
      <c r="B196" s="22"/>
    </row>
    <row r="197" spans="1:4" ht="26.25">
      <c r="A197" s="15"/>
      <c r="B197" s="3" t="s">
        <v>41</v>
      </c>
      <c r="C197" s="4" t="s">
        <v>42</v>
      </c>
      <c r="D197" s="4" t="s">
        <v>43</v>
      </c>
    </row>
    <row r="198" spans="1:4">
      <c r="A198" s="15"/>
      <c r="B198" s="24">
        <v>1</v>
      </c>
      <c r="C198" s="24">
        <v>57</v>
      </c>
      <c r="D198" s="24">
        <v>86</v>
      </c>
    </row>
    <row r="199" spans="1:4">
      <c r="A199" s="15"/>
      <c r="B199" s="24">
        <v>2</v>
      </c>
      <c r="C199" s="24">
        <v>60</v>
      </c>
      <c r="D199" s="24">
        <v>93</v>
      </c>
    </row>
    <row r="200" spans="1:4">
      <c r="A200" s="15"/>
      <c r="B200" s="24">
        <v>3</v>
      </c>
      <c r="C200" s="24">
        <v>52</v>
      </c>
      <c r="D200" s="24">
        <v>77</v>
      </c>
    </row>
    <row r="201" spans="1:4">
      <c r="A201" s="15"/>
      <c r="B201" s="24">
        <v>4</v>
      </c>
      <c r="C201" s="24">
        <v>49</v>
      </c>
      <c r="D201" s="24">
        <v>67</v>
      </c>
    </row>
    <row r="202" spans="1:4">
      <c r="A202" s="15"/>
      <c r="B202" s="24">
        <v>5</v>
      </c>
      <c r="C202" s="24">
        <v>56</v>
      </c>
      <c r="D202" s="24">
        <v>81</v>
      </c>
    </row>
    <row r="203" spans="1:4">
      <c r="A203" s="15"/>
      <c r="B203" s="24">
        <v>6</v>
      </c>
      <c r="C203" s="24">
        <v>46</v>
      </c>
      <c r="D203" s="24">
        <v>70</v>
      </c>
    </row>
    <row r="204" spans="1:4">
      <c r="A204" s="15"/>
      <c r="B204" s="24">
        <v>7</v>
      </c>
      <c r="C204" s="24">
        <v>51</v>
      </c>
      <c r="D204" s="24">
        <v>71</v>
      </c>
    </row>
    <row r="205" spans="1:4">
      <c r="A205" s="15"/>
      <c r="B205" s="24">
        <v>8</v>
      </c>
      <c r="C205" s="24">
        <v>63</v>
      </c>
      <c r="D205" s="24">
        <v>91</v>
      </c>
    </row>
    <row r="206" spans="1:4">
      <c r="A206" s="15"/>
      <c r="B206" s="24">
        <v>9</v>
      </c>
      <c r="C206" s="24">
        <v>49</v>
      </c>
      <c r="D206" s="24">
        <v>67</v>
      </c>
    </row>
    <row r="207" spans="1:4">
      <c r="A207" s="15"/>
      <c r="B207" s="24">
        <v>10</v>
      </c>
      <c r="C207" s="24">
        <v>57</v>
      </c>
      <c r="D207" s="24">
        <v>82</v>
      </c>
    </row>
    <row r="208" spans="1:4">
      <c r="A208" s="15"/>
      <c r="B208" s="25"/>
      <c r="C208" s="25"/>
      <c r="D208" s="25"/>
    </row>
    <row r="209" spans="1:5">
      <c r="A209" s="15"/>
      <c r="B209" s="26"/>
      <c r="C209" s="26"/>
      <c r="D209" s="26"/>
    </row>
    <row r="210" spans="1:5">
      <c r="A210" s="15"/>
      <c r="B210" s="22"/>
    </row>
    <row r="211" spans="1:5">
      <c r="A211" s="15"/>
      <c r="B211" s="22"/>
    </row>
    <row r="212" spans="1:5">
      <c r="A212" s="15"/>
    </row>
    <row r="213" spans="1:5">
      <c r="A213" s="15" t="s">
        <v>44</v>
      </c>
    </row>
    <row r="214" spans="1:5" ht="25.5">
      <c r="A214" s="15"/>
      <c r="B214" s="29" t="s">
        <v>45</v>
      </c>
      <c r="C214" s="29" t="s">
        <v>46</v>
      </c>
      <c r="D214" s="30" t="s">
        <v>42</v>
      </c>
      <c r="E214" s="30" t="s">
        <v>43</v>
      </c>
    </row>
    <row r="215" spans="1:5">
      <c r="A215" s="15"/>
      <c r="B215" s="24">
        <v>2011</v>
      </c>
      <c r="C215" s="24">
        <v>1</v>
      </c>
      <c r="D215" s="24">
        <v>63</v>
      </c>
      <c r="E215" s="24">
        <v>88</v>
      </c>
    </row>
    <row r="216" spans="1:5">
      <c r="A216" s="15"/>
      <c r="B216" s="24">
        <f t="shared" ref="B216:B224" si="0">B215+1</f>
        <v>2012</v>
      </c>
      <c r="C216" s="24">
        <v>2</v>
      </c>
      <c r="D216" s="24">
        <v>65</v>
      </c>
      <c r="E216" s="24">
        <v>87</v>
      </c>
    </row>
    <row r="217" spans="1:5">
      <c r="A217" s="15"/>
      <c r="B217" s="24">
        <f t="shared" si="0"/>
        <v>2013</v>
      </c>
      <c r="C217" s="24">
        <v>3</v>
      </c>
      <c r="D217" s="24">
        <v>64</v>
      </c>
      <c r="E217" s="24">
        <v>96</v>
      </c>
    </row>
    <row r="218" spans="1:5">
      <c r="A218" s="15"/>
      <c r="B218" s="24">
        <f t="shared" si="0"/>
        <v>2014</v>
      </c>
      <c r="C218" s="24">
        <v>4</v>
      </c>
      <c r="D218" s="24">
        <v>66</v>
      </c>
      <c r="E218" s="24">
        <v>106</v>
      </c>
    </row>
    <row r="219" spans="1:5" ht="15.95" customHeight="1">
      <c r="A219" s="15"/>
      <c r="B219" s="24">
        <f t="shared" si="0"/>
        <v>2015</v>
      </c>
      <c r="C219" s="24">
        <v>5</v>
      </c>
      <c r="D219" s="24">
        <v>69</v>
      </c>
      <c r="E219" s="24">
        <v>117</v>
      </c>
    </row>
    <row r="220" spans="1:5">
      <c r="A220" s="15"/>
      <c r="B220" s="24">
        <f t="shared" si="0"/>
        <v>2016</v>
      </c>
      <c r="C220" s="24">
        <v>6</v>
      </c>
      <c r="D220" s="24">
        <v>71</v>
      </c>
      <c r="E220" s="24">
        <v>118</v>
      </c>
    </row>
    <row r="221" spans="1:5">
      <c r="A221" s="15"/>
      <c r="B221" s="24">
        <f t="shared" si="0"/>
        <v>2017</v>
      </c>
      <c r="C221" s="24">
        <v>7</v>
      </c>
      <c r="D221" s="24">
        <v>75</v>
      </c>
      <c r="E221" s="24">
        <v>126</v>
      </c>
    </row>
    <row r="222" spans="1:5">
      <c r="A222" s="15"/>
      <c r="B222" s="24">
        <f t="shared" si="0"/>
        <v>2018</v>
      </c>
      <c r="C222" s="24">
        <v>8</v>
      </c>
      <c r="D222" s="24">
        <v>76</v>
      </c>
      <c r="E222" s="24">
        <v>134</v>
      </c>
    </row>
    <row r="223" spans="1:5">
      <c r="A223" s="15"/>
      <c r="B223" s="24">
        <f t="shared" si="0"/>
        <v>2019</v>
      </c>
      <c r="C223" s="24">
        <v>9</v>
      </c>
      <c r="D223" s="24">
        <v>80</v>
      </c>
      <c r="E223" s="24">
        <v>130</v>
      </c>
    </row>
    <row r="224" spans="1:5">
      <c r="A224" s="15"/>
      <c r="B224" s="24">
        <f t="shared" si="0"/>
        <v>2020</v>
      </c>
      <c r="C224" s="24">
        <v>10</v>
      </c>
      <c r="D224" s="24">
        <v>81</v>
      </c>
      <c r="E224" s="24">
        <v>138</v>
      </c>
    </row>
    <row r="225" spans="1:5">
      <c r="A225" s="15"/>
      <c r="B225" s="24"/>
      <c r="C225" s="24"/>
      <c r="D225" s="24"/>
      <c r="E225" s="24"/>
    </row>
    <row r="226" spans="1:5">
      <c r="A226" s="15"/>
      <c r="B226" s="20"/>
      <c r="C226" s="20"/>
      <c r="D226" s="20"/>
      <c r="E226" s="20"/>
    </row>
  </sheetData>
  <pageMargins left="0.7" right="0.7" top="0.75" bottom="0.75" header="0.51180555555555496" footer="0.51180555555555496"/>
  <pageSetup paperSize="9" scale="2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Ahmet Basbunar</cp:lastModifiedBy>
  <cp:revision>2</cp:revision>
  <dcterms:created xsi:type="dcterms:W3CDTF">2022-02-16T17:43:46Z</dcterms:created>
  <dcterms:modified xsi:type="dcterms:W3CDTF">2025-05-02T08:43:28Z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