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IL\Payroll\2018-2019\010. Jan 2019\"/>
    </mc:Choice>
  </mc:AlternateContent>
  <xr:revisionPtr revIDLastSave="0" documentId="13_ncr:1_{363D6424-B8FA-4518-ACCF-08A167DC844F}" xr6:coauthVersionLast="40" xr6:coauthVersionMax="40" xr10:uidLastSave="{00000000-0000-0000-0000-000000000000}"/>
  <bookViews>
    <workbookView xWindow="0" yWindow="0" windowWidth="20490" windowHeight="7560" tabRatio="710" xr2:uid="{00000000-000D-0000-FFFF-FFFF00000000}"/>
  </bookViews>
  <sheets>
    <sheet name="January" sheetId="7" r:id="rId1"/>
    <sheet name="February" sheetId="8" r:id="rId2"/>
    <sheet name="March" sheetId="10" r:id="rId3"/>
    <sheet name="April" sheetId="11" r:id="rId4"/>
    <sheet name="May" sheetId="6" r:id="rId5"/>
    <sheet name="June" sheetId="5" r:id="rId6"/>
    <sheet name="July" sheetId="1" r:id="rId7"/>
    <sheet name="August" sheetId="2" r:id="rId8"/>
    <sheet name="September" sheetId="12" r:id="rId9"/>
    <sheet name="October" sheetId="13" r:id="rId10"/>
    <sheet name="November" sheetId="14" r:id="rId11"/>
    <sheet name="December" sheetId="15" r:id="rId12"/>
  </sheets>
  <definedNames>
    <definedName name="_xlnm.Print_Titles" localSheetId="6">July!$A:$B</definedName>
  </definedNames>
  <calcPr calcId="181029"/>
</workbook>
</file>

<file path=xl/calcChain.xml><?xml version="1.0" encoding="utf-8"?>
<calcChain xmlns="http://schemas.openxmlformats.org/spreadsheetml/2006/main">
  <c r="Q29" i="7" l="1"/>
  <c r="E57" i="15" l="1"/>
  <c r="F57" i="15"/>
  <c r="E57" i="14"/>
  <c r="F57" i="14"/>
  <c r="E57" i="13"/>
  <c r="F57" i="13"/>
  <c r="E57" i="12"/>
  <c r="F57" i="12"/>
  <c r="E57" i="2"/>
  <c r="F57" i="2"/>
  <c r="E57" i="1"/>
  <c r="F57" i="1"/>
  <c r="E57" i="5"/>
  <c r="F57" i="5"/>
  <c r="E57" i="6"/>
  <c r="F57" i="6"/>
  <c r="E57" i="11"/>
  <c r="F57" i="11"/>
  <c r="E57" i="10"/>
  <c r="F57" i="10"/>
  <c r="E57" i="8"/>
  <c r="F57" i="8"/>
  <c r="H57" i="8"/>
  <c r="H57" i="10" s="1"/>
  <c r="H57" i="11" s="1"/>
  <c r="H57" i="6" s="1"/>
  <c r="H57" i="5" s="1"/>
  <c r="H57" i="1" s="1"/>
  <c r="H57" i="2" s="1"/>
  <c r="H57" i="12" s="1"/>
  <c r="H57" i="13" s="1"/>
  <c r="H57" i="14" s="1"/>
  <c r="H57" i="15" s="1"/>
  <c r="I57" i="8"/>
  <c r="I57" i="10" s="1"/>
  <c r="I57" i="11" s="1"/>
  <c r="I57" i="6" s="1"/>
  <c r="I57" i="5" s="1"/>
  <c r="I57" i="1" s="1"/>
  <c r="I57" i="2" s="1"/>
  <c r="I57" i="12" s="1"/>
  <c r="I57" i="13" s="1"/>
  <c r="I57" i="14" s="1"/>
  <c r="I57" i="15" s="1"/>
  <c r="J57" i="8"/>
  <c r="J57" i="10" s="1"/>
  <c r="J57" i="11" s="1"/>
  <c r="J57" i="6" s="1"/>
  <c r="J57" i="5" s="1"/>
  <c r="J57" i="1" s="1"/>
  <c r="J57" i="2" s="1"/>
  <c r="J57" i="12" s="1"/>
  <c r="J57" i="13" s="1"/>
  <c r="J57" i="14" s="1"/>
  <c r="J57" i="15" s="1"/>
  <c r="E57" i="7"/>
  <c r="K57" i="7" s="1"/>
  <c r="F57" i="7"/>
  <c r="L57" i="7" s="1"/>
  <c r="W57" i="7" s="1"/>
  <c r="L57" i="8" s="1"/>
  <c r="W57" i="8" s="1"/>
  <c r="L57" i="10" s="1"/>
  <c r="W57" i="10" s="1"/>
  <c r="L57" i="11" s="1"/>
  <c r="W57" i="11" s="1"/>
  <c r="L57" i="6" s="1"/>
  <c r="W57" i="6" s="1"/>
  <c r="L57" i="5" s="1"/>
  <c r="W57" i="5" s="1"/>
  <c r="L57" i="1" s="1"/>
  <c r="W57" i="1" s="1"/>
  <c r="L57" i="2" s="1"/>
  <c r="W57" i="2" s="1"/>
  <c r="L57" i="12" s="1"/>
  <c r="W57" i="12" s="1"/>
  <c r="L57" i="13" s="1"/>
  <c r="W57" i="13" s="1"/>
  <c r="L57" i="14" s="1"/>
  <c r="W57" i="14" s="1"/>
  <c r="L57" i="15" s="1"/>
  <c r="W57" i="15" s="1"/>
  <c r="M57" i="7"/>
  <c r="X57" i="7" s="1"/>
  <c r="M57" i="8" s="1"/>
  <c r="X57" i="8" s="1"/>
  <c r="M57" i="10" s="1"/>
  <c r="X57" i="10" s="1"/>
  <c r="M57" i="11" s="1"/>
  <c r="X57" i="11" s="1"/>
  <c r="M57" i="6" s="1"/>
  <c r="X57" i="6" s="1"/>
  <c r="M57" i="5" s="1"/>
  <c r="X57" i="5" s="1"/>
  <c r="M57" i="1" s="1"/>
  <c r="X57" i="1" s="1"/>
  <c r="M57" i="2" s="1"/>
  <c r="X57" i="2" s="1"/>
  <c r="M57" i="12" s="1"/>
  <c r="X57" i="12" s="1"/>
  <c r="M57" i="13" s="1"/>
  <c r="X57" i="13" s="1"/>
  <c r="M57" i="14" s="1"/>
  <c r="X57" i="14" s="1"/>
  <c r="M57" i="15" s="1"/>
  <c r="X57" i="15" s="1"/>
  <c r="Q57" i="7"/>
  <c r="P57" i="8" s="1"/>
  <c r="Q57" i="8" s="1"/>
  <c r="P57" i="10" l="1"/>
  <c r="O57" i="7"/>
  <c r="V57" i="7" s="1"/>
  <c r="K57" i="8" s="1"/>
  <c r="N57" i="7"/>
  <c r="F56" i="15"/>
  <c r="E56" i="15"/>
  <c r="F55" i="15"/>
  <c r="E55" i="15"/>
  <c r="F54" i="15"/>
  <c r="E54" i="15"/>
  <c r="F53" i="15"/>
  <c r="E53" i="15"/>
  <c r="F52" i="15"/>
  <c r="E52" i="15"/>
  <c r="F51" i="15"/>
  <c r="E51" i="15"/>
  <c r="F50" i="15"/>
  <c r="E50" i="15"/>
  <c r="F49" i="15"/>
  <c r="E49" i="15"/>
  <c r="AA48" i="15"/>
  <c r="F48" i="15"/>
  <c r="E48" i="15"/>
  <c r="AA47" i="15"/>
  <c r="F47" i="15"/>
  <c r="E47" i="15"/>
  <c r="AA46" i="15"/>
  <c r="F46" i="15"/>
  <c r="E46" i="15"/>
  <c r="AA45" i="15"/>
  <c r="F45" i="15"/>
  <c r="E45" i="15"/>
  <c r="AA44" i="15"/>
  <c r="F44" i="15"/>
  <c r="E44" i="15"/>
  <c r="AA43" i="15"/>
  <c r="F43" i="15"/>
  <c r="E43" i="15"/>
  <c r="AA42" i="15"/>
  <c r="F42" i="15"/>
  <c r="E42" i="15"/>
  <c r="AA41" i="15"/>
  <c r="F41" i="15"/>
  <c r="E41" i="15"/>
  <c r="AA40" i="15"/>
  <c r="F40" i="15"/>
  <c r="E40" i="15"/>
  <c r="AA39" i="15"/>
  <c r="F39" i="15"/>
  <c r="E39" i="15"/>
  <c r="AA38" i="15"/>
  <c r="F38" i="15"/>
  <c r="E38" i="15"/>
  <c r="AA37" i="15"/>
  <c r="F37" i="15"/>
  <c r="E37" i="15"/>
  <c r="AA36" i="15"/>
  <c r="F36" i="15"/>
  <c r="E36" i="15"/>
  <c r="AA35" i="15"/>
  <c r="F35" i="15"/>
  <c r="E35" i="15"/>
  <c r="AA34" i="15"/>
  <c r="F34" i="15"/>
  <c r="E34" i="15"/>
  <c r="AA33" i="15"/>
  <c r="F33" i="15"/>
  <c r="E33" i="15"/>
  <c r="AA32" i="15"/>
  <c r="F32" i="15"/>
  <c r="E32" i="15"/>
  <c r="AA31" i="15"/>
  <c r="F31" i="15"/>
  <c r="E31" i="15"/>
  <c r="AA30" i="15"/>
  <c r="F30" i="15"/>
  <c r="E30" i="15"/>
  <c r="AA29" i="15"/>
  <c r="F29" i="15"/>
  <c r="E29" i="15"/>
  <c r="AA28" i="15"/>
  <c r="F28" i="15"/>
  <c r="E28" i="15"/>
  <c r="AA27" i="15"/>
  <c r="F27" i="15"/>
  <c r="E27" i="15"/>
  <c r="AA26" i="15"/>
  <c r="F26" i="15"/>
  <c r="E26" i="15"/>
  <c r="AA25" i="15"/>
  <c r="F25" i="15"/>
  <c r="E25" i="15"/>
  <c r="AA24" i="15"/>
  <c r="F24" i="15"/>
  <c r="E24" i="15"/>
  <c r="AA23" i="15"/>
  <c r="F23" i="15"/>
  <c r="E23" i="15"/>
  <c r="AA22" i="15"/>
  <c r="F22" i="15"/>
  <c r="E22" i="15"/>
  <c r="AA21" i="15"/>
  <c r="F21" i="15"/>
  <c r="E21" i="15"/>
  <c r="AA20" i="15"/>
  <c r="F20" i="15"/>
  <c r="E20" i="15"/>
  <c r="AA19" i="15"/>
  <c r="F19" i="15"/>
  <c r="E19" i="15"/>
  <c r="AA18" i="15"/>
  <c r="F18" i="15"/>
  <c r="E18" i="15"/>
  <c r="AA17" i="15"/>
  <c r="F17" i="15"/>
  <c r="E17" i="15"/>
  <c r="AA16" i="15"/>
  <c r="F16" i="15"/>
  <c r="E16" i="15"/>
  <c r="AA15" i="15"/>
  <c r="F15" i="15"/>
  <c r="E15" i="15"/>
  <c r="AA14" i="15"/>
  <c r="F14" i="15"/>
  <c r="E14" i="15"/>
  <c r="AA13" i="15"/>
  <c r="F13" i="15"/>
  <c r="E13" i="15"/>
  <c r="AA12" i="15"/>
  <c r="F12" i="15"/>
  <c r="E12" i="15"/>
  <c r="AA11" i="15"/>
  <c r="F11" i="15"/>
  <c r="E11" i="15"/>
  <c r="AA10" i="15"/>
  <c r="F10" i="15"/>
  <c r="E10" i="15"/>
  <c r="AA9" i="15"/>
  <c r="F9" i="15"/>
  <c r="E9" i="15"/>
  <c r="AA8" i="15"/>
  <c r="F8" i="15"/>
  <c r="E8" i="15"/>
  <c r="AA7" i="15"/>
  <c r="F7" i="15"/>
  <c r="E7" i="15"/>
  <c r="AA6" i="15"/>
  <c r="F6" i="15"/>
  <c r="E6" i="15"/>
  <c r="AA5" i="15"/>
  <c r="F5" i="15"/>
  <c r="E5" i="15"/>
  <c r="AA4" i="15"/>
  <c r="F4" i="15"/>
  <c r="E4" i="15"/>
  <c r="A4" i="15"/>
  <c r="A5" i="15" s="1"/>
  <c r="A6" i="15" s="1"/>
  <c r="A7" i="15" s="1"/>
  <c r="A8" i="15" s="1"/>
  <c r="A9" i="15" s="1"/>
  <c r="A10" i="15" s="1"/>
  <c r="A11" i="15" s="1"/>
  <c r="A12" i="15" s="1"/>
  <c r="A13" i="15" s="1"/>
  <c r="A14" i="15" s="1"/>
  <c r="A15" i="15" s="1"/>
  <c r="A16" i="15" s="1"/>
  <c r="A17" i="15" s="1"/>
  <c r="A18" i="15" s="1"/>
  <c r="A19" i="15" s="1"/>
  <c r="A20" i="15" s="1"/>
  <c r="A21" i="15" s="1"/>
  <c r="A22" i="15" s="1"/>
  <c r="A23" i="15" s="1"/>
  <c r="A24" i="15" s="1"/>
  <c r="A25" i="15" s="1"/>
  <c r="A26" i="15" s="1"/>
  <c r="A27" i="15" s="1"/>
  <c r="A28" i="15" s="1"/>
  <c r="A29" i="15" s="1"/>
  <c r="A30" i="15" s="1"/>
  <c r="A31" i="15" s="1"/>
  <c r="A32" i="15" s="1"/>
  <c r="A33" i="15" s="1"/>
  <c r="A34" i="15" s="1"/>
  <c r="A35" i="15" s="1"/>
  <c r="A36" i="15" s="1"/>
  <c r="A37" i="15" s="1"/>
  <c r="A38" i="15" s="1"/>
  <c r="AA3" i="15"/>
  <c r="F3" i="15"/>
  <c r="E3" i="15"/>
  <c r="K1" i="15"/>
  <c r="H1" i="15" s="1"/>
  <c r="I1" i="15"/>
  <c r="F56" i="14"/>
  <c r="E56" i="14"/>
  <c r="F55" i="14"/>
  <c r="E55" i="14"/>
  <c r="F54" i="14"/>
  <c r="E54" i="14"/>
  <c r="F53" i="14"/>
  <c r="E53" i="14"/>
  <c r="F52" i="14"/>
  <c r="E52" i="14"/>
  <c r="F51" i="14"/>
  <c r="E51" i="14"/>
  <c r="F50" i="14"/>
  <c r="E50" i="14"/>
  <c r="F49" i="14"/>
  <c r="E49" i="14"/>
  <c r="AA48" i="14"/>
  <c r="F48" i="14"/>
  <c r="E48" i="14"/>
  <c r="AA47" i="14"/>
  <c r="F47" i="14"/>
  <c r="E47" i="14"/>
  <c r="AA46" i="14"/>
  <c r="F46" i="14"/>
  <c r="E46" i="14"/>
  <c r="AA45" i="14"/>
  <c r="F45" i="14"/>
  <c r="E45" i="14"/>
  <c r="AA44" i="14"/>
  <c r="F44" i="14"/>
  <c r="E44" i="14"/>
  <c r="AA43" i="14"/>
  <c r="F43" i="14"/>
  <c r="E43" i="14"/>
  <c r="AA42" i="14"/>
  <c r="F42" i="14"/>
  <c r="E42" i="14"/>
  <c r="AA41" i="14"/>
  <c r="F41" i="14"/>
  <c r="E41" i="14"/>
  <c r="AA40" i="14"/>
  <c r="F40" i="14"/>
  <c r="E40" i="14"/>
  <c r="AA39" i="14"/>
  <c r="F39" i="14"/>
  <c r="E39" i="14"/>
  <c r="AA38" i="14"/>
  <c r="F38" i="14"/>
  <c r="E38" i="14"/>
  <c r="AA37" i="14"/>
  <c r="F37" i="14"/>
  <c r="E37" i="14"/>
  <c r="AA36" i="14"/>
  <c r="F36" i="14"/>
  <c r="E36" i="14"/>
  <c r="AA35" i="14"/>
  <c r="F35" i="14"/>
  <c r="E35" i="14"/>
  <c r="AA34" i="14"/>
  <c r="F34" i="14"/>
  <c r="E34" i="14"/>
  <c r="AA33" i="14"/>
  <c r="F33" i="14"/>
  <c r="E33" i="14"/>
  <c r="AA32" i="14"/>
  <c r="F32" i="14"/>
  <c r="E32" i="14"/>
  <c r="AA31" i="14"/>
  <c r="F31" i="14"/>
  <c r="E31" i="14"/>
  <c r="AA30" i="14"/>
  <c r="F30" i="14"/>
  <c r="E30" i="14"/>
  <c r="AA29" i="14"/>
  <c r="F29" i="14"/>
  <c r="E29" i="14"/>
  <c r="AA28" i="14"/>
  <c r="F28" i="14"/>
  <c r="E28" i="14"/>
  <c r="AA27" i="14"/>
  <c r="F27" i="14"/>
  <c r="E27" i="14"/>
  <c r="AA26" i="14"/>
  <c r="F26" i="14"/>
  <c r="E26" i="14"/>
  <c r="AA25" i="14"/>
  <c r="F25" i="14"/>
  <c r="E25" i="14"/>
  <c r="AA24" i="14"/>
  <c r="F24" i="14"/>
  <c r="E24" i="14"/>
  <c r="AA23" i="14"/>
  <c r="F23" i="14"/>
  <c r="E23" i="14"/>
  <c r="AA22" i="14"/>
  <c r="F22" i="14"/>
  <c r="E22" i="14"/>
  <c r="AA21" i="14"/>
  <c r="F21" i="14"/>
  <c r="E21" i="14"/>
  <c r="AA20" i="14"/>
  <c r="F20" i="14"/>
  <c r="E20" i="14"/>
  <c r="AA19" i="14"/>
  <c r="F19" i="14"/>
  <c r="E19" i="14"/>
  <c r="AA18" i="14"/>
  <c r="F18" i="14"/>
  <c r="E18" i="14"/>
  <c r="AA17" i="14"/>
  <c r="F17" i="14"/>
  <c r="E17" i="14"/>
  <c r="AA16" i="14"/>
  <c r="F16" i="14"/>
  <c r="E16" i="14"/>
  <c r="AA15" i="14"/>
  <c r="F15" i="14"/>
  <c r="E15" i="14"/>
  <c r="AA14" i="14"/>
  <c r="F14" i="14"/>
  <c r="E14" i="14"/>
  <c r="AA13" i="14"/>
  <c r="F13" i="14"/>
  <c r="E13" i="14"/>
  <c r="AA12" i="14"/>
  <c r="F12" i="14"/>
  <c r="E12" i="14"/>
  <c r="AA11" i="14"/>
  <c r="F11" i="14"/>
  <c r="E11" i="14"/>
  <c r="AA10" i="14"/>
  <c r="F10" i="14"/>
  <c r="E10" i="14"/>
  <c r="AA9" i="14"/>
  <c r="F9" i="14"/>
  <c r="E9" i="14"/>
  <c r="AA8" i="14"/>
  <c r="F8" i="14"/>
  <c r="E8" i="14"/>
  <c r="AA7" i="14"/>
  <c r="F7" i="14"/>
  <c r="E7" i="14"/>
  <c r="AA6" i="14"/>
  <c r="F6" i="14"/>
  <c r="E6" i="14"/>
  <c r="AA5" i="14"/>
  <c r="F5" i="14"/>
  <c r="E5" i="14"/>
  <c r="AA4" i="14"/>
  <c r="F4" i="14"/>
  <c r="E4" i="14"/>
  <c r="A4" i="14"/>
  <c r="A5" i="14" s="1"/>
  <c r="A6" i="14" s="1"/>
  <c r="A7" i="14" s="1"/>
  <c r="A8" i="14" s="1"/>
  <c r="A9" i="14" s="1"/>
  <c r="A10" i="14" s="1"/>
  <c r="A11" i="14" s="1"/>
  <c r="A12" i="14" s="1"/>
  <c r="A13" i="14" s="1"/>
  <c r="A14" i="14" s="1"/>
  <c r="A15" i="14" s="1"/>
  <c r="A16" i="14" s="1"/>
  <c r="A17" i="14" s="1"/>
  <c r="A18" i="14" s="1"/>
  <c r="A19" i="14" s="1"/>
  <c r="A20" i="14" s="1"/>
  <c r="A21" i="14" s="1"/>
  <c r="A22" i="14" s="1"/>
  <c r="A23" i="14" s="1"/>
  <c r="A24" i="14" s="1"/>
  <c r="A25" i="14" s="1"/>
  <c r="A26" i="14" s="1"/>
  <c r="A27" i="14" s="1"/>
  <c r="A28" i="14" s="1"/>
  <c r="A29" i="14" s="1"/>
  <c r="A30" i="14" s="1"/>
  <c r="A31" i="14" s="1"/>
  <c r="A32" i="14" s="1"/>
  <c r="A33" i="14" s="1"/>
  <c r="A34" i="14" s="1"/>
  <c r="A35" i="14" s="1"/>
  <c r="A36" i="14" s="1"/>
  <c r="A37" i="14" s="1"/>
  <c r="A38" i="14" s="1"/>
  <c r="AA3" i="14"/>
  <c r="F3" i="14"/>
  <c r="E3" i="14"/>
  <c r="K1" i="14"/>
  <c r="H1" i="14" s="1"/>
  <c r="I1" i="14"/>
  <c r="F56" i="13"/>
  <c r="E56" i="13"/>
  <c r="F55" i="13"/>
  <c r="E55" i="13"/>
  <c r="F54" i="13"/>
  <c r="E54" i="13"/>
  <c r="F53" i="13"/>
  <c r="E53" i="13"/>
  <c r="F52" i="13"/>
  <c r="E52" i="13"/>
  <c r="F51" i="13"/>
  <c r="E51" i="13"/>
  <c r="F50" i="13"/>
  <c r="E50" i="13"/>
  <c r="F49" i="13"/>
  <c r="E49" i="13"/>
  <c r="AA48" i="13"/>
  <c r="F48" i="13"/>
  <c r="E48" i="13"/>
  <c r="AA47" i="13"/>
  <c r="F47" i="13"/>
  <c r="E47" i="13"/>
  <c r="AA46" i="13"/>
  <c r="F46" i="13"/>
  <c r="E46" i="13"/>
  <c r="AA45" i="13"/>
  <c r="F45" i="13"/>
  <c r="E45" i="13"/>
  <c r="AA44" i="13"/>
  <c r="F44" i="13"/>
  <c r="E44" i="13"/>
  <c r="AA43" i="13"/>
  <c r="F43" i="13"/>
  <c r="E43" i="13"/>
  <c r="AA42" i="13"/>
  <c r="F42" i="13"/>
  <c r="E42" i="13"/>
  <c r="AA41" i="13"/>
  <c r="F41" i="13"/>
  <c r="E41" i="13"/>
  <c r="AA40" i="13"/>
  <c r="F40" i="13"/>
  <c r="E40" i="13"/>
  <c r="AA39" i="13"/>
  <c r="F39" i="13"/>
  <c r="E39" i="13"/>
  <c r="AA38" i="13"/>
  <c r="F38" i="13"/>
  <c r="E38" i="13"/>
  <c r="AA37" i="13"/>
  <c r="F37" i="13"/>
  <c r="E37" i="13"/>
  <c r="AA36" i="13"/>
  <c r="F36" i="13"/>
  <c r="E36" i="13"/>
  <c r="AA35" i="13"/>
  <c r="F35" i="13"/>
  <c r="E35" i="13"/>
  <c r="AA34" i="13"/>
  <c r="F34" i="13"/>
  <c r="E34" i="13"/>
  <c r="AA33" i="13"/>
  <c r="F33" i="13"/>
  <c r="E33" i="13"/>
  <c r="AA32" i="13"/>
  <c r="F32" i="13"/>
  <c r="E32" i="13"/>
  <c r="AA31" i="13"/>
  <c r="F31" i="13"/>
  <c r="E31" i="13"/>
  <c r="AA30" i="13"/>
  <c r="F30" i="13"/>
  <c r="E30" i="13"/>
  <c r="AA29" i="13"/>
  <c r="F29" i="13"/>
  <c r="E29" i="13"/>
  <c r="AA28" i="13"/>
  <c r="F28" i="13"/>
  <c r="E28" i="13"/>
  <c r="AA27" i="13"/>
  <c r="F27" i="13"/>
  <c r="E27" i="13"/>
  <c r="AA26" i="13"/>
  <c r="F26" i="13"/>
  <c r="E26" i="13"/>
  <c r="AA25" i="13"/>
  <c r="F25" i="13"/>
  <c r="E25" i="13"/>
  <c r="AA24" i="13"/>
  <c r="F24" i="13"/>
  <c r="E24" i="13"/>
  <c r="AA23" i="13"/>
  <c r="F23" i="13"/>
  <c r="E23" i="13"/>
  <c r="AA22" i="13"/>
  <c r="F22" i="13"/>
  <c r="E22" i="13"/>
  <c r="AA21" i="13"/>
  <c r="F21" i="13"/>
  <c r="E21" i="13"/>
  <c r="AA20" i="13"/>
  <c r="F20" i="13"/>
  <c r="E20" i="13"/>
  <c r="AA19" i="13"/>
  <c r="F19" i="13"/>
  <c r="E19" i="13"/>
  <c r="AA18" i="13"/>
  <c r="F18" i="13"/>
  <c r="E18" i="13"/>
  <c r="AA17" i="13"/>
  <c r="F17" i="13"/>
  <c r="E17" i="13"/>
  <c r="AA16" i="13"/>
  <c r="F16" i="13"/>
  <c r="E16" i="13"/>
  <c r="AA15" i="13"/>
  <c r="F15" i="13"/>
  <c r="E15" i="13"/>
  <c r="AA14" i="13"/>
  <c r="F14" i="13"/>
  <c r="E14" i="13"/>
  <c r="AA13" i="13"/>
  <c r="F13" i="13"/>
  <c r="E13" i="13"/>
  <c r="AA12" i="13"/>
  <c r="F12" i="13"/>
  <c r="E12" i="13"/>
  <c r="AA11" i="13"/>
  <c r="F11" i="13"/>
  <c r="E11" i="13"/>
  <c r="AA10" i="13"/>
  <c r="F10" i="13"/>
  <c r="E10" i="13"/>
  <c r="AA9" i="13"/>
  <c r="F9" i="13"/>
  <c r="E9" i="13"/>
  <c r="AA8" i="13"/>
  <c r="F8" i="13"/>
  <c r="E8" i="13"/>
  <c r="AA7" i="13"/>
  <c r="F7" i="13"/>
  <c r="E7" i="13"/>
  <c r="AA6" i="13"/>
  <c r="F6" i="13"/>
  <c r="E6" i="13"/>
  <c r="AA5" i="13"/>
  <c r="F5" i="13"/>
  <c r="E5" i="13"/>
  <c r="AA4" i="13"/>
  <c r="F4" i="13"/>
  <c r="E4" i="13"/>
  <c r="A4" i="13"/>
  <c r="A5" i="13" s="1"/>
  <c r="A6" i="13" s="1"/>
  <c r="A7" i="13" s="1"/>
  <c r="A8" i="13" s="1"/>
  <c r="A9" i="13" s="1"/>
  <c r="A10" i="13" s="1"/>
  <c r="A11" i="13" s="1"/>
  <c r="A12" i="13" s="1"/>
  <c r="A13" i="13" s="1"/>
  <c r="A14" i="13" s="1"/>
  <c r="A15" i="13" s="1"/>
  <c r="A16" i="13" s="1"/>
  <c r="A17" i="13" s="1"/>
  <c r="A18" i="13" s="1"/>
  <c r="A19" i="13" s="1"/>
  <c r="A20" i="13" s="1"/>
  <c r="A21" i="13" s="1"/>
  <c r="A22" i="13" s="1"/>
  <c r="A23" i="13" s="1"/>
  <c r="A24" i="13" s="1"/>
  <c r="A25" i="13" s="1"/>
  <c r="A26" i="13" s="1"/>
  <c r="A27" i="13" s="1"/>
  <c r="A28" i="13" s="1"/>
  <c r="A29" i="13" s="1"/>
  <c r="A30" i="13" s="1"/>
  <c r="A31" i="13" s="1"/>
  <c r="A32" i="13" s="1"/>
  <c r="A33" i="13" s="1"/>
  <c r="A34" i="13" s="1"/>
  <c r="A35" i="13" s="1"/>
  <c r="A36" i="13" s="1"/>
  <c r="A37" i="13" s="1"/>
  <c r="A38" i="13" s="1"/>
  <c r="AA3" i="13"/>
  <c r="F3" i="13"/>
  <c r="E3" i="13"/>
  <c r="K1" i="13"/>
  <c r="H1" i="13" s="1"/>
  <c r="I1" i="13"/>
  <c r="F56" i="12"/>
  <c r="E56" i="12"/>
  <c r="F55" i="12"/>
  <c r="E55" i="12"/>
  <c r="F54" i="12"/>
  <c r="E54" i="12"/>
  <c r="F53" i="12"/>
  <c r="E53" i="12"/>
  <c r="F52" i="12"/>
  <c r="E52" i="12"/>
  <c r="F51" i="12"/>
  <c r="E51" i="12"/>
  <c r="F50" i="12"/>
  <c r="E50" i="12"/>
  <c r="F49" i="12"/>
  <c r="E49" i="12"/>
  <c r="AA48" i="12"/>
  <c r="F48" i="12"/>
  <c r="E48" i="12"/>
  <c r="AA47" i="12"/>
  <c r="F47" i="12"/>
  <c r="E47" i="12"/>
  <c r="AA46" i="12"/>
  <c r="F46" i="12"/>
  <c r="E46" i="12"/>
  <c r="AA45" i="12"/>
  <c r="F45" i="12"/>
  <c r="E45" i="12"/>
  <c r="AA44" i="12"/>
  <c r="F44" i="12"/>
  <c r="E44" i="12"/>
  <c r="AA43" i="12"/>
  <c r="F43" i="12"/>
  <c r="E43" i="12"/>
  <c r="AA42" i="12"/>
  <c r="F42" i="12"/>
  <c r="E42" i="12"/>
  <c r="AA41" i="12"/>
  <c r="F41" i="12"/>
  <c r="E41" i="12"/>
  <c r="AA40" i="12"/>
  <c r="F40" i="12"/>
  <c r="E40" i="12"/>
  <c r="AA39" i="12"/>
  <c r="F39" i="12"/>
  <c r="E39" i="12"/>
  <c r="AA38" i="12"/>
  <c r="F38" i="12"/>
  <c r="E38" i="12"/>
  <c r="AA37" i="12"/>
  <c r="F37" i="12"/>
  <c r="E37" i="12"/>
  <c r="AA36" i="12"/>
  <c r="F36" i="12"/>
  <c r="E36" i="12"/>
  <c r="AA35" i="12"/>
  <c r="F35" i="12"/>
  <c r="E35" i="12"/>
  <c r="AA34" i="12"/>
  <c r="F34" i="12"/>
  <c r="E34" i="12"/>
  <c r="AA33" i="12"/>
  <c r="F33" i="12"/>
  <c r="E33" i="12"/>
  <c r="AA32" i="12"/>
  <c r="F32" i="12"/>
  <c r="E32" i="12"/>
  <c r="AA31" i="12"/>
  <c r="F31" i="12"/>
  <c r="E31" i="12"/>
  <c r="AA30" i="12"/>
  <c r="F30" i="12"/>
  <c r="E30" i="12"/>
  <c r="AA29" i="12"/>
  <c r="F29" i="12"/>
  <c r="E29" i="12"/>
  <c r="AA28" i="12"/>
  <c r="F28" i="12"/>
  <c r="E28" i="12"/>
  <c r="AA27" i="12"/>
  <c r="F27" i="12"/>
  <c r="E27" i="12"/>
  <c r="AA26" i="12"/>
  <c r="F26" i="12"/>
  <c r="E26" i="12"/>
  <c r="AA25" i="12"/>
  <c r="F25" i="12"/>
  <c r="E25" i="12"/>
  <c r="AA24" i="12"/>
  <c r="F24" i="12"/>
  <c r="E24" i="12"/>
  <c r="AA23" i="12"/>
  <c r="F23" i="12"/>
  <c r="E23" i="12"/>
  <c r="AA22" i="12"/>
  <c r="F22" i="12"/>
  <c r="E22" i="12"/>
  <c r="AA21" i="12"/>
  <c r="F21" i="12"/>
  <c r="E21" i="12"/>
  <c r="AA20" i="12"/>
  <c r="F20" i="12"/>
  <c r="E20" i="12"/>
  <c r="AA19" i="12"/>
  <c r="F19" i="12"/>
  <c r="E19" i="12"/>
  <c r="AA18" i="12"/>
  <c r="F18" i="12"/>
  <c r="E18" i="12"/>
  <c r="AA17" i="12"/>
  <c r="F17" i="12"/>
  <c r="E17" i="12"/>
  <c r="AA16" i="12"/>
  <c r="F16" i="12"/>
  <c r="E16" i="12"/>
  <c r="AA15" i="12"/>
  <c r="F15" i="12"/>
  <c r="E15" i="12"/>
  <c r="AA14" i="12"/>
  <c r="F14" i="12"/>
  <c r="E14" i="12"/>
  <c r="AA13" i="12"/>
  <c r="F13" i="12"/>
  <c r="E13" i="12"/>
  <c r="AA12" i="12"/>
  <c r="F12" i="12"/>
  <c r="E12" i="12"/>
  <c r="AA11" i="12"/>
  <c r="F11" i="12"/>
  <c r="E11" i="12"/>
  <c r="AA10" i="12"/>
  <c r="F10" i="12"/>
  <c r="E10" i="12"/>
  <c r="AA9" i="12"/>
  <c r="F9" i="12"/>
  <c r="E9" i="12"/>
  <c r="AA8" i="12"/>
  <c r="F8" i="12"/>
  <c r="E8" i="12"/>
  <c r="AA7" i="12"/>
  <c r="F7" i="12"/>
  <c r="E7" i="12"/>
  <c r="AA6" i="12"/>
  <c r="F6" i="12"/>
  <c r="E6" i="12"/>
  <c r="AA5" i="12"/>
  <c r="F5" i="12"/>
  <c r="E5" i="12"/>
  <c r="AA4" i="12"/>
  <c r="F4" i="12"/>
  <c r="E4" i="12"/>
  <c r="A4" i="12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A3" i="12"/>
  <c r="F3" i="12"/>
  <c r="E3" i="12"/>
  <c r="K1" i="12"/>
  <c r="I1" i="12"/>
  <c r="H1" i="12"/>
  <c r="F56" i="2"/>
  <c r="E56" i="2"/>
  <c r="F55" i="2"/>
  <c r="E55" i="2"/>
  <c r="F54" i="2"/>
  <c r="E54" i="2"/>
  <c r="F53" i="2"/>
  <c r="E53" i="2"/>
  <c r="F52" i="2"/>
  <c r="E52" i="2"/>
  <c r="F51" i="2"/>
  <c r="E51" i="2"/>
  <c r="F50" i="2"/>
  <c r="E50" i="2"/>
  <c r="F49" i="2"/>
  <c r="E49" i="2"/>
  <c r="AA48" i="2"/>
  <c r="F48" i="2"/>
  <c r="E48" i="2"/>
  <c r="AA47" i="2"/>
  <c r="F47" i="2"/>
  <c r="E47" i="2"/>
  <c r="AA46" i="2"/>
  <c r="F46" i="2"/>
  <c r="E46" i="2"/>
  <c r="AA45" i="2"/>
  <c r="F45" i="2"/>
  <c r="E45" i="2"/>
  <c r="AA44" i="2"/>
  <c r="F44" i="2"/>
  <c r="E44" i="2"/>
  <c r="AA43" i="2"/>
  <c r="F43" i="2"/>
  <c r="E43" i="2"/>
  <c r="AA42" i="2"/>
  <c r="F42" i="2"/>
  <c r="E42" i="2"/>
  <c r="AA41" i="2"/>
  <c r="F41" i="2"/>
  <c r="E41" i="2"/>
  <c r="AA40" i="2"/>
  <c r="F40" i="2"/>
  <c r="E40" i="2"/>
  <c r="AA39" i="2"/>
  <c r="F39" i="2"/>
  <c r="E39" i="2"/>
  <c r="AA38" i="2"/>
  <c r="F38" i="2"/>
  <c r="E38" i="2"/>
  <c r="AA37" i="2"/>
  <c r="F37" i="2"/>
  <c r="E37" i="2"/>
  <c r="AA36" i="2"/>
  <c r="F36" i="2"/>
  <c r="E36" i="2"/>
  <c r="AA35" i="2"/>
  <c r="F35" i="2"/>
  <c r="E35" i="2"/>
  <c r="AA34" i="2"/>
  <c r="F34" i="2"/>
  <c r="E34" i="2"/>
  <c r="AA33" i="2"/>
  <c r="F33" i="2"/>
  <c r="E33" i="2"/>
  <c r="AA32" i="2"/>
  <c r="F32" i="2"/>
  <c r="E32" i="2"/>
  <c r="AA31" i="2"/>
  <c r="F31" i="2"/>
  <c r="E31" i="2"/>
  <c r="AA30" i="2"/>
  <c r="F30" i="2"/>
  <c r="E30" i="2"/>
  <c r="AA29" i="2"/>
  <c r="F29" i="2"/>
  <c r="E29" i="2"/>
  <c r="AA28" i="2"/>
  <c r="F28" i="2"/>
  <c r="E28" i="2"/>
  <c r="AA27" i="2"/>
  <c r="F27" i="2"/>
  <c r="E27" i="2"/>
  <c r="AA26" i="2"/>
  <c r="F26" i="2"/>
  <c r="E26" i="2"/>
  <c r="AA25" i="2"/>
  <c r="F25" i="2"/>
  <c r="E25" i="2"/>
  <c r="AA24" i="2"/>
  <c r="F24" i="2"/>
  <c r="E24" i="2"/>
  <c r="AA23" i="2"/>
  <c r="F23" i="2"/>
  <c r="E23" i="2"/>
  <c r="AA22" i="2"/>
  <c r="F22" i="2"/>
  <c r="E22" i="2"/>
  <c r="AA21" i="2"/>
  <c r="F21" i="2"/>
  <c r="E21" i="2"/>
  <c r="AA20" i="2"/>
  <c r="F20" i="2"/>
  <c r="E20" i="2"/>
  <c r="AA19" i="2"/>
  <c r="F19" i="2"/>
  <c r="E19" i="2"/>
  <c r="AA18" i="2"/>
  <c r="F18" i="2"/>
  <c r="E18" i="2"/>
  <c r="AA17" i="2"/>
  <c r="F17" i="2"/>
  <c r="E17" i="2"/>
  <c r="AA16" i="2"/>
  <c r="F16" i="2"/>
  <c r="E16" i="2"/>
  <c r="AA15" i="2"/>
  <c r="F15" i="2"/>
  <c r="E15" i="2"/>
  <c r="AA14" i="2"/>
  <c r="F14" i="2"/>
  <c r="E14" i="2"/>
  <c r="AA13" i="2"/>
  <c r="F13" i="2"/>
  <c r="E13" i="2"/>
  <c r="AA12" i="2"/>
  <c r="F12" i="2"/>
  <c r="E12" i="2"/>
  <c r="AA11" i="2"/>
  <c r="F11" i="2"/>
  <c r="E11" i="2"/>
  <c r="AA10" i="2"/>
  <c r="F10" i="2"/>
  <c r="E10" i="2"/>
  <c r="AA9" i="2"/>
  <c r="F9" i="2"/>
  <c r="E9" i="2"/>
  <c r="AA8" i="2"/>
  <c r="F8" i="2"/>
  <c r="E8" i="2"/>
  <c r="AA7" i="2"/>
  <c r="F7" i="2"/>
  <c r="E7" i="2"/>
  <c r="AA6" i="2"/>
  <c r="F6" i="2"/>
  <c r="E6" i="2"/>
  <c r="AA5" i="2"/>
  <c r="F5" i="2"/>
  <c r="E5" i="2"/>
  <c r="AA4" i="2"/>
  <c r="F4" i="2"/>
  <c r="E4" i="2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A3" i="2"/>
  <c r="F3" i="2"/>
  <c r="E3" i="2"/>
  <c r="K1" i="2"/>
  <c r="H1" i="2" s="1"/>
  <c r="I1" i="2"/>
  <c r="F56" i="1"/>
  <c r="E56" i="1"/>
  <c r="F55" i="1"/>
  <c r="E55" i="1"/>
  <c r="F54" i="1"/>
  <c r="E54" i="1"/>
  <c r="F53" i="1"/>
  <c r="E53" i="1"/>
  <c r="F52" i="1"/>
  <c r="E52" i="1"/>
  <c r="F51" i="1"/>
  <c r="E51" i="1"/>
  <c r="F50" i="1"/>
  <c r="E50" i="1"/>
  <c r="F49" i="1"/>
  <c r="E49" i="1"/>
  <c r="AA48" i="1"/>
  <c r="F48" i="1"/>
  <c r="E48" i="1"/>
  <c r="AA47" i="1"/>
  <c r="F47" i="1"/>
  <c r="E47" i="1"/>
  <c r="AA46" i="1"/>
  <c r="F46" i="1"/>
  <c r="E46" i="1"/>
  <c r="AA45" i="1"/>
  <c r="F45" i="1"/>
  <c r="E45" i="1"/>
  <c r="AA44" i="1"/>
  <c r="F44" i="1"/>
  <c r="E44" i="1"/>
  <c r="AA43" i="1"/>
  <c r="F43" i="1"/>
  <c r="E43" i="1"/>
  <c r="AA42" i="1"/>
  <c r="F42" i="1"/>
  <c r="E42" i="1"/>
  <c r="AA41" i="1"/>
  <c r="F41" i="1"/>
  <c r="E41" i="1"/>
  <c r="AA40" i="1"/>
  <c r="F40" i="1"/>
  <c r="E40" i="1"/>
  <c r="AA39" i="1"/>
  <c r="F39" i="1"/>
  <c r="E39" i="1"/>
  <c r="AA38" i="1"/>
  <c r="F38" i="1"/>
  <c r="E38" i="1"/>
  <c r="AA37" i="1"/>
  <c r="F37" i="1"/>
  <c r="E37" i="1"/>
  <c r="AA36" i="1"/>
  <c r="F36" i="1"/>
  <c r="E36" i="1"/>
  <c r="AA35" i="1"/>
  <c r="F35" i="1"/>
  <c r="E35" i="1"/>
  <c r="AA34" i="1"/>
  <c r="F34" i="1"/>
  <c r="E34" i="1"/>
  <c r="AA33" i="1"/>
  <c r="F33" i="1"/>
  <c r="E33" i="1"/>
  <c r="AA32" i="1"/>
  <c r="F32" i="1"/>
  <c r="E32" i="1"/>
  <c r="AA31" i="1"/>
  <c r="F31" i="1"/>
  <c r="E31" i="1"/>
  <c r="AA30" i="1"/>
  <c r="F30" i="1"/>
  <c r="E30" i="1"/>
  <c r="AA29" i="1"/>
  <c r="F29" i="1"/>
  <c r="E29" i="1"/>
  <c r="AA28" i="1"/>
  <c r="F28" i="1"/>
  <c r="E28" i="1"/>
  <c r="AA27" i="1"/>
  <c r="F27" i="1"/>
  <c r="E27" i="1"/>
  <c r="AA26" i="1"/>
  <c r="F26" i="1"/>
  <c r="E26" i="1"/>
  <c r="AA25" i="1"/>
  <c r="F25" i="1"/>
  <c r="E25" i="1"/>
  <c r="AA24" i="1"/>
  <c r="F24" i="1"/>
  <c r="E24" i="1"/>
  <c r="AA23" i="1"/>
  <c r="F23" i="1"/>
  <c r="E23" i="1"/>
  <c r="AA22" i="1"/>
  <c r="F22" i="1"/>
  <c r="E22" i="1"/>
  <c r="AA21" i="1"/>
  <c r="F21" i="1"/>
  <c r="E21" i="1"/>
  <c r="AA20" i="1"/>
  <c r="F20" i="1"/>
  <c r="E20" i="1"/>
  <c r="AA19" i="1"/>
  <c r="F19" i="1"/>
  <c r="E19" i="1"/>
  <c r="AA18" i="1"/>
  <c r="F18" i="1"/>
  <c r="E18" i="1"/>
  <c r="AA17" i="1"/>
  <c r="F17" i="1"/>
  <c r="E17" i="1"/>
  <c r="AA16" i="1"/>
  <c r="F16" i="1"/>
  <c r="E16" i="1"/>
  <c r="AA15" i="1"/>
  <c r="F15" i="1"/>
  <c r="E15" i="1"/>
  <c r="AA14" i="1"/>
  <c r="F14" i="1"/>
  <c r="E14" i="1"/>
  <c r="AA13" i="1"/>
  <c r="F13" i="1"/>
  <c r="E13" i="1"/>
  <c r="AA12" i="1"/>
  <c r="F12" i="1"/>
  <c r="E12" i="1"/>
  <c r="AA11" i="1"/>
  <c r="F11" i="1"/>
  <c r="E11" i="1"/>
  <c r="AA10" i="1"/>
  <c r="F10" i="1"/>
  <c r="E10" i="1"/>
  <c r="AA9" i="1"/>
  <c r="F9" i="1"/>
  <c r="E9" i="1"/>
  <c r="AA8" i="1"/>
  <c r="F8" i="1"/>
  <c r="E8" i="1"/>
  <c r="AA7" i="1"/>
  <c r="F7" i="1"/>
  <c r="E7" i="1"/>
  <c r="AA6" i="1"/>
  <c r="F6" i="1"/>
  <c r="E6" i="1"/>
  <c r="AA5" i="1"/>
  <c r="F5" i="1"/>
  <c r="E5" i="1"/>
  <c r="AA4" i="1"/>
  <c r="F4" i="1"/>
  <c r="E4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A3" i="1"/>
  <c r="F3" i="1"/>
  <c r="E3" i="1"/>
  <c r="K1" i="1"/>
  <c r="H1" i="1" s="1"/>
  <c r="I1" i="1"/>
  <c r="F56" i="5"/>
  <c r="E56" i="5"/>
  <c r="F55" i="5"/>
  <c r="E55" i="5"/>
  <c r="F54" i="5"/>
  <c r="E54" i="5"/>
  <c r="F53" i="5"/>
  <c r="E53" i="5"/>
  <c r="F52" i="5"/>
  <c r="E52" i="5"/>
  <c r="F51" i="5"/>
  <c r="E51" i="5"/>
  <c r="F50" i="5"/>
  <c r="E50" i="5"/>
  <c r="F49" i="5"/>
  <c r="E49" i="5"/>
  <c r="AA48" i="5"/>
  <c r="F48" i="5"/>
  <c r="E48" i="5"/>
  <c r="AA47" i="5"/>
  <c r="F47" i="5"/>
  <c r="E47" i="5"/>
  <c r="AA46" i="5"/>
  <c r="F46" i="5"/>
  <c r="E46" i="5"/>
  <c r="AA45" i="5"/>
  <c r="F45" i="5"/>
  <c r="E45" i="5"/>
  <c r="AA44" i="5"/>
  <c r="F44" i="5"/>
  <c r="E44" i="5"/>
  <c r="AA43" i="5"/>
  <c r="F43" i="5"/>
  <c r="E43" i="5"/>
  <c r="AA42" i="5"/>
  <c r="F42" i="5"/>
  <c r="E42" i="5"/>
  <c r="AA41" i="5"/>
  <c r="F41" i="5"/>
  <c r="E41" i="5"/>
  <c r="AA40" i="5"/>
  <c r="F40" i="5"/>
  <c r="E40" i="5"/>
  <c r="AA39" i="5"/>
  <c r="F39" i="5"/>
  <c r="E39" i="5"/>
  <c r="AA38" i="5"/>
  <c r="F38" i="5"/>
  <c r="E38" i="5"/>
  <c r="AA37" i="5"/>
  <c r="F37" i="5"/>
  <c r="E37" i="5"/>
  <c r="AA36" i="5"/>
  <c r="F36" i="5"/>
  <c r="E36" i="5"/>
  <c r="AA35" i="5"/>
  <c r="F35" i="5"/>
  <c r="E35" i="5"/>
  <c r="AA34" i="5"/>
  <c r="F34" i="5"/>
  <c r="E34" i="5"/>
  <c r="AA33" i="5"/>
  <c r="F33" i="5"/>
  <c r="E33" i="5"/>
  <c r="AA32" i="5"/>
  <c r="F32" i="5"/>
  <c r="E32" i="5"/>
  <c r="AA31" i="5"/>
  <c r="F31" i="5"/>
  <c r="E31" i="5"/>
  <c r="AA30" i="5"/>
  <c r="F30" i="5"/>
  <c r="E30" i="5"/>
  <c r="AA29" i="5"/>
  <c r="F29" i="5"/>
  <c r="E29" i="5"/>
  <c r="AA28" i="5"/>
  <c r="F28" i="5"/>
  <c r="E28" i="5"/>
  <c r="AA27" i="5"/>
  <c r="F27" i="5"/>
  <c r="E27" i="5"/>
  <c r="AA26" i="5"/>
  <c r="F26" i="5"/>
  <c r="E26" i="5"/>
  <c r="AA25" i="5"/>
  <c r="F25" i="5"/>
  <c r="E25" i="5"/>
  <c r="AA24" i="5"/>
  <c r="F24" i="5"/>
  <c r="E24" i="5"/>
  <c r="AA23" i="5"/>
  <c r="F23" i="5"/>
  <c r="E23" i="5"/>
  <c r="AA22" i="5"/>
  <c r="F22" i="5"/>
  <c r="E22" i="5"/>
  <c r="AA21" i="5"/>
  <c r="F21" i="5"/>
  <c r="E21" i="5"/>
  <c r="AA20" i="5"/>
  <c r="F20" i="5"/>
  <c r="E20" i="5"/>
  <c r="AA19" i="5"/>
  <c r="F19" i="5"/>
  <c r="E19" i="5"/>
  <c r="AA18" i="5"/>
  <c r="F18" i="5"/>
  <c r="E18" i="5"/>
  <c r="AA17" i="5"/>
  <c r="F17" i="5"/>
  <c r="E17" i="5"/>
  <c r="AA16" i="5"/>
  <c r="F16" i="5"/>
  <c r="E16" i="5"/>
  <c r="AA15" i="5"/>
  <c r="F15" i="5"/>
  <c r="E15" i="5"/>
  <c r="AA14" i="5"/>
  <c r="F14" i="5"/>
  <c r="E14" i="5"/>
  <c r="AA13" i="5"/>
  <c r="F13" i="5"/>
  <c r="E13" i="5"/>
  <c r="AA12" i="5"/>
  <c r="F12" i="5"/>
  <c r="E12" i="5"/>
  <c r="AA11" i="5"/>
  <c r="F11" i="5"/>
  <c r="E11" i="5"/>
  <c r="AA10" i="5"/>
  <c r="F10" i="5"/>
  <c r="E10" i="5"/>
  <c r="AA9" i="5"/>
  <c r="F9" i="5"/>
  <c r="E9" i="5"/>
  <c r="AA8" i="5"/>
  <c r="F8" i="5"/>
  <c r="E8" i="5"/>
  <c r="AA7" i="5"/>
  <c r="F7" i="5"/>
  <c r="E7" i="5"/>
  <c r="AA6" i="5"/>
  <c r="F6" i="5"/>
  <c r="E6" i="5"/>
  <c r="AA5" i="5"/>
  <c r="F5" i="5"/>
  <c r="E5" i="5"/>
  <c r="AA4" i="5"/>
  <c r="F4" i="5"/>
  <c r="E4" i="5"/>
  <c r="A4" i="5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A3" i="5"/>
  <c r="F3" i="5"/>
  <c r="E3" i="5"/>
  <c r="K1" i="5"/>
  <c r="H1" i="5" s="1"/>
  <c r="I1" i="5"/>
  <c r="F56" i="6"/>
  <c r="E56" i="6"/>
  <c r="F55" i="6"/>
  <c r="E55" i="6"/>
  <c r="F54" i="6"/>
  <c r="E54" i="6"/>
  <c r="F53" i="6"/>
  <c r="E53" i="6"/>
  <c r="F52" i="6"/>
  <c r="E52" i="6"/>
  <c r="F51" i="6"/>
  <c r="E51" i="6"/>
  <c r="F50" i="6"/>
  <c r="E50" i="6"/>
  <c r="F49" i="6"/>
  <c r="E49" i="6"/>
  <c r="AA48" i="6"/>
  <c r="F48" i="6"/>
  <c r="E48" i="6"/>
  <c r="AA47" i="6"/>
  <c r="F47" i="6"/>
  <c r="E47" i="6"/>
  <c r="AA46" i="6"/>
  <c r="F46" i="6"/>
  <c r="E46" i="6"/>
  <c r="AA45" i="6"/>
  <c r="F45" i="6"/>
  <c r="E45" i="6"/>
  <c r="AA44" i="6"/>
  <c r="F44" i="6"/>
  <c r="E44" i="6"/>
  <c r="AA43" i="6"/>
  <c r="F43" i="6"/>
  <c r="E43" i="6"/>
  <c r="AA42" i="6"/>
  <c r="F42" i="6"/>
  <c r="E42" i="6"/>
  <c r="AA41" i="6"/>
  <c r="F41" i="6"/>
  <c r="E41" i="6"/>
  <c r="AA40" i="6"/>
  <c r="F40" i="6"/>
  <c r="E40" i="6"/>
  <c r="AA39" i="6"/>
  <c r="F39" i="6"/>
  <c r="E39" i="6"/>
  <c r="AA38" i="6"/>
  <c r="F38" i="6"/>
  <c r="E38" i="6"/>
  <c r="AA37" i="6"/>
  <c r="F37" i="6"/>
  <c r="E37" i="6"/>
  <c r="AA36" i="6"/>
  <c r="F36" i="6"/>
  <c r="E36" i="6"/>
  <c r="AA35" i="6"/>
  <c r="F35" i="6"/>
  <c r="E35" i="6"/>
  <c r="AA34" i="6"/>
  <c r="F34" i="6"/>
  <c r="E34" i="6"/>
  <c r="AA33" i="6"/>
  <c r="F33" i="6"/>
  <c r="E33" i="6"/>
  <c r="AA32" i="6"/>
  <c r="F32" i="6"/>
  <c r="E32" i="6"/>
  <c r="AA31" i="6"/>
  <c r="F31" i="6"/>
  <c r="E31" i="6"/>
  <c r="AA30" i="6"/>
  <c r="F30" i="6"/>
  <c r="E30" i="6"/>
  <c r="AA29" i="6"/>
  <c r="F29" i="6"/>
  <c r="E29" i="6"/>
  <c r="AA28" i="6"/>
  <c r="F28" i="6"/>
  <c r="E28" i="6"/>
  <c r="AA27" i="6"/>
  <c r="F27" i="6"/>
  <c r="E27" i="6"/>
  <c r="AA26" i="6"/>
  <c r="F26" i="6"/>
  <c r="E26" i="6"/>
  <c r="AA25" i="6"/>
  <c r="F25" i="6"/>
  <c r="E25" i="6"/>
  <c r="AA24" i="6"/>
  <c r="F24" i="6"/>
  <c r="E24" i="6"/>
  <c r="AA23" i="6"/>
  <c r="F23" i="6"/>
  <c r="E23" i="6"/>
  <c r="AA22" i="6"/>
  <c r="F22" i="6"/>
  <c r="E22" i="6"/>
  <c r="AA21" i="6"/>
  <c r="F21" i="6"/>
  <c r="E21" i="6"/>
  <c r="AA20" i="6"/>
  <c r="F20" i="6"/>
  <c r="E20" i="6"/>
  <c r="AA19" i="6"/>
  <c r="F19" i="6"/>
  <c r="E19" i="6"/>
  <c r="AA18" i="6"/>
  <c r="F18" i="6"/>
  <c r="E18" i="6"/>
  <c r="AA17" i="6"/>
  <c r="F17" i="6"/>
  <c r="E17" i="6"/>
  <c r="AA16" i="6"/>
  <c r="F16" i="6"/>
  <c r="E16" i="6"/>
  <c r="AA15" i="6"/>
  <c r="F15" i="6"/>
  <c r="E15" i="6"/>
  <c r="AA14" i="6"/>
  <c r="F14" i="6"/>
  <c r="E14" i="6"/>
  <c r="AA13" i="6"/>
  <c r="F13" i="6"/>
  <c r="E13" i="6"/>
  <c r="AA12" i="6"/>
  <c r="F12" i="6"/>
  <c r="E12" i="6"/>
  <c r="AA11" i="6"/>
  <c r="F11" i="6"/>
  <c r="E11" i="6"/>
  <c r="AA10" i="6"/>
  <c r="F10" i="6"/>
  <c r="E10" i="6"/>
  <c r="AA9" i="6"/>
  <c r="F9" i="6"/>
  <c r="E9" i="6"/>
  <c r="AA8" i="6"/>
  <c r="F8" i="6"/>
  <c r="E8" i="6"/>
  <c r="AA7" i="6"/>
  <c r="F7" i="6"/>
  <c r="E7" i="6"/>
  <c r="AA6" i="6"/>
  <c r="F6" i="6"/>
  <c r="E6" i="6"/>
  <c r="AA5" i="6"/>
  <c r="F5" i="6"/>
  <c r="E5" i="6"/>
  <c r="AA4" i="6"/>
  <c r="F4" i="6"/>
  <c r="E4" i="6"/>
  <c r="A4" i="6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A3" i="6"/>
  <c r="F3" i="6"/>
  <c r="E3" i="6"/>
  <c r="K1" i="6"/>
  <c r="H1" i="6" s="1"/>
  <c r="I1" i="6"/>
  <c r="F56" i="11"/>
  <c r="E56" i="11"/>
  <c r="F55" i="11"/>
  <c r="E55" i="11"/>
  <c r="F54" i="11"/>
  <c r="E54" i="11"/>
  <c r="F53" i="11"/>
  <c r="E53" i="11"/>
  <c r="F52" i="11"/>
  <c r="E52" i="11"/>
  <c r="F51" i="11"/>
  <c r="E51" i="11"/>
  <c r="F50" i="11"/>
  <c r="E50" i="11"/>
  <c r="F49" i="11"/>
  <c r="E49" i="11"/>
  <c r="AA48" i="11"/>
  <c r="F48" i="11"/>
  <c r="E48" i="11"/>
  <c r="AA47" i="11"/>
  <c r="F47" i="11"/>
  <c r="E47" i="11"/>
  <c r="AA46" i="11"/>
  <c r="F46" i="11"/>
  <c r="E46" i="11"/>
  <c r="AA45" i="11"/>
  <c r="F45" i="11"/>
  <c r="E45" i="11"/>
  <c r="AA44" i="11"/>
  <c r="F44" i="11"/>
  <c r="E44" i="11"/>
  <c r="AA43" i="11"/>
  <c r="F43" i="11"/>
  <c r="E43" i="11"/>
  <c r="AA42" i="11"/>
  <c r="F42" i="11"/>
  <c r="E42" i="11"/>
  <c r="AA41" i="11"/>
  <c r="F41" i="11"/>
  <c r="E41" i="11"/>
  <c r="AA40" i="11"/>
  <c r="F40" i="11"/>
  <c r="E40" i="11"/>
  <c r="AA39" i="11"/>
  <c r="F39" i="11"/>
  <c r="E39" i="11"/>
  <c r="AA38" i="11"/>
  <c r="F38" i="11"/>
  <c r="E38" i="11"/>
  <c r="AA37" i="11"/>
  <c r="F37" i="11"/>
  <c r="E37" i="11"/>
  <c r="AA36" i="11"/>
  <c r="F36" i="11"/>
  <c r="E36" i="11"/>
  <c r="AA35" i="11"/>
  <c r="F35" i="11"/>
  <c r="E35" i="11"/>
  <c r="AA34" i="11"/>
  <c r="F34" i="11"/>
  <c r="E34" i="11"/>
  <c r="AA33" i="11"/>
  <c r="F33" i="11"/>
  <c r="E33" i="11"/>
  <c r="AA32" i="11"/>
  <c r="F32" i="11"/>
  <c r="E32" i="11"/>
  <c r="AA31" i="11"/>
  <c r="F31" i="11"/>
  <c r="E31" i="11"/>
  <c r="AA30" i="11"/>
  <c r="F30" i="11"/>
  <c r="E30" i="11"/>
  <c r="AA29" i="11"/>
  <c r="F29" i="11"/>
  <c r="E29" i="11"/>
  <c r="AA28" i="11"/>
  <c r="F28" i="11"/>
  <c r="E28" i="11"/>
  <c r="AA27" i="11"/>
  <c r="F27" i="11"/>
  <c r="E27" i="11"/>
  <c r="AA26" i="11"/>
  <c r="F26" i="11"/>
  <c r="E26" i="11"/>
  <c r="AA25" i="11"/>
  <c r="F25" i="11"/>
  <c r="E25" i="11"/>
  <c r="AA24" i="11"/>
  <c r="F24" i="11"/>
  <c r="E24" i="11"/>
  <c r="AA23" i="11"/>
  <c r="F23" i="11"/>
  <c r="E23" i="11"/>
  <c r="AA22" i="11"/>
  <c r="F22" i="11"/>
  <c r="E22" i="11"/>
  <c r="AA21" i="11"/>
  <c r="F21" i="11"/>
  <c r="E21" i="11"/>
  <c r="AA20" i="11"/>
  <c r="F20" i="11"/>
  <c r="E20" i="11"/>
  <c r="AA19" i="11"/>
  <c r="F19" i="11"/>
  <c r="E19" i="11"/>
  <c r="AA18" i="11"/>
  <c r="F18" i="11"/>
  <c r="E18" i="11"/>
  <c r="AA17" i="11"/>
  <c r="F17" i="11"/>
  <c r="E17" i="11"/>
  <c r="AA16" i="11"/>
  <c r="F16" i="11"/>
  <c r="E16" i="11"/>
  <c r="AA15" i="11"/>
  <c r="F15" i="11"/>
  <c r="E15" i="11"/>
  <c r="AA14" i="11"/>
  <c r="F14" i="11"/>
  <c r="E14" i="11"/>
  <c r="AA13" i="11"/>
  <c r="F13" i="11"/>
  <c r="E13" i="11"/>
  <c r="AA12" i="11"/>
  <c r="F12" i="11"/>
  <c r="E12" i="11"/>
  <c r="AA11" i="11"/>
  <c r="F11" i="11"/>
  <c r="E11" i="11"/>
  <c r="AA10" i="11"/>
  <c r="F10" i="11"/>
  <c r="E10" i="11"/>
  <c r="AA9" i="11"/>
  <c r="F9" i="11"/>
  <c r="E9" i="11"/>
  <c r="AA8" i="11"/>
  <c r="F8" i="11"/>
  <c r="E8" i="11"/>
  <c r="AA7" i="11"/>
  <c r="F7" i="11"/>
  <c r="E7" i="11"/>
  <c r="AA6" i="11"/>
  <c r="F6" i="11"/>
  <c r="E6" i="11"/>
  <c r="AA5" i="11"/>
  <c r="F5" i="11"/>
  <c r="E5" i="11"/>
  <c r="AA4" i="11"/>
  <c r="F4" i="11"/>
  <c r="E4" i="11"/>
  <c r="A4" i="1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30" i="11" s="1"/>
  <c r="A31" i="11" s="1"/>
  <c r="A32" i="11" s="1"/>
  <c r="A33" i="11" s="1"/>
  <c r="A34" i="11" s="1"/>
  <c r="A35" i="11" s="1"/>
  <c r="A36" i="11" s="1"/>
  <c r="A37" i="11" s="1"/>
  <c r="A38" i="11" s="1"/>
  <c r="AA3" i="11"/>
  <c r="F3" i="11"/>
  <c r="E3" i="11"/>
  <c r="K1" i="11"/>
  <c r="H1" i="11" s="1"/>
  <c r="I1" i="11"/>
  <c r="I22" i="10"/>
  <c r="I22" i="11" s="1"/>
  <c r="I22" i="6" s="1"/>
  <c r="I22" i="5" s="1"/>
  <c r="I22" i="1" s="1"/>
  <c r="I22" i="2" s="1"/>
  <c r="I22" i="12" s="1"/>
  <c r="I22" i="13" s="1"/>
  <c r="I22" i="14" s="1"/>
  <c r="I22" i="15" s="1"/>
  <c r="I18" i="10"/>
  <c r="I18" i="11" s="1"/>
  <c r="I18" i="6" s="1"/>
  <c r="I18" i="5" s="1"/>
  <c r="I18" i="1" s="1"/>
  <c r="I18" i="2" s="1"/>
  <c r="I18" i="12" s="1"/>
  <c r="I18" i="13" s="1"/>
  <c r="I18" i="14" s="1"/>
  <c r="I18" i="15" s="1"/>
  <c r="J11" i="10"/>
  <c r="J11" i="11" s="1"/>
  <c r="J11" i="6" s="1"/>
  <c r="J11" i="5" s="1"/>
  <c r="J11" i="1" s="1"/>
  <c r="J11" i="2" s="1"/>
  <c r="J11" i="12" s="1"/>
  <c r="J11" i="13" s="1"/>
  <c r="J11" i="14" s="1"/>
  <c r="J11" i="15" s="1"/>
  <c r="F56" i="10"/>
  <c r="E56" i="10"/>
  <c r="F55" i="10"/>
  <c r="E55" i="10"/>
  <c r="F54" i="10"/>
  <c r="E54" i="10"/>
  <c r="F53" i="10"/>
  <c r="E53" i="10"/>
  <c r="F52" i="10"/>
  <c r="E52" i="10"/>
  <c r="F51" i="10"/>
  <c r="E51" i="10"/>
  <c r="F50" i="10"/>
  <c r="E50" i="10"/>
  <c r="F49" i="10"/>
  <c r="E49" i="10"/>
  <c r="AA48" i="10"/>
  <c r="F48" i="10"/>
  <c r="E48" i="10"/>
  <c r="AA47" i="10"/>
  <c r="F47" i="10"/>
  <c r="E47" i="10"/>
  <c r="AA46" i="10"/>
  <c r="F46" i="10"/>
  <c r="E46" i="10"/>
  <c r="AA45" i="10"/>
  <c r="F45" i="10"/>
  <c r="E45" i="10"/>
  <c r="AA44" i="10"/>
  <c r="F44" i="10"/>
  <c r="E44" i="10"/>
  <c r="AA43" i="10"/>
  <c r="F43" i="10"/>
  <c r="E43" i="10"/>
  <c r="AA42" i="10"/>
  <c r="F42" i="10"/>
  <c r="E42" i="10"/>
  <c r="AA41" i="10"/>
  <c r="F41" i="10"/>
  <c r="E41" i="10"/>
  <c r="AA40" i="10"/>
  <c r="F40" i="10"/>
  <c r="E40" i="10"/>
  <c r="AA39" i="10"/>
  <c r="F39" i="10"/>
  <c r="E39" i="10"/>
  <c r="AA38" i="10"/>
  <c r="F38" i="10"/>
  <c r="E38" i="10"/>
  <c r="AA37" i="10"/>
  <c r="F37" i="10"/>
  <c r="E37" i="10"/>
  <c r="AA36" i="10"/>
  <c r="F36" i="10"/>
  <c r="E36" i="10"/>
  <c r="AA35" i="10"/>
  <c r="F35" i="10"/>
  <c r="E35" i="10"/>
  <c r="AA34" i="10"/>
  <c r="F34" i="10"/>
  <c r="E34" i="10"/>
  <c r="AA33" i="10"/>
  <c r="F33" i="10"/>
  <c r="E33" i="10"/>
  <c r="AA32" i="10"/>
  <c r="F32" i="10"/>
  <c r="E32" i="10"/>
  <c r="AA31" i="10"/>
  <c r="F31" i="10"/>
  <c r="E31" i="10"/>
  <c r="AA30" i="10"/>
  <c r="F30" i="10"/>
  <c r="E30" i="10"/>
  <c r="AA29" i="10"/>
  <c r="F29" i="10"/>
  <c r="E29" i="10"/>
  <c r="AA28" i="10"/>
  <c r="F28" i="10"/>
  <c r="E28" i="10"/>
  <c r="AA27" i="10"/>
  <c r="F27" i="10"/>
  <c r="E27" i="10"/>
  <c r="AA26" i="10"/>
  <c r="F26" i="10"/>
  <c r="E26" i="10"/>
  <c r="AA25" i="10"/>
  <c r="F25" i="10"/>
  <c r="E25" i="10"/>
  <c r="AA24" i="10"/>
  <c r="F24" i="10"/>
  <c r="E24" i="10"/>
  <c r="AA23" i="10"/>
  <c r="F23" i="10"/>
  <c r="E23" i="10"/>
  <c r="AA22" i="10"/>
  <c r="F22" i="10"/>
  <c r="E22" i="10"/>
  <c r="AA21" i="10"/>
  <c r="F21" i="10"/>
  <c r="E21" i="10"/>
  <c r="AA20" i="10"/>
  <c r="F20" i="10"/>
  <c r="E20" i="10"/>
  <c r="AA19" i="10"/>
  <c r="F19" i="10"/>
  <c r="E19" i="10"/>
  <c r="AA18" i="10"/>
  <c r="F18" i="10"/>
  <c r="E18" i="10"/>
  <c r="AA17" i="10"/>
  <c r="F17" i="10"/>
  <c r="E17" i="10"/>
  <c r="AA16" i="10"/>
  <c r="F16" i="10"/>
  <c r="E16" i="10"/>
  <c r="AA15" i="10"/>
  <c r="F15" i="10"/>
  <c r="E15" i="10"/>
  <c r="AA14" i="10"/>
  <c r="F14" i="10"/>
  <c r="E14" i="10"/>
  <c r="AA13" i="10"/>
  <c r="F13" i="10"/>
  <c r="E13" i="10"/>
  <c r="AA12" i="10"/>
  <c r="F12" i="10"/>
  <c r="E12" i="10"/>
  <c r="AA11" i="10"/>
  <c r="F11" i="10"/>
  <c r="E11" i="10"/>
  <c r="AA10" i="10"/>
  <c r="F10" i="10"/>
  <c r="E10" i="10"/>
  <c r="AA9" i="10"/>
  <c r="F9" i="10"/>
  <c r="E9" i="10"/>
  <c r="AA8" i="10"/>
  <c r="F8" i="10"/>
  <c r="E8" i="10"/>
  <c r="AA7" i="10"/>
  <c r="F7" i="10"/>
  <c r="E7" i="10"/>
  <c r="AA6" i="10"/>
  <c r="F6" i="10"/>
  <c r="E6" i="10"/>
  <c r="AA5" i="10"/>
  <c r="F5" i="10"/>
  <c r="E5" i="10"/>
  <c r="AA4" i="10"/>
  <c r="F4" i="10"/>
  <c r="E4" i="10"/>
  <c r="A4" i="10"/>
  <c r="A5" i="10" s="1"/>
  <c r="A6" i="10" s="1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33" i="10" s="1"/>
  <c r="A34" i="10" s="1"/>
  <c r="A35" i="10" s="1"/>
  <c r="A36" i="10" s="1"/>
  <c r="A37" i="10" s="1"/>
  <c r="A38" i="10" s="1"/>
  <c r="AA3" i="10"/>
  <c r="F3" i="10"/>
  <c r="E3" i="10"/>
  <c r="K1" i="10"/>
  <c r="H1" i="10" s="1"/>
  <c r="I1" i="10"/>
  <c r="H4" i="8"/>
  <c r="H4" i="10" s="1"/>
  <c r="H4" i="11" s="1"/>
  <c r="H4" i="6" s="1"/>
  <c r="H4" i="5" s="1"/>
  <c r="H4" i="1" s="1"/>
  <c r="H4" i="2" s="1"/>
  <c r="H4" i="12" s="1"/>
  <c r="H4" i="13" s="1"/>
  <c r="H4" i="14" s="1"/>
  <c r="H4" i="15" s="1"/>
  <c r="I4" i="8"/>
  <c r="I4" i="10" s="1"/>
  <c r="I4" i="11" s="1"/>
  <c r="I4" i="6" s="1"/>
  <c r="I4" i="5" s="1"/>
  <c r="I4" i="1" s="1"/>
  <c r="I4" i="2" s="1"/>
  <c r="I4" i="12" s="1"/>
  <c r="I4" i="13" s="1"/>
  <c r="I4" i="14" s="1"/>
  <c r="I4" i="15" s="1"/>
  <c r="J4" i="8"/>
  <c r="J4" i="10" s="1"/>
  <c r="J4" i="11" s="1"/>
  <c r="J4" i="6" s="1"/>
  <c r="J4" i="5" s="1"/>
  <c r="J4" i="1" s="1"/>
  <c r="J4" i="2" s="1"/>
  <c r="J4" i="12" s="1"/>
  <c r="J4" i="13" s="1"/>
  <c r="J4" i="14" s="1"/>
  <c r="J4" i="15" s="1"/>
  <c r="H5" i="8"/>
  <c r="H5" i="10" s="1"/>
  <c r="H5" i="11" s="1"/>
  <c r="H5" i="6" s="1"/>
  <c r="H5" i="5" s="1"/>
  <c r="H5" i="1" s="1"/>
  <c r="H5" i="2" s="1"/>
  <c r="H5" i="12" s="1"/>
  <c r="H5" i="13" s="1"/>
  <c r="H5" i="14" s="1"/>
  <c r="H5" i="15" s="1"/>
  <c r="I5" i="8"/>
  <c r="I5" i="10" s="1"/>
  <c r="I5" i="11" s="1"/>
  <c r="I5" i="6" s="1"/>
  <c r="I5" i="5" s="1"/>
  <c r="I5" i="1" s="1"/>
  <c r="I5" i="2" s="1"/>
  <c r="I5" i="12" s="1"/>
  <c r="I5" i="13" s="1"/>
  <c r="I5" i="14" s="1"/>
  <c r="I5" i="15" s="1"/>
  <c r="J5" i="8"/>
  <c r="J5" i="10" s="1"/>
  <c r="J5" i="11" s="1"/>
  <c r="J5" i="6" s="1"/>
  <c r="J5" i="5" s="1"/>
  <c r="J5" i="1" s="1"/>
  <c r="J5" i="2" s="1"/>
  <c r="J5" i="12" s="1"/>
  <c r="J5" i="13" s="1"/>
  <c r="J5" i="14" s="1"/>
  <c r="J5" i="15" s="1"/>
  <c r="H6" i="8"/>
  <c r="H6" i="10" s="1"/>
  <c r="H6" i="11" s="1"/>
  <c r="H6" i="6" s="1"/>
  <c r="H6" i="5" s="1"/>
  <c r="H6" i="1" s="1"/>
  <c r="H6" i="2" s="1"/>
  <c r="H6" i="12" s="1"/>
  <c r="H6" i="13" s="1"/>
  <c r="H6" i="14" s="1"/>
  <c r="H6" i="15" s="1"/>
  <c r="I6" i="8"/>
  <c r="I6" i="10" s="1"/>
  <c r="I6" i="11" s="1"/>
  <c r="I6" i="6" s="1"/>
  <c r="I6" i="5" s="1"/>
  <c r="I6" i="1" s="1"/>
  <c r="I6" i="2" s="1"/>
  <c r="I6" i="12" s="1"/>
  <c r="I6" i="13" s="1"/>
  <c r="I6" i="14" s="1"/>
  <c r="I6" i="15" s="1"/>
  <c r="J6" i="8"/>
  <c r="J6" i="10" s="1"/>
  <c r="J6" i="11" s="1"/>
  <c r="J6" i="6" s="1"/>
  <c r="J6" i="5" s="1"/>
  <c r="J6" i="1" s="1"/>
  <c r="J6" i="2" s="1"/>
  <c r="J6" i="12" s="1"/>
  <c r="J6" i="13" s="1"/>
  <c r="J6" i="14" s="1"/>
  <c r="J6" i="15" s="1"/>
  <c r="H7" i="8"/>
  <c r="H7" i="10" s="1"/>
  <c r="H7" i="11" s="1"/>
  <c r="H7" i="6" s="1"/>
  <c r="H7" i="5" s="1"/>
  <c r="H7" i="1" s="1"/>
  <c r="H7" i="2" s="1"/>
  <c r="H7" i="12" s="1"/>
  <c r="H7" i="13" s="1"/>
  <c r="H7" i="14" s="1"/>
  <c r="H7" i="15" s="1"/>
  <c r="I7" i="8"/>
  <c r="I7" i="10" s="1"/>
  <c r="I7" i="11" s="1"/>
  <c r="I7" i="6" s="1"/>
  <c r="I7" i="5" s="1"/>
  <c r="I7" i="1" s="1"/>
  <c r="I7" i="2" s="1"/>
  <c r="I7" i="12" s="1"/>
  <c r="I7" i="13" s="1"/>
  <c r="I7" i="14" s="1"/>
  <c r="I7" i="15" s="1"/>
  <c r="J7" i="8"/>
  <c r="J7" i="10" s="1"/>
  <c r="J7" i="11" s="1"/>
  <c r="J7" i="6" s="1"/>
  <c r="J7" i="5" s="1"/>
  <c r="J7" i="1" s="1"/>
  <c r="J7" i="2" s="1"/>
  <c r="J7" i="12" s="1"/>
  <c r="J7" i="13" s="1"/>
  <c r="J7" i="14" s="1"/>
  <c r="J7" i="15" s="1"/>
  <c r="H8" i="8"/>
  <c r="H8" i="10" s="1"/>
  <c r="H8" i="11" s="1"/>
  <c r="H8" i="6" s="1"/>
  <c r="H8" i="5" s="1"/>
  <c r="H8" i="1" s="1"/>
  <c r="H8" i="2" s="1"/>
  <c r="H8" i="12" s="1"/>
  <c r="H8" i="13" s="1"/>
  <c r="H8" i="14" s="1"/>
  <c r="H8" i="15" s="1"/>
  <c r="I8" i="8"/>
  <c r="I8" i="10" s="1"/>
  <c r="I8" i="11" s="1"/>
  <c r="I8" i="6" s="1"/>
  <c r="I8" i="5" s="1"/>
  <c r="I8" i="1" s="1"/>
  <c r="I8" i="2" s="1"/>
  <c r="I8" i="12" s="1"/>
  <c r="I8" i="13" s="1"/>
  <c r="I8" i="14" s="1"/>
  <c r="I8" i="15" s="1"/>
  <c r="J8" i="8"/>
  <c r="J8" i="10" s="1"/>
  <c r="J8" i="11" s="1"/>
  <c r="J8" i="6" s="1"/>
  <c r="J8" i="5" s="1"/>
  <c r="J8" i="1" s="1"/>
  <c r="J8" i="2" s="1"/>
  <c r="J8" i="12" s="1"/>
  <c r="J8" i="13" s="1"/>
  <c r="J8" i="14" s="1"/>
  <c r="J8" i="15" s="1"/>
  <c r="H9" i="8"/>
  <c r="H9" i="10" s="1"/>
  <c r="H9" i="11" s="1"/>
  <c r="H9" i="6" s="1"/>
  <c r="H9" i="5" s="1"/>
  <c r="H9" i="1" s="1"/>
  <c r="H9" i="2" s="1"/>
  <c r="H9" i="12" s="1"/>
  <c r="H9" i="13" s="1"/>
  <c r="H9" i="14" s="1"/>
  <c r="H9" i="15" s="1"/>
  <c r="I9" i="8"/>
  <c r="I9" i="10" s="1"/>
  <c r="I9" i="11" s="1"/>
  <c r="I9" i="6" s="1"/>
  <c r="I9" i="5" s="1"/>
  <c r="I9" i="1" s="1"/>
  <c r="I9" i="2" s="1"/>
  <c r="I9" i="12" s="1"/>
  <c r="I9" i="13" s="1"/>
  <c r="I9" i="14" s="1"/>
  <c r="I9" i="15" s="1"/>
  <c r="J9" i="8"/>
  <c r="J9" i="10" s="1"/>
  <c r="J9" i="11" s="1"/>
  <c r="J9" i="6" s="1"/>
  <c r="J9" i="5" s="1"/>
  <c r="J9" i="1" s="1"/>
  <c r="J9" i="2" s="1"/>
  <c r="J9" i="12" s="1"/>
  <c r="J9" i="13" s="1"/>
  <c r="J9" i="14" s="1"/>
  <c r="J9" i="15" s="1"/>
  <c r="H10" i="8"/>
  <c r="H10" i="10" s="1"/>
  <c r="H10" i="11" s="1"/>
  <c r="H10" i="6" s="1"/>
  <c r="H10" i="5" s="1"/>
  <c r="H10" i="1" s="1"/>
  <c r="H10" i="2" s="1"/>
  <c r="H10" i="12" s="1"/>
  <c r="H10" i="13" s="1"/>
  <c r="H10" i="14" s="1"/>
  <c r="H10" i="15" s="1"/>
  <c r="I10" i="8"/>
  <c r="I10" i="10" s="1"/>
  <c r="I10" i="11" s="1"/>
  <c r="I10" i="6" s="1"/>
  <c r="I10" i="5" s="1"/>
  <c r="I10" i="1" s="1"/>
  <c r="I10" i="2" s="1"/>
  <c r="I10" i="12" s="1"/>
  <c r="I10" i="13" s="1"/>
  <c r="I10" i="14" s="1"/>
  <c r="I10" i="15" s="1"/>
  <c r="J10" i="8"/>
  <c r="J10" i="10" s="1"/>
  <c r="J10" i="11" s="1"/>
  <c r="J10" i="6" s="1"/>
  <c r="J10" i="5" s="1"/>
  <c r="J10" i="1" s="1"/>
  <c r="J10" i="2" s="1"/>
  <c r="J10" i="12" s="1"/>
  <c r="J10" i="13" s="1"/>
  <c r="J10" i="14" s="1"/>
  <c r="J10" i="15" s="1"/>
  <c r="H11" i="8"/>
  <c r="H11" i="10" s="1"/>
  <c r="H11" i="11" s="1"/>
  <c r="H11" i="6" s="1"/>
  <c r="H11" i="5" s="1"/>
  <c r="H11" i="1" s="1"/>
  <c r="H11" i="2" s="1"/>
  <c r="H11" i="12" s="1"/>
  <c r="H11" i="13" s="1"/>
  <c r="H11" i="14" s="1"/>
  <c r="H11" i="15" s="1"/>
  <c r="I11" i="8"/>
  <c r="I11" i="10" s="1"/>
  <c r="I11" i="11" s="1"/>
  <c r="I11" i="6" s="1"/>
  <c r="I11" i="5" s="1"/>
  <c r="I11" i="1" s="1"/>
  <c r="I11" i="2" s="1"/>
  <c r="I11" i="12" s="1"/>
  <c r="I11" i="13" s="1"/>
  <c r="I11" i="14" s="1"/>
  <c r="I11" i="15" s="1"/>
  <c r="J11" i="8"/>
  <c r="H12" i="8"/>
  <c r="H12" i="10" s="1"/>
  <c r="H12" i="11" s="1"/>
  <c r="H12" i="6" s="1"/>
  <c r="H12" i="5" s="1"/>
  <c r="H12" i="1" s="1"/>
  <c r="H12" i="2" s="1"/>
  <c r="H12" i="12" s="1"/>
  <c r="H12" i="13" s="1"/>
  <c r="H12" i="14" s="1"/>
  <c r="H12" i="15" s="1"/>
  <c r="I12" i="8"/>
  <c r="I12" i="10" s="1"/>
  <c r="I12" i="11" s="1"/>
  <c r="I12" i="6" s="1"/>
  <c r="I12" i="5" s="1"/>
  <c r="I12" i="1" s="1"/>
  <c r="I12" i="2" s="1"/>
  <c r="I12" i="12" s="1"/>
  <c r="I12" i="13" s="1"/>
  <c r="I12" i="14" s="1"/>
  <c r="I12" i="15" s="1"/>
  <c r="J12" i="8"/>
  <c r="J12" i="10" s="1"/>
  <c r="J12" i="11" s="1"/>
  <c r="J12" i="6" s="1"/>
  <c r="J12" i="5" s="1"/>
  <c r="J12" i="1" s="1"/>
  <c r="J12" i="2" s="1"/>
  <c r="J12" i="12" s="1"/>
  <c r="J12" i="13" s="1"/>
  <c r="J12" i="14" s="1"/>
  <c r="J12" i="15" s="1"/>
  <c r="H13" i="8"/>
  <c r="H13" i="10" s="1"/>
  <c r="H13" i="11" s="1"/>
  <c r="H13" i="6" s="1"/>
  <c r="H13" i="5" s="1"/>
  <c r="H13" i="1" s="1"/>
  <c r="H13" i="2" s="1"/>
  <c r="H13" i="12" s="1"/>
  <c r="H13" i="13" s="1"/>
  <c r="H13" i="14" s="1"/>
  <c r="H13" i="15" s="1"/>
  <c r="I13" i="8"/>
  <c r="I13" i="10" s="1"/>
  <c r="I13" i="11" s="1"/>
  <c r="I13" i="6" s="1"/>
  <c r="I13" i="5" s="1"/>
  <c r="I13" i="1" s="1"/>
  <c r="I13" i="2" s="1"/>
  <c r="I13" i="12" s="1"/>
  <c r="I13" i="13" s="1"/>
  <c r="I13" i="14" s="1"/>
  <c r="I13" i="15" s="1"/>
  <c r="J13" i="8"/>
  <c r="J13" i="10" s="1"/>
  <c r="J13" i="11" s="1"/>
  <c r="J13" i="6" s="1"/>
  <c r="J13" i="5" s="1"/>
  <c r="J13" i="1" s="1"/>
  <c r="J13" i="2" s="1"/>
  <c r="J13" i="12" s="1"/>
  <c r="J13" i="13" s="1"/>
  <c r="J13" i="14" s="1"/>
  <c r="J13" i="15" s="1"/>
  <c r="H14" i="8"/>
  <c r="H14" i="10" s="1"/>
  <c r="H14" i="11" s="1"/>
  <c r="H14" i="6" s="1"/>
  <c r="H14" i="5" s="1"/>
  <c r="H14" i="1" s="1"/>
  <c r="H14" i="2" s="1"/>
  <c r="H14" i="12" s="1"/>
  <c r="H14" i="13" s="1"/>
  <c r="H14" i="14" s="1"/>
  <c r="H14" i="15" s="1"/>
  <c r="I14" i="8"/>
  <c r="I14" i="10" s="1"/>
  <c r="I14" i="11" s="1"/>
  <c r="I14" i="6" s="1"/>
  <c r="I14" i="5" s="1"/>
  <c r="I14" i="1" s="1"/>
  <c r="I14" i="2" s="1"/>
  <c r="I14" i="12" s="1"/>
  <c r="I14" i="13" s="1"/>
  <c r="I14" i="14" s="1"/>
  <c r="I14" i="15" s="1"/>
  <c r="J14" i="8"/>
  <c r="J14" i="10" s="1"/>
  <c r="J14" i="11" s="1"/>
  <c r="J14" i="6" s="1"/>
  <c r="J14" i="5" s="1"/>
  <c r="J14" i="1" s="1"/>
  <c r="J14" i="2" s="1"/>
  <c r="J14" i="12" s="1"/>
  <c r="J14" i="13" s="1"/>
  <c r="J14" i="14" s="1"/>
  <c r="J14" i="15" s="1"/>
  <c r="H15" i="8"/>
  <c r="H15" i="10" s="1"/>
  <c r="H15" i="11" s="1"/>
  <c r="H15" i="6" s="1"/>
  <c r="H15" i="5" s="1"/>
  <c r="H15" i="1" s="1"/>
  <c r="H15" i="2" s="1"/>
  <c r="H15" i="12" s="1"/>
  <c r="H15" i="13" s="1"/>
  <c r="H15" i="14" s="1"/>
  <c r="H15" i="15" s="1"/>
  <c r="I15" i="8"/>
  <c r="I15" i="10" s="1"/>
  <c r="I15" i="11" s="1"/>
  <c r="I15" i="6" s="1"/>
  <c r="I15" i="5" s="1"/>
  <c r="I15" i="1" s="1"/>
  <c r="I15" i="2" s="1"/>
  <c r="I15" i="12" s="1"/>
  <c r="I15" i="13" s="1"/>
  <c r="I15" i="14" s="1"/>
  <c r="I15" i="15" s="1"/>
  <c r="J15" i="8"/>
  <c r="J15" i="10" s="1"/>
  <c r="J15" i="11" s="1"/>
  <c r="J15" i="6" s="1"/>
  <c r="J15" i="5" s="1"/>
  <c r="J15" i="1" s="1"/>
  <c r="J15" i="2" s="1"/>
  <c r="J15" i="12" s="1"/>
  <c r="J15" i="13" s="1"/>
  <c r="J15" i="14" s="1"/>
  <c r="J15" i="15" s="1"/>
  <c r="H16" i="8"/>
  <c r="H16" i="10" s="1"/>
  <c r="H16" i="11" s="1"/>
  <c r="H16" i="6" s="1"/>
  <c r="H16" i="5" s="1"/>
  <c r="H16" i="1" s="1"/>
  <c r="H16" i="2" s="1"/>
  <c r="H16" i="12" s="1"/>
  <c r="H16" i="13" s="1"/>
  <c r="H16" i="14" s="1"/>
  <c r="H16" i="15" s="1"/>
  <c r="I16" i="8"/>
  <c r="I16" i="10" s="1"/>
  <c r="I16" i="11" s="1"/>
  <c r="I16" i="6" s="1"/>
  <c r="I16" i="5" s="1"/>
  <c r="I16" i="1" s="1"/>
  <c r="I16" i="2" s="1"/>
  <c r="I16" i="12" s="1"/>
  <c r="I16" i="13" s="1"/>
  <c r="I16" i="14" s="1"/>
  <c r="I16" i="15" s="1"/>
  <c r="J16" i="8"/>
  <c r="J16" i="10" s="1"/>
  <c r="J16" i="11" s="1"/>
  <c r="J16" i="6" s="1"/>
  <c r="J16" i="5" s="1"/>
  <c r="J16" i="1" s="1"/>
  <c r="J16" i="2" s="1"/>
  <c r="J16" i="12" s="1"/>
  <c r="J16" i="13" s="1"/>
  <c r="J16" i="14" s="1"/>
  <c r="J16" i="15" s="1"/>
  <c r="H17" i="8"/>
  <c r="H17" i="10" s="1"/>
  <c r="H17" i="11" s="1"/>
  <c r="H17" i="6" s="1"/>
  <c r="H17" i="5" s="1"/>
  <c r="H17" i="1" s="1"/>
  <c r="H17" i="2" s="1"/>
  <c r="H17" i="12" s="1"/>
  <c r="H17" i="13" s="1"/>
  <c r="H17" i="14" s="1"/>
  <c r="H17" i="15" s="1"/>
  <c r="I17" i="8"/>
  <c r="I17" i="10" s="1"/>
  <c r="I17" i="11" s="1"/>
  <c r="I17" i="6" s="1"/>
  <c r="I17" i="5" s="1"/>
  <c r="I17" i="1" s="1"/>
  <c r="I17" i="2" s="1"/>
  <c r="I17" i="12" s="1"/>
  <c r="I17" i="13" s="1"/>
  <c r="I17" i="14" s="1"/>
  <c r="I17" i="15" s="1"/>
  <c r="J17" i="8"/>
  <c r="J17" i="10" s="1"/>
  <c r="J17" i="11" s="1"/>
  <c r="J17" i="6" s="1"/>
  <c r="J17" i="5" s="1"/>
  <c r="J17" i="1" s="1"/>
  <c r="J17" i="2" s="1"/>
  <c r="J17" i="12" s="1"/>
  <c r="J17" i="13" s="1"/>
  <c r="J17" i="14" s="1"/>
  <c r="J17" i="15" s="1"/>
  <c r="H18" i="8"/>
  <c r="H18" i="10" s="1"/>
  <c r="H18" i="11" s="1"/>
  <c r="H18" i="6" s="1"/>
  <c r="H18" i="5" s="1"/>
  <c r="H18" i="1" s="1"/>
  <c r="H18" i="2" s="1"/>
  <c r="H18" i="12" s="1"/>
  <c r="H18" i="13" s="1"/>
  <c r="H18" i="14" s="1"/>
  <c r="H18" i="15" s="1"/>
  <c r="I18" i="8"/>
  <c r="J18" i="8"/>
  <c r="J18" i="10" s="1"/>
  <c r="J18" i="11" s="1"/>
  <c r="J18" i="6" s="1"/>
  <c r="J18" i="5" s="1"/>
  <c r="J18" i="1" s="1"/>
  <c r="J18" i="2" s="1"/>
  <c r="J18" i="12" s="1"/>
  <c r="J18" i="13" s="1"/>
  <c r="J18" i="14" s="1"/>
  <c r="J18" i="15" s="1"/>
  <c r="H19" i="8"/>
  <c r="H19" i="10" s="1"/>
  <c r="H19" i="11" s="1"/>
  <c r="H19" i="6" s="1"/>
  <c r="H19" i="5" s="1"/>
  <c r="H19" i="1" s="1"/>
  <c r="H19" i="2" s="1"/>
  <c r="H19" i="12" s="1"/>
  <c r="H19" i="13" s="1"/>
  <c r="H19" i="14" s="1"/>
  <c r="H19" i="15" s="1"/>
  <c r="I19" i="8"/>
  <c r="I19" i="10" s="1"/>
  <c r="I19" i="11" s="1"/>
  <c r="I19" i="6" s="1"/>
  <c r="I19" i="5" s="1"/>
  <c r="I19" i="1" s="1"/>
  <c r="I19" i="2" s="1"/>
  <c r="I19" i="12" s="1"/>
  <c r="I19" i="13" s="1"/>
  <c r="I19" i="14" s="1"/>
  <c r="I19" i="15" s="1"/>
  <c r="J19" i="8"/>
  <c r="J19" i="10" s="1"/>
  <c r="J19" i="11" s="1"/>
  <c r="J19" i="6" s="1"/>
  <c r="J19" i="5" s="1"/>
  <c r="J19" i="1" s="1"/>
  <c r="J19" i="2" s="1"/>
  <c r="J19" i="12" s="1"/>
  <c r="J19" i="13" s="1"/>
  <c r="J19" i="14" s="1"/>
  <c r="J19" i="15" s="1"/>
  <c r="H20" i="8"/>
  <c r="H20" i="10" s="1"/>
  <c r="H20" i="11" s="1"/>
  <c r="H20" i="6" s="1"/>
  <c r="H20" i="5" s="1"/>
  <c r="H20" i="1" s="1"/>
  <c r="H20" i="2" s="1"/>
  <c r="H20" i="12" s="1"/>
  <c r="H20" i="13" s="1"/>
  <c r="H20" i="14" s="1"/>
  <c r="H20" i="15" s="1"/>
  <c r="I20" i="8"/>
  <c r="I20" i="10" s="1"/>
  <c r="I20" i="11" s="1"/>
  <c r="I20" i="6" s="1"/>
  <c r="I20" i="5" s="1"/>
  <c r="I20" i="1" s="1"/>
  <c r="I20" i="2" s="1"/>
  <c r="I20" i="12" s="1"/>
  <c r="I20" i="13" s="1"/>
  <c r="I20" i="14" s="1"/>
  <c r="I20" i="15" s="1"/>
  <c r="J20" i="8"/>
  <c r="J20" i="10" s="1"/>
  <c r="J20" i="11" s="1"/>
  <c r="J20" i="6" s="1"/>
  <c r="J20" i="5" s="1"/>
  <c r="J20" i="1" s="1"/>
  <c r="J20" i="2" s="1"/>
  <c r="J20" i="12" s="1"/>
  <c r="J20" i="13" s="1"/>
  <c r="J20" i="14" s="1"/>
  <c r="J20" i="15" s="1"/>
  <c r="H21" i="8"/>
  <c r="H21" i="10" s="1"/>
  <c r="H21" i="11" s="1"/>
  <c r="H21" i="6" s="1"/>
  <c r="H21" i="5" s="1"/>
  <c r="H21" i="1" s="1"/>
  <c r="H21" i="2" s="1"/>
  <c r="H21" i="12" s="1"/>
  <c r="H21" i="13" s="1"/>
  <c r="H21" i="14" s="1"/>
  <c r="H21" i="15" s="1"/>
  <c r="I21" i="8"/>
  <c r="I21" i="10" s="1"/>
  <c r="I21" i="11" s="1"/>
  <c r="I21" i="6" s="1"/>
  <c r="I21" i="5" s="1"/>
  <c r="I21" i="1" s="1"/>
  <c r="I21" i="2" s="1"/>
  <c r="I21" i="12" s="1"/>
  <c r="I21" i="13" s="1"/>
  <c r="I21" i="14" s="1"/>
  <c r="I21" i="15" s="1"/>
  <c r="J21" i="8"/>
  <c r="J21" i="10" s="1"/>
  <c r="J21" i="11" s="1"/>
  <c r="J21" i="6" s="1"/>
  <c r="J21" i="5" s="1"/>
  <c r="J21" i="1" s="1"/>
  <c r="J21" i="2" s="1"/>
  <c r="J21" i="12" s="1"/>
  <c r="J21" i="13" s="1"/>
  <c r="J21" i="14" s="1"/>
  <c r="J21" i="15" s="1"/>
  <c r="H22" i="8"/>
  <c r="H22" i="10" s="1"/>
  <c r="H22" i="11" s="1"/>
  <c r="H22" i="6" s="1"/>
  <c r="H22" i="5" s="1"/>
  <c r="H22" i="1" s="1"/>
  <c r="H22" i="2" s="1"/>
  <c r="H22" i="12" s="1"/>
  <c r="H22" i="13" s="1"/>
  <c r="H22" i="14" s="1"/>
  <c r="H22" i="15" s="1"/>
  <c r="I22" i="8"/>
  <c r="J22" i="8"/>
  <c r="J22" i="10" s="1"/>
  <c r="J22" i="11" s="1"/>
  <c r="J22" i="6" s="1"/>
  <c r="J22" i="5" s="1"/>
  <c r="J22" i="1" s="1"/>
  <c r="J22" i="2" s="1"/>
  <c r="J22" i="12" s="1"/>
  <c r="J22" i="13" s="1"/>
  <c r="J22" i="14" s="1"/>
  <c r="J22" i="15" s="1"/>
  <c r="H23" i="8"/>
  <c r="H23" i="10" s="1"/>
  <c r="H23" i="11" s="1"/>
  <c r="H23" i="6" s="1"/>
  <c r="H23" i="5" s="1"/>
  <c r="H23" i="1" s="1"/>
  <c r="H23" i="2" s="1"/>
  <c r="H23" i="12" s="1"/>
  <c r="H23" i="13" s="1"/>
  <c r="H23" i="14" s="1"/>
  <c r="H23" i="15" s="1"/>
  <c r="I23" i="8"/>
  <c r="I23" i="10" s="1"/>
  <c r="I23" i="11" s="1"/>
  <c r="I23" i="6" s="1"/>
  <c r="I23" i="5" s="1"/>
  <c r="I23" i="1" s="1"/>
  <c r="I23" i="2" s="1"/>
  <c r="I23" i="12" s="1"/>
  <c r="I23" i="13" s="1"/>
  <c r="I23" i="14" s="1"/>
  <c r="I23" i="15" s="1"/>
  <c r="J23" i="8"/>
  <c r="J23" i="10" s="1"/>
  <c r="J23" i="11" s="1"/>
  <c r="J23" i="6" s="1"/>
  <c r="J23" i="5" s="1"/>
  <c r="J23" i="1" s="1"/>
  <c r="J23" i="2" s="1"/>
  <c r="J23" i="12" s="1"/>
  <c r="J23" i="13" s="1"/>
  <c r="J23" i="14" s="1"/>
  <c r="J23" i="15" s="1"/>
  <c r="H24" i="8"/>
  <c r="H24" i="10" s="1"/>
  <c r="H24" i="11" s="1"/>
  <c r="H24" i="6" s="1"/>
  <c r="H24" i="5" s="1"/>
  <c r="H24" i="1" s="1"/>
  <c r="H24" i="2" s="1"/>
  <c r="H24" i="12" s="1"/>
  <c r="H24" i="13" s="1"/>
  <c r="H24" i="14" s="1"/>
  <c r="H24" i="15" s="1"/>
  <c r="I24" i="8"/>
  <c r="I24" i="10" s="1"/>
  <c r="I24" i="11" s="1"/>
  <c r="I24" i="6" s="1"/>
  <c r="I24" i="5" s="1"/>
  <c r="I24" i="1" s="1"/>
  <c r="I24" i="2" s="1"/>
  <c r="I24" i="12" s="1"/>
  <c r="I24" i="13" s="1"/>
  <c r="I24" i="14" s="1"/>
  <c r="I24" i="15" s="1"/>
  <c r="J24" i="8"/>
  <c r="J24" i="10" s="1"/>
  <c r="J24" i="11" s="1"/>
  <c r="J24" i="6" s="1"/>
  <c r="J24" i="5" s="1"/>
  <c r="J24" i="1" s="1"/>
  <c r="J24" i="2" s="1"/>
  <c r="J24" i="12" s="1"/>
  <c r="J24" i="13" s="1"/>
  <c r="J24" i="14" s="1"/>
  <c r="J24" i="15" s="1"/>
  <c r="H25" i="8"/>
  <c r="H25" i="10" s="1"/>
  <c r="H25" i="11" s="1"/>
  <c r="H25" i="6" s="1"/>
  <c r="H25" i="5" s="1"/>
  <c r="H25" i="1" s="1"/>
  <c r="H25" i="2" s="1"/>
  <c r="H25" i="12" s="1"/>
  <c r="H25" i="13" s="1"/>
  <c r="H25" i="14" s="1"/>
  <c r="H25" i="15" s="1"/>
  <c r="I25" i="8"/>
  <c r="I25" i="10" s="1"/>
  <c r="I25" i="11" s="1"/>
  <c r="I25" i="6" s="1"/>
  <c r="I25" i="5" s="1"/>
  <c r="I25" i="1" s="1"/>
  <c r="I25" i="2" s="1"/>
  <c r="I25" i="12" s="1"/>
  <c r="I25" i="13" s="1"/>
  <c r="I25" i="14" s="1"/>
  <c r="I25" i="15" s="1"/>
  <c r="J25" i="8"/>
  <c r="J25" i="10" s="1"/>
  <c r="J25" i="11" s="1"/>
  <c r="J25" i="6" s="1"/>
  <c r="J25" i="5" s="1"/>
  <c r="J25" i="1" s="1"/>
  <c r="J25" i="2" s="1"/>
  <c r="J25" i="12" s="1"/>
  <c r="J25" i="13" s="1"/>
  <c r="J25" i="14" s="1"/>
  <c r="J25" i="15" s="1"/>
  <c r="H26" i="8"/>
  <c r="H26" i="10" s="1"/>
  <c r="H26" i="11" s="1"/>
  <c r="H26" i="6" s="1"/>
  <c r="H26" i="5" s="1"/>
  <c r="H26" i="1" s="1"/>
  <c r="H26" i="2" s="1"/>
  <c r="H26" i="12" s="1"/>
  <c r="H26" i="13" s="1"/>
  <c r="H26" i="14" s="1"/>
  <c r="H26" i="15" s="1"/>
  <c r="I26" i="8"/>
  <c r="I26" i="10" s="1"/>
  <c r="I26" i="11" s="1"/>
  <c r="I26" i="6" s="1"/>
  <c r="I26" i="5" s="1"/>
  <c r="I26" i="1" s="1"/>
  <c r="I26" i="2" s="1"/>
  <c r="I26" i="12" s="1"/>
  <c r="I26" i="13" s="1"/>
  <c r="I26" i="14" s="1"/>
  <c r="I26" i="15" s="1"/>
  <c r="J26" i="8"/>
  <c r="J26" i="10" s="1"/>
  <c r="J26" i="11" s="1"/>
  <c r="J26" i="6" s="1"/>
  <c r="J26" i="5" s="1"/>
  <c r="J26" i="1" s="1"/>
  <c r="J26" i="2" s="1"/>
  <c r="J26" i="12" s="1"/>
  <c r="J26" i="13" s="1"/>
  <c r="J26" i="14" s="1"/>
  <c r="J26" i="15" s="1"/>
  <c r="H27" i="8"/>
  <c r="H27" i="10" s="1"/>
  <c r="H27" i="11" s="1"/>
  <c r="H27" i="6" s="1"/>
  <c r="H27" i="5" s="1"/>
  <c r="H27" i="1" s="1"/>
  <c r="H27" i="2" s="1"/>
  <c r="H27" i="12" s="1"/>
  <c r="H27" i="13" s="1"/>
  <c r="H27" i="14" s="1"/>
  <c r="H27" i="15" s="1"/>
  <c r="I27" i="8"/>
  <c r="I27" i="10" s="1"/>
  <c r="I27" i="11" s="1"/>
  <c r="I27" i="6" s="1"/>
  <c r="I27" i="5" s="1"/>
  <c r="I27" i="1" s="1"/>
  <c r="I27" i="2" s="1"/>
  <c r="I27" i="12" s="1"/>
  <c r="I27" i="13" s="1"/>
  <c r="I27" i="14" s="1"/>
  <c r="I27" i="15" s="1"/>
  <c r="J27" i="8"/>
  <c r="J27" i="10" s="1"/>
  <c r="J27" i="11" s="1"/>
  <c r="J27" i="6" s="1"/>
  <c r="J27" i="5" s="1"/>
  <c r="J27" i="1" s="1"/>
  <c r="J27" i="2" s="1"/>
  <c r="J27" i="12" s="1"/>
  <c r="J27" i="13" s="1"/>
  <c r="J27" i="14" s="1"/>
  <c r="J27" i="15" s="1"/>
  <c r="H28" i="8"/>
  <c r="H28" i="10" s="1"/>
  <c r="H28" i="11" s="1"/>
  <c r="H28" i="6" s="1"/>
  <c r="H28" i="5" s="1"/>
  <c r="H28" i="1" s="1"/>
  <c r="H28" i="2" s="1"/>
  <c r="H28" i="12" s="1"/>
  <c r="H28" i="13" s="1"/>
  <c r="H28" i="14" s="1"/>
  <c r="H28" i="15" s="1"/>
  <c r="I28" i="8"/>
  <c r="I28" i="10" s="1"/>
  <c r="I28" i="11" s="1"/>
  <c r="I28" i="6" s="1"/>
  <c r="I28" i="5" s="1"/>
  <c r="I28" i="1" s="1"/>
  <c r="I28" i="2" s="1"/>
  <c r="I28" i="12" s="1"/>
  <c r="I28" i="13" s="1"/>
  <c r="I28" i="14" s="1"/>
  <c r="I28" i="15" s="1"/>
  <c r="J28" i="8"/>
  <c r="J28" i="10" s="1"/>
  <c r="J28" i="11" s="1"/>
  <c r="J28" i="6" s="1"/>
  <c r="J28" i="5" s="1"/>
  <c r="J28" i="1" s="1"/>
  <c r="J28" i="2" s="1"/>
  <c r="J28" i="12" s="1"/>
  <c r="J28" i="13" s="1"/>
  <c r="J28" i="14" s="1"/>
  <c r="J28" i="15" s="1"/>
  <c r="H29" i="8"/>
  <c r="H29" i="10" s="1"/>
  <c r="H29" i="11" s="1"/>
  <c r="H29" i="6" s="1"/>
  <c r="H29" i="5" s="1"/>
  <c r="H29" i="1" s="1"/>
  <c r="H29" i="2" s="1"/>
  <c r="H29" i="12" s="1"/>
  <c r="H29" i="13" s="1"/>
  <c r="H29" i="14" s="1"/>
  <c r="H29" i="15" s="1"/>
  <c r="I29" i="8"/>
  <c r="I29" i="10" s="1"/>
  <c r="I29" i="11" s="1"/>
  <c r="I29" i="6" s="1"/>
  <c r="I29" i="5" s="1"/>
  <c r="I29" i="1" s="1"/>
  <c r="I29" i="2" s="1"/>
  <c r="I29" i="12" s="1"/>
  <c r="I29" i="13" s="1"/>
  <c r="I29" i="14" s="1"/>
  <c r="I29" i="15" s="1"/>
  <c r="J29" i="8"/>
  <c r="J29" i="10" s="1"/>
  <c r="J29" i="11" s="1"/>
  <c r="J29" i="6" s="1"/>
  <c r="J29" i="5" s="1"/>
  <c r="J29" i="1" s="1"/>
  <c r="J29" i="2" s="1"/>
  <c r="J29" i="12" s="1"/>
  <c r="J29" i="13" s="1"/>
  <c r="J29" i="14" s="1"/>
  <c r="J29" i="15" s="1"/>
  <c r="H30" i="8"/>
  <c r="H30" i="10" s="1"/>
  <c r="H30" i="11" s="1"/>
  <c r="H30" i="6" s="1"/>
  <c r="H30" i="5" s="1"/>
  <c r="H30" i="1" s="1"/>
  <c r="H30" i="2" s="1"/>
  <c r="H30" i="12" s="1"/>
  <c r="H30" i="13" s="1"/>
  <c r="H30" i="14" s="1"/>
  <c r="H30" i="15" s="1"/>
  <c r="I30" i="8"/>
  <c r="I30" i="10" s="1"/>
  <c r="I30" i="11" s="1"/>
  <c r="I30" i="6" s="1"/>
  <c r="I30" i="5" s="1"/>
  <c r="I30" i="1" s="1"/>
  <c r="I30" i="2" s="1"/>
  <c r="I30" i="12" s="1"/>
  <c r="I30" i="13" s="1"/>
  <c r="I30" i="14" s="1"/>
  <c r="I30" i="15" s="1"/>
  <c r="J30" i="8"/>
  <c r="J30" i="10" s="1"/>
  <c r="J30" i="11" s="1"/>
  <c r="J30" i="6" s="1"/>
  <c r="J30" i="5" s="1"/>
  <c r="J30" i="1" s="1"/>
  <c r="J30" i="2" s="1"/>
  <c r="J30" i="12" s="1"/>
  <c r="J30" i="13" s="1"/>
  <c r="J30" i="14" s="1"/>
  <c r="J30" i="15" s="1"/>
  <c r="H31" i="8"/>
  <c r="H31" i="10" s="1"/>
  <c r="H31" i="11" s="1"/>
  <c r="H31" i="6" s="1"/>
  <c r="H31" i="5" s="1"/>
  <c r="H31" i="1" s="1"/>
  <c r="H31" i="2" s="1"/>
  <c r="H31" i="12" s="1"/>
  <c r="H31" i="13" s="1"/>
  <c r="H31" i="14" s="1"/>
  <c r="H31" i="15" s="1"/>
  <c r="I31" i="8"/>
  <c r="I31" i="10" s="1"/>
  <c r="I31" i="11" s="1"/>
  <c r="I31" i="6" s="1"/>
  <c r="I31" i="5" s="1"/>
  <c r="I31" i="1" s="1"/>
  <c r="I31" i="2" s="1"/>
  <c r="I31" i="12" s="1"/>
  <c r="I31" i="13" s="1"/>
  <c r="I31" i="14" s="1"/>
  <c r="I31" i="15" s="1"/>
  <c r="J31" i="8"/>
  <c r="J31" i="10" s="1"/>
  <c r="J31" i="11" s="1"/>
  <c r="J31" i="6" s="1"/>
  <c r="J31" i="5" s="1"/>
  <c r="J31" i="1" s="1"/>
  <c r="J31" i="2" s="1"/>
  <c r="J31" i="12" s="1"/>
  <c r="J31" i="13" s="1"/>
  <c r="J31" i="14" s="1"/>
  <c r="J31" i="15" s="1"/>
  <c r="H32" i="8"/>
  <c r="H32" i="10" s="1"/>
  <c r="H32" i="11" s="1"/>
  <c r="H32" i="6" s="1"/>
  <c r="H32" i="5" s="1"/>
  <c r="H32" i="1" s="1"/>
  <c r="H32" i="2" s="1"/>
  <c r="H32" i="12" s="1"/>
  <c r="H32" i="13" s="1"/>
  <c r="H32" i="14" s="1"/>
  <c r="H32" i="15" s="1"/>
  <c r="I32" i="8"/>
  <c r="I32" i="10" s="1"/>
  <c r="I32" i="11" s="1"/>
  <c r="I32" i="6" s="1"/>
  <c r="I32" i="5" s="1"/>
  <c r="I32" i="1" s="1"/>
  <c r="I32" i="2" s="1"/>
  <c r="I32" i="12" s="1"/>
  <c r="I32" i="13" s="1"/>
  <c r="I32" i="14" s="1"/>
  <c r="I32" i="15" s="1"/>
  <c r="J32" i="8"/>
  <c r="J32" i="10" s="1"/>
  <c r="J32" i="11" s="1"/>
  <c r="J32" i="6" s="1"/>
  <c r="J32" i="5" s="1"/>
  <c r="J32" i="1" s="1"/>
  <c r="J32" i="2" s="1"/>
  <c r="J32" i="12" s="1"/>
  <c r="J32" i="13" s="1"/>
  <c r="J32" i="14" s="1"/>
  <c r="J32" i="15" s="1"/>
  <c r="H33" i="8"/>
  <c r="H33" i="10" s="1"/>
  <c r="H33" i="11" s="1"/>
  <c r="H33" i="6" s="1"/>
  <c r="H33" i="5" s="1"/>
  <c r="H33" i="1" s="1"/>
  <c r="H33" i="2" s="1"/>
  <c r="H33" i="12" s="1"/>
  <c r="H33" i="13" s="1"/>
  <c r="H33" i="14" s="1"/>
  <c r="H33" i="15" s="1"/>
  <c r="I33" i="8"/>
  <c r="I33" i="10" s="1"/>
  <c r="I33" i="11" s="1"/>
  <c r="I33" i="6" s="1"/>
  <c r="I33" i="5" s="1"/>
  <c r="I33" i="1" s="1"/>
  <c r="I33" i="2" s="1"/>
  <c r="I33" i="12" s="1"/>
  <c r="I33" i="13" s="1"/>
  <c r="I33" i="14" s="1"/>
  <c r="I33" i="15" s="1"/>
  <c r="J33" i="8"/>
  <c r="J33" i="10" s="1"/>
  <c r="J33" i="11" s="1"/>
  <c r="J33" i="6" s="1"/>
  <c r="J33" i="5" s="1"/>
  <c r="J33" i="1" s="1"/>
  <c r="J33" i="2" s="1"/>
  <c r="J33" i="12" s="1"/>
  <c r="J33" i="13" s="1"/>
  <c r="J33" i="14" s="1"/>
  <c r="J33" i="15" s="1"/>
  <c r="H34" i="8"/>
  <c r="H34" i="10" s="1"/>
  <c r="H34" i="11" s="1"/>
  <c r="H34" i="6" s="1"/>
  <c r="H34" i="5" s="1"/>
  <c r="H34" i="1" s="1"/>
  <c r="H34" i="2" s="1"/>
  <c r="H34" i="12" s="1"/>
  <c r="H34" i="13" s="1"/>
  <c r="H34" i="14" s="1"/>
  <c r="H34" i="15" s="1"/>
  <c r="I34" i="8"/>
  <c r="I34" i="10" s="1"/>
  <c r="I34" i="11" s="1"/>
  <c r="I34" i="6" s="1"/>
  <c r="I34" i="5" s="1"/>
  <c r="I34" i="1" s="1"/>
  <c r="I34" i="2" s="1"/>
  <c r="I34" i="12" s="1"/>
  <c r="I34" i="13" s="1"/>
  <c r="I34" i="14" s="1"/>
  <c r="I34" i="15" s="1"/>
  <c r="J34" i="8"/>
  <c r="J34" i="10" s="1"/>
  <c r="J34" i="11" s="1"/>
  <c r="J34" i="6" s="1"/>
  <c r="J34" i="5" s="1"/>
  <c r="J34" i="1" s="1"/>
  <c r="J34" i="2" s="1"/>
  <c r="J34" i="12" s="1"/>
  <c r="J34" i="13" s="1"/>
  <c r="J34" i="14" s="1"/>
  <c r="J34" i="15" s="1"/>
  <c r="H35" i="8"/>
  <c r="H35" i="10" s="1"/>
  <c r="H35" i="11" s="1"/>
  <c r="H35" i="6" s="1"/>
  <c r="H35" i="5" s="1"/>
  <c r="H35" i="1" s="1"/>
  <c r="H35" i="2" s="1"/>
  <c r="H35" i="12" s="1"/>
  <c r="H35" i="13" s="1"/>
  <c r="H35" i="14" s="1"/>
  <c r="H35" i="15" s="1"/>
  <c r="I35" i="8"/>
  <c r="I35" i="10" s="1"/>
  <c r="I35" i="11" s="1"/>
  <c r="I35" i="6" s="1"/>
  <c r="I35" i="5" s="1"/>
  <c r="I35" i="1" s="1"/>
  <c r="I35" i="2" s="1"/>
  <c r="I35" i="12" s="1"/>
  <c r="I35" i="13" s="1"/>
  <c r="I35" i="14" s="1"/>
  <c r="I35" i="15" s="1"/>
  <c r="J35" i="8"/>
  <c r="J35" i="10" s="1"/>
  <c r="J35" i="11" s="1"/>
  <c r="J35" i="6" s="1"/>
  <c r="J35" i="5" s="1"/>
  <c r="J35" i="1" s="1"/>
  <c r="J35" i="2" s="1"/>
  <c r="J35" i="12" s="1"/>
  <c r="J35" i="13" s="1"/>
  <c r="J35" i="14" s="1"/>
  <c r="J35" i="15" s="1"/>
  <c r="H36" i="8"/>
  <c r="H36" i="10" s="1"/>
  <c r="H36" i="11" s="1"/>
  <c r="H36" i="6" s="1"/>
  <c r="H36" i="5" s="1"/>
  <c r="H36" i="1" s="1"/>
  <c r="H36" i="2" s="1"/>
  <c r="H36" i="12" s="1"/>
  <c r="H36" i="13" s="1"/>
  <c r="H36" i="14" s="1"/>
  <c r="H36" i="15" s="1"/>
  <c r="I36" i="8"/>
  <c r="I36" i="10" s="1"/>
  <c r="I36" i="11" s="1"/>
  <c r="I36" i="6" s="1"/>
  <c r="I36" i="5" s="1"/>
  <c r="I36" i="1" s="1"/>
  <c r="I36" i="2" s="1"/>
  <c r="I36" i="12" s="1"/>
  <c r="I36" i="13" s="1"/>
  <c r="I36" i="14" s="1"/>
  <c r="I36" i="15" s="1"/>
  <c r="J36" i="8"/>
  <c r="J36" i="10" s="1"/>
  <c r="J36" i="11" s="1"/>
  <c r="J36" i="6" s="1"/>
  <c r="J36" i="5" s="1"/>
  <c r="J36" i="1" s="1"/>
  <c r="J36" i="2" s="1"/>
  <c r="J36" i="12" s="1"/>
  <c r="J36" i="13" s="1"/>
  <c r="J36" i="14" s="1"/>
  <c r="J36" i="15" s="1"/>
  <c r="H37" i="8"/>
  <c r="H37" i="10" s="1"/>
  <c r="H37" i="11" s="1"/>
  <c r="H37" i="6" s="1"/>
  <c r="H37" i="5" s="1"/>
  <c r="H37" i="1" s="1"/>
  <c r="H37" i="2" s="1"/>
  <c r="H37" i="12" s="1"/>
  <c r="H37" i="13" s="1"/>
  <c r="H37" i="14" s="1"/>
  <c r="H37" i="15" s="1"/>
  <c r="I37" i="8"/>
  <c r="I37" i="10" s="1"/>
  <c r="I37" i="11" s="1"/>
  <c r="I37" i="6" s="1"/>
  <c r="I37" i="5" s="1"/>
  <c r="I37" i="1" s="1"/>
  <c r="I37" i="2" s="1"/>
  <c r="I37" i="12" s="1"/>
  <c r="I37" i="13" s="1"/>
  <c r="I37" i="14" s="1"/>
  <c r="I37" i="15" s="1"/>
  <c r="J37" i="8"/>
  <c r="J37" i="10" s="1"/>
  <c r="J37" i="11" s="1"/>
  <c r="J37" i="6" s="1"/>
  <c r="J37" i="5" s="1"/>
  <c r="J37" i="1" s="1"/>
  <c r="J37" i="2" s="1"/>
  <c r="J37" i="12" s="1"/>
  <c r="J37" i="13" s="1"/>
  <c r="J37" i="14" s="1"/>
  <c r="J37" i="15" s="1"/>
  <c r="H38" i="8"/>
  <c r="H38" i="10" s="1"/>
  <c r="H38" i="11" s="1"/>
  <c r="H38" i="6" s="1"/>
  <c r="H38" i="5" s="1"/>
  <c r="H38" i="1" s="1"/>
  <c r="H38" i="2" s="1"/>
  <c r="H38" i="12" s="1"/>
  <c r="H38" i="13" s="1"/>
  <c r="H38" i="14" s="1"/>
  <c r="H38" i="15" s="1"/>
  <c r="I38" i="8"/>
  <c r="I38" i="10" s="1"/>
  <c r="I38" i="11" s="1"/>
  <c r="I38" i="6" s="1"/>
  <c r="I38" i="5" s="1"/>
  <c r="I38" i="1" s="1"/>
  <c r="I38" i="2" s="1"/>
  <c r="I38" i="12" s="1"/>
  <c r="I38" i="13" s="1"/>
  <c r="I38" i="14" s="1"/>
  <c r="I38" i="15" s="1"/>
  <c r="J38" i="8"/>
  <c r="J38" i="10" s="1"/>
  <c r="J38" i="11" s="1"/>
  <c r="J38" i="6" s="1"/>
  <c r="J38" i="5" s="1"/>
  <c r="J38" i="1" s="1"/>
  <c r="J38" i="2" s="1"/>
  <c r="J38" i="12" s="1"/>
  <c r="J38" i="13" s="1"/>
  <c r="J38" i="14" s="1"/>
  <c r="J38" i="15" s="1"/>
  <c r="H39" i="8"/>
  <c r="H39" i="10" s="1"/>
  <c r="H39" i="11" s="1"/>
  <c r="H39" i="6" s="1"/>
  <c r="H39" i="5" s="1"/>
  <c r="H39" i="1" s="1"/>
  <c r="H39" i="2" s="1"/>
  <c r="H39" i="12" s="1"/>
  <c r="H39" i="13" s="1"/>
  <c r="H39" i="14" s="1"/>
  <c r="H39" i="15" s="1"/>
  <c r="I39" i="8"/>
  <c r="I39" i="10" s="1"/>
  <c r="I39" i="11" s="1"/>
  <c r="I39" i="6" s="1"/>
  <c r="I39" i="5" s="1"/>
  <c r="I39" i="1" s="1"/>
  <c r="I39" i="2" s="1"/>
  <c r="I39" i="12" s="1"/>
  <c r="I39" i="13" s="1"/>
  <c r="I39" i="14" s="1"/>
  <c r="I39" i="15" s="1"/>
  <c r="J39" i="8"/>
  <c r="J39" i="10" s="1"/>
  <c r="J39" i="11" s="1"/>
  <c r="J39" i="6" s="1"/>
  <c r="J39" i="5" s="1"/>
  <c r="J39" i="1" s="1"/>
  <c r="J39" i="2" s="1"/>
  <c r="J39" i="12" s="1"/>
  <c r="J39" i="13" s="1"/>
  <c r="J39" i="14" s="1"/>
  <c r="J39" i="15" s="1"/>
  <c r="H40" i="8"/>
  <c r="H40" i="10" s="1"/>
  <c r="H40" i="11" s="1"/>
  <c r="H40" i="6" s="1"/>
  <c r="H40" i="5" s="1"/>
  <c r="H40" i="1" s="1"/>
  <c r="H40" i="2" s="1"/>
  <c r="H40" i="12" s="1"/>
  <c r="H40" i="13" s="1"/>
  <c r="H40" i="14" s="1"/>
  <c r="H40" i="15" s="1"/>
  <c r="I40" i="8"/>
  <c r="I40" i="10" s="1"/>
  <c r="I40" i="11" s="1"/>
  <c r="I40" i="6" s="1"/>
  <c r="I40" i="5" s="1"/>
  <c r="I40" i="1" s="1"/>
  <c r="I40" i="2" s="1"/>
  <c r="I40" i="12" s="1"/>
  <c r="I40" i="13" s="1"/>
  <c r="I40" i="14" s="1"/>
  <c r="I40" i="15" s="1"/>
  <c r="J40" i="8"/>
  <c r="J40" i="10" s="1"/>
  <c r="J40" i="11" s="1"/>
  <c r="J40" i="6" s="1"/>
  <c r="J40" i="5" s="1"/>
  <c r="J40" i="1" s="1"/>
  <c r="J40" i="2" s="1"/>
  <c r="J40" i="12" s="1"/>
  <c r="J40" i="13" s="1"/>
  <c r="J40" i="14" s="1"/>
  <c r="J40" i="15" s="1"/>
  <c r="H41" i="8"/>
  <c r="H41" i="10" s="1"/>
  <c r="H41" i="11" s="1"/>
  <c r="H41" i="6" s="1"/>
  <c r="H41" i="5" s="1"/>
  <c r="H41" i="1" s="1"/>
  <c r="H41" i="2" s="1"/>
  <c r="H41" i="12" s="1"/>
  <c r="H41" i="13" s="1"/>
  <c r="H41" i="14" s="1"/>
  <c r="H41" i="15" s="1"/>
  <c r="I41" i="8"/>
  <c r="I41" i="10" s="1"/>
  <c r="I41" i="11" s="1"/>
  <c r="I41" i="6" s="1"/>
  <c r="I41" i="5" s="1"/>
  <c r="I41" i="1" s="1"/>
  <c r="I41" i="2" s="1"/>
  <c r="I41" i="12" s="1"/>
  <c r="I41" i="13" s="1"/>
  <c r="I41" i="14" s="1"/>
  <c r="I41" i="15" s="1"/>
  <c r="J41" i="8"/>
  <c r="J41" i="10" s="1"/>
  <c r="J41" i="11" s="1"/>
  <c r="J41" i="6" s="1"/>
  <c r="J41" i="5" s="1"/>
  <c r="J41" i="1" s="1"/>
  <c r="J41" i="2" s="1"/>
  <c r="J41" i="12" s="1"/>
  <c r="J41" i="13" s="1"/>
  <c r="J41" i="14" s="1"/>
  <c r="J41" i="15" s="1"/>
  <c r="H42" i="8"/>
  <c r="H42" i="10" s="1"/>
  <c r="H42" i="11" s="1"/>
  <c r="H42" i="6" s="1"/>
  <c r="H42" i="5" s="1"/>
  <c r="H42" i="1" s="1"/>
  <c r="H42" i="2" s="1"/>
  <c r="H42" i="12" s="1"/>
  <c r="H42" i="13" s="1"/>
  <c r="H42" i="14" s="1"/>
  <c r="H42" i="15" s="1"/>
  <c r="I42" i="8"/>
  <c r="I42" i="10" s="1"/>
  <c r="I42" i="11" s="1"/>
  <c r="I42" i="6" s="1"/>
  <c r="I42" i="5" s="1"/>
  <c r="I42" i="1" s="1"/>
  <c r="I42" i="2" s="1"/>
  <c r="I42" i="12" s="1"/>
  <c r="I42" i="13" s="1"/>
  <c r="I42" i="14" s="1"/>
  <c r="I42" i="15" s="1"/>
  <c r="J42" i="8"/>
  <c r="J42" i="10" s="1"/>
  <c r="J42" i="11" s="1"/>
  <c r="J42" i="6" s="1"/>
  <c r="J42" i="5" s="1"/>
  <c r="J42" i="1" s="1"/>
  <c r="J42" i="2" s="1"/>
  <c r="J42" i="12" s="1"/>
  <c r="J42" i="13" s="1"/>
  <c r="J42" i="14" s="1"/>
  <c r="J42" i="15" s="1"/>
  <c r="H43" i="8"/>
  <c r="H43" i="10" s="1"/>
  <c r="H43" i="11" s="1"/>
  <c r="H43" i="6" s="1"/>
  <c r="H43" i="5" s="1"/>
  <c r="H43" i="1" s="1"/>
  <c r="H43" i="2" s="1"/>
  <c r="H43" i="12" s="1"/>
  <c r="H43" i="13" s="1"/>
  <c r="H43" i="14" s="1"/>
  <c r="H43" i="15" s="1"/>
  <c r="I43" i="8"/>
  <c r="I43" i="10" s="1"/>
  <c r="I43" i="11" s="1"/>
  <c r="I43" i="6" s="1"/>
  <c r="I43" i="5" s="1"/>
  <c r="I43" i="1" s="1"/>
  <c r="I43" i="2" s="1"/>
  <c r="I43" i="12" s="1"/>
  <c r="I43" i="13" s="1"/>
  <c r="I43" i="14" s="1"/>
  <c r="I43" i="15" s="1"/>
  <c r="J43" i="8"/>
  <c r="J43" i="10" s="1"/>
  <c r="J43" i="11" s="1"/>
  <c r="J43" i="6" s="1"/>
  <c r="J43" i="5" s="1"/>
  <c r="J43" i="1" s="1"/>
  <c r="J43" i="2" s="1"/>
  <c r="J43" i="12" s="1"/>
  <c r="J43" i="13" s="1"/>
  <c r="J43" i="14" s="1"/>
  <c r="J43" i="15" s="1"/>
  <c r="H44" i="8"/>
  <c r="H44" i="10" s="1"/>
  <c r="H44" i="11" s="1"/>
  <c r="H44" i="6" s="1"/>
  <c r="H44" i="5" s="1"/>
  <c r="H44" i="1" s="1"/>
  <c r="H44" i="2" s="1"/>
  <c r="H44" i="12" s="1"/>
  <c r="H44" i="13" s="1"/>
  <c r="H44" i="14" s="1"/>
  <c r="H44" i="15" s="1"/>
  <c r="I44" i="8"/>
  <c r="I44" i="10" s="1"/>
  <c r="I44" i="11" s="1"/>
  <c r="I44" i="6" s="1"/>
  <c r="I44" i="5" s="1"/>
  <c r="I44" i="1" s="1"/>
  <c r="I44" i="2" s="1"/>
  <c r="I44" i="12" s="1"/>
  <c r="I44" i="13" s="1"/>
  <c r="I44" i="14" s="1"/>
  <c r="I44" i="15" s="1"/>
  <c r="J44" i="8"/>
  <c r="J44" i="10" s="1"/>
  <c r="J44" i="11" s="1"/>
  <c r="J44" i="6" s="1"/>
  <c r="J44" i="5" s="1"/>
  <c r="J44" i="1" s="1"/>
  <c r="J44" i="2" s="1"/>
  <c r="J44" i="12" s="1"/>
  <c r="J44" i="13" s="1"/>
  <c r="J44" i="14" s="1"/>
  <c r="J44" i="15" s="1"/>
  <c r="H45" i="8"/>
  <c r="H45" i="10" s="1"/>
  <c r="H45" i="11" s="1"/>
  <c r="H45" i="6" s="1"/>
  <c r="H45" i="5" s="1"/>
  <c r="H45" i="1" s="1"/>
  <c r="H45" i="2" s="1"/>
  <c r="H45" i="12" s="1"/>
  <c r="H45" i="13" s="1"/>
  <c r="H45" i="14" s="1"/>
  <c r="H45" i="15" s="1"/>
  <c r="I45" i="8"/>
  <c r="I45" i="10" s="1"/>
  <c r="I45" i="11" s="1"/>
  <c r="I45" i="6" s="1"/>
  <c r="I45" i="5" s="1"/>
  <c r="I45" i="1" s="1"/>
  <c r="I45" i="2" s="1"/>
  <c r="I45" i="12" s="1"/>
  <c r="I45" i="13" s="1"/>
  <c r="I45" i="14" s="1"/>
  <c r="I45" i="15" s="1"/>
  <c r="J45" i="8"/>
  <c r="J45" i="10" s="1"/>
  <c r="J45" i="11" s="1"/>
  <c r="J45" i="6" s="1"/>
  <c r="J45" i="5" s="1"/>
  <c r="J45" i="1" s="1"/>
  <c r="J45" i="2" s="1"/>
  <c r="J45" i="12" s="1"/>
  <c r="J45" i="13" s="1"/>
  <c r="J45" i="14" s="1"/>
  <c r="J45" i="15" s="1"/>
  <c r="H46" i="8"/>
  <c r="H46" i="10" s="1"/>
  <c r="H46" i="11" s="1"/>
  <c r="H46" i="6" s="1"/>
  <c r="H46" i="5" s="1"/>
  <c r="H46" i="1" s="1"/>
  <c r="H46" i="2" s="1"/>
  <c r="H46" i="12" s="1"/>
  <c r="H46" i="13" s="1"/>
  <c r="H46" i="14" s="1"/>
  <c r="H46" i="15" s="1"/>
  <c r="I46" i="8"/>
  <c r="I46" i="10" s="1"/>
  <c r="I46" i="11" s="1"/>
  <c r="I46" i="6" s="1"/>
  <c r="I46" i="5" s="1"/>
  <c r="I46" i="1" s="1"/>
  <c r="I46" i="2" s="1"/>
  <c r="I46" i="12" s="1"/>
  <c r="I46" i="13" s="1"/>
  <c r="I46" i="14" s="1"/>
  <c r="I46" i="15" s="1"/>
  <c r="J46" i="8"/>
  <c r="J46" i="10" s="1"/>
  <c r="J46" i="11" s="1"/>
  <c r="J46" i="6" s="1"/>
  <c r="J46" i="5" s="1"/>
  <c r="J46" i="1" s="1"/>
  <c r="J46" i="2" s="1"/>
  <c r="J46" i="12" s="1"/>
  <c r="J46" i="13" s="1"/>
  <c r="J46" i="14" s="1"/>
  <c r="J46" i="15" s="1"/>
  <c r="H47" i="8"/>
  <c r="H47" i="10" s="1"/>
  <c r="H47" i="11" s="1"/>
  <c r="H47" i="6" s="1"/>
  <c r="H47" i="5" s="1"/>
  <c r="H47" i="1" s="1"/>
  <c r="H47" i="2" s="1"/>
  <c r="H47" i="12" s="1"/>
  <c r="H47" i="13" s="1"/>
  <c r="H47" i="14" s="1"/>
  <c r="H47" i="15" s="1"/>
  <c r="I47" i="8"/>
  <c r="I47" i="10" s="1"/>
  <c r="I47" i="11" s="1"/>
  <c r="I47" i="6" s="1"/>
  <c r="I47" i="5" s="1"/>
  <c r="I47" i="1" s="1"/>
  <c r="I47" i="2" s="1"/>
  <c r="I47" i="12" s="1"/>
  <c r="I47" i="13" s="1"/>
  <c r="I47" i="14" s="1"/>
  <c r="I47" i="15" s="1"/>
  <c r="J47" i="8"/>
  <c r="J47" i="10" s="1"/>
  <c r="J47" i="11" s="1"/>
  <c r="J47" i="6" s="1"/>
  <c r="J47" i="5" s="1"/>
  <c r="J47" i="1" s="1"/>
  <c r="J47" i="2" s="1"/>
  <c r="J47" i="12" s="1"/>
  <c r="J47" i="13" s="1"/>
  <c r="J47" i="14" s="1"/>
  <c r="J47" i="15" s="1"/>
  <c r="H48" i="8"/>
  <c r="H48" i="10" s="1"/>
  <c r="H48" i="11" s="1"/>
  <c r="H48" i="6" s="1"/>
  <c r="H48" i="5" s="1"/>
  <c r="H48" i="1" s="1"/>
  <c r="H48" i="2" s="1"/>
  <c r="H48" i="12" s="1"/>
  <c r="H48" i="13" s="1"/>
  <c r="H48" i="14" s="1"/>
  <c r="H48" i="15" s="1"/>
  <c r="I48" i="8"/>
  <c r="I48" i="10" s="1"/>
  <c r="I48" i="11" s="1"/>
  <c r="I48" i="6" s="1"/>
  <c r="I48" i="5" s="1"/>
  <c r="I48" i="1" s="1"/>
  <c r="I48" i="2" s="1"/>
  <c r="I48" i="12" s="1"/>
  <c r="I48" i="13" s="1"/>
  <c r="I48" i="14" s="1"/>
  <c r="I48" i="15" s="1"/>
  <c r="J48" i="8"/>
  <c r="J48" i="10" s="1"/>
  <c r="J48" i="11" s="1"/>
  <c r="J48" i="6" s="1"/>
  <c r="J48" i="5" s="1"/>
  <c r="J48" i="1" s="1"/>
  <c r="J48" i="2" s="1"/>
  <c r="J48" i="12" s="1"/>
  <c r="J48" i="13" s="1"/>
  <c r="J48" i="14" s="1"/>
  <c r="J48" i="15" s="1"/>
  <c r="H49" i="8"/>
  <c r="H49" i="10" s="1"/>
  <c r="H49" i="11" s="1"/>
  <c r="H49" i="6" s="1"/>
  <c r="H49" i="5" s="1"/>
  <c r="H49" i="1" s="1"/>
  <c r="H49" i="2" s="1"/>
  <c r="H49" i="12" s="1"/>
  <c r="H49" i="13" s="1"/>
  <c r="H49" i="14" s="1"/>
  <c r="H49" i="15" s="1"/>
  <c r="I49" i="8"/>
  <c r="I49" i="10" s="1"/>
  <c r="I49" i="11" s="1"/>
  <c r="I49" i="6" s="1"/>
  <c r="I49" i="5" s="1"/>
  <c r="I49" i="1" s="1"/>
  <c r="I49" i="2" s="1"/>
  <c r="I49" i="12" s="1"/>
  <c r="I49" i="13" s="1"/>
  <c r="I49" i="14" s="1"/>
  <c r="I49" i="15" s="1"/>
  <c r="J49" i="8"/>
  <c r="J49" i="10" s="1"/>
  <c r="J49" i="11" s="1"/>
  <c r="J49" i="6" s="1"/>
  <c r="J49" i="5" s="1"/>
  <c r="J49" i="1" s="1"/>
  <c r="J49" i="2" s="1"/>
  <c r="J49" i="12" s="1"/>
  <c r="J49" i="13" s="1"/>
  <c r="J49" i="14" s="1"/>
  <c r="J49" i="15" s="1"/>
  <c r="H50" i="8"/>
  <c r="H50" i="10" s="1"/>
  <c r="H50" i="11" s="1"/>
  <c r="H50" i="6" s="1"/>
  <c r="H50" i="5" s="1"/>
  <c r="H50" i="1" s="1"/>
  <c r="H50" i="2" s="1"/>
  <c r="H50" i="12" s="1"/>
  <c r="H50" i="13" s="1"/>
  <c r="H50" i="14" s="1"/>
  <c r="H50" i="15" s="1"/>
  <c r="I50" i="8"/>
  <c r="I50" i="10" s="1"/>
  <c r="I50" i="11" s="1"/>
  <c r="I50" i="6" s="1"/>
  <c r="I50" i="5" s="1"/>
  <c r="I50" i="1" s="1"/>
  <c r="I50" i="2" s="1"/>
  <c r="I50" i="12" s="1"/>
  <c r="I50" i="13" s="1"/>
  <c r="I50" i="14" s="1"/>
  <c r="I50" i="15" s="1"/>
  <c r="J50" i="8"/>
  <c r="J50" i="10" s="1"/>
  <c r="J50" i="11" s="1"/>
  <c r="J50" i="6" s="1"/>
  <c r="J50" i="5" s="1"/>
  <c r="J50" i="1" s="1"/>
  <c r="J50" i="2" s="1"/>
  <c r="J50" i="12" s="1"/>
  <c r="J50" i="13" s="1"/>
  <c r="J50" i="14" s="1"/>
  <c r="J50" i="15" s="1"/>
  <c r="H51" i="8"/>
  <c r="H51" i="10" s="1"/>
  <c r="H51" i="11" s="1"/>
  <c r="H51" i="6" s="1"/>
  <c r="H51" i="5" s="1"/>
  <c r="H51" i="1" s="1"/>
  <c r="H51" i="2" s="1"/>
  <c r="H51" i="12" s="1"/>
  <c r="H51" i="13" s="1"/>
  <c r="H51" i="14" s="1"/>
  <c r="H51" i="15" s="1"/>
  <c r="I51" i="8"/>
  <c r="I51" i="10" s="1"/>
  <c r="I51" i="11" s="1"/>
  <c r="I51" i="6" s="1"/>
  <c r="I51" i="5" s="1"/>
  <c r="I51" i="1" s="1"/>
  <c r="I51" i="2" s="1"/>
  <c r="I51" i="12" s="1"/>
  <c r="I51" i="13" s="1"/>
  <c r="I51" i="14" s="1"/>
  <c r="I51" i="15" s="1"/>
  <c r="J51" i="8"/>
  <c r="J51" i="10" s="1"/>
  <c r="J51" i="11" s="1"/>
  <c r="J51" i="6" s="1"/>
  <c r="J51" i="5" s="1"/>
  <c r="J51" i="1" s="1"/>
  <c r="J51" i="2" s="1"/>
  <c r="J51" i="12" s="1"/>
  <c r="J51" i="13" s="1"/>
  <c r="J51" i="14" s="1"/>
  <c r="J51" i="15" s="1"/>
  <c r="H52" i="8"/>
  <c r="H52" i="10" s="1"/>
  <c r="H52" i="11" s="1"/>
  <c r="H52" i="6" s="1"/>
  <c r="H52" i="5" s="1"/>
  <c r="H52" i="1" s="1"/>
  <c r="H52" i="2" s="1"/>
  <c r="H52" i="12" s="1"/>
  <c r="H52" i="13" s="1"/>
  <c r="H52" i="14" s="1"/>
  <c r="H52" i="15" s="1"/>
  <c r="I52" i="8"/>
  <c r="I52" i="10" s="1"/>
  <c r="I52" i="11" s="1"/>
  <c r="I52" i="6" s="1"/>
  <c r="I52" i="5" s="1"/>
  <c r="I52" i="1" s="1"/>
  <c r="I52" i="2" s="1"/>
  <c r="I52" i="12" s="1"/>
  <c r="I52" i="13" s="1"/>
  <c r="I52" i="14" s="1"/>
  <c r="I52" i="15" s="1"/>
  <c r="J52" i="8"/>
  <c r="J52" i="10" s="1"/>
  <c r="J52" i="11" s="1"/>
  <c r="J52" i="6" s="1"/>
  <c r="J52" i="5" s="1"/>
  <c r="J52" i="1" s="1"/>
  <c r="J52" i="2" s="1"/>
  <c r="J52" i="12" s="1"/>
  <c r="J52" i="13" s="1"/>
  <c r="J52" i="14" s="1"/>
  <c r="J52" i="15" s="1"/>
  <c r="H53" i="8"/>
  <c r="H53" i="10" s="1"/>
  <c r="H53" i="11" s="1"/>
  <c r="H53" i="6" s="1"/>
  <c r="H53" i="5" s="1"/>
  <c r="H53" i="1" s="1"/>
  <c r="H53" i="2" s="1"/>
  <c r="H53" i="12" s="1"/>
  <c r="H53" i="13" s="1"/>
  <c r="H53" i="14" s="1"/>
  <c r="H53" i="15" s="1"/>
  <c r="I53" i="8"/>
  <c r="I53" i="10" s="1"/>
  <c r="I53" i="11" s="1"/>
  <c r="I53" i="6" s="1"/>
  <c r="I53" i="5" s="1"/>
  <c r="I53" i="1" s="1"/>
  <c r="I53" i="2" s="1"/>
  <c r="I53" i="12" s="1"/>
  <c r="I53" i="13" s="1"/>
  <c r="I53" i="14" s="1"/>
  <c r="I53" i="15" s="1"/>
  <c r="J53" i="8"/>
  <c r="J53" i="10" s="1"/>
  <c r="J53" i="11" s="1"/>
  <c r="J53" i="6" s="1"/>
  <c r="J53" i="5" s="1"/>
  <c r="J53" i="1" s="1"/>
  <c r="J53" i="2" s="1"/>
  <c r="J53" i="12" s="1"/>
  <c r="J53" i="13" s="1"/>
  <c r="J53" i="14" s="1"/>
  <c r="J53" i="15" s="1"/>
  <c r="H54" i="8"/>
  <c r="H54" i="10" s="1"/>
  <c r="H54" i="11" s="1"/>
  <c r="H54" i="6" s="1"/>
  <c r="H54" i="5" s="1"/>
  <c r="H54" i="1" s="1"/>
  <c r="H54" i="2" s="1"/>
  <c r="H54" i="12" s="1"/>
  <c r="H54" i="13" s="1"/>
  <c r="H54" i="14" s="1"/>
  <c r="H54" i="15" s="1"/>
  <c r="I54" i="8"/>
  <c r="I54" i="10" s="1"/>
  <c r="I54" i="11" s="1"/>
  <c r="I54" i="6" s="1"/>
  <c r="I54" i="5" s="1"/>
  <c r="I54" i="1" s="1"/>
  <c r="I54" i="2" s="1"/>
  <c r="I54" i="12" s="1"/>
  <c r="I54" i="13" s="1"/>
  <c r="I54" i="14" s="1"/>
  <c r="I54" i="15" s="1"/>
  <c r="J54" i="8"/>
  <c r="J54" i="10" s="1"/>
  <c r="J54" i="11" s="1"/>
  <c r="J54" i="6" s="1"/>
  <c r="J54" i="5" s="1"/>
  <c r="J54" i="1" s="1"/>
  <c r="J54" i="2" s="1"/>
  <c r="J54" i="12" s="1"/>
  <c r="J54" i="13" s="1"/>
  <c r="J54" i="14" s="1"/>
  <c r="J54" i="15" s="1"/>
  <c r="H55" i="8"/>
  <c r="H55" i="10" s="1"/>
  <c r="H55" i="11" s="1"/>
  <c r="H55" i="6" s="1"/>
  <c r="H55" i="5" s="1"/>
  <c r="H55" i="1" s="1"/>
  <c r="H55" i="2" s="1"/>
  <c r="H55" i="12" s="1"/>
  <c r="H55" i="13" s="1"/>
  <c r="H55" i="14" s="1"/>
  <c r="H55" i="15" s="1"/>
  <c r="I55" i="8"/>
  <c r="I55" i="10" s="1"/>
  <c r="I55" i="11" s="1"/>
  <c r="I55" i="6" s="1"/>
  <c r="I55" i="5" s="1"/>
  <c r="I55" i="1" s="1"/>
  <c r="I55" i="2" s="1"/>
  <c r="I55" i="12" s="1"/>
  <c r="I55" i="13" s="1"/>
  <c r="I55" i="14" s="1"/>
  <c r="I55" i="15" s="1"/>
  <c r="J55" i="8"/>
  <c r="J55" i="10" s="1"/>
  <c r="J55" i="11" s="1"/>
  <c r="J55" i="6" s="1"/>
  <c r="J55" i="5" s="1"/>
  <c r="J55" i="1" s="1"/>
  <c r="J55" i="2" s="1"/>
  <c r="J55" i="12" s="1"/>
  <c r="J55" i="13" s="1"/>
  <c r="J55" i="14" s="1"/>
  <c r="J55" i="15" s="1"/>
  <c r="H56" i="8"/>
  <c r="H56" i="10" s="1"/>
  <c r="H56" i="11" s="1"/>
  <c r="H56" i="6" s="1"/>
  <c r="H56" i="5" s="1"/>
  <c r="H56" i="1" s="1"/>
  <c r="H56" i="2" s="1"/>
  <c r="H56" i="12" s="1"/>
  <c r="H56" i="13" s="1"/>
  <c r="H56" i="14" s="1"/>
  <c r="H56" i="15" s="1"/>
  <c r="I56" i="8"/>
  <c r="I56" i="10" s="1"/>
  <c r="I56" i="11" s="1"/>
  <c r="I56" i="6" s="1"/>
  <c r="I56" i="5" s="1"/>
  <c r="I56" i="1" s="1"/>
  <c r="I56" i="2" s="1"/>
  <c r="I56" i="12" s="1"/>
  <c r="I56" i="13" s="1"/>
  <c r="I56" i="14" s="1"/>
  <c r="I56" i="15" s="1"/>
  <c r="J56" i="8"/>
  <c r="J56" i="10" s="1"/>
  <c r="J56" i="11" s="1"/>
  <c r="J56" i="6" s="1"/>
  <c r="J56" i="5" s="1"/>
  <c r="J56" i="1" s="1"/>
  <c r="J56" i="2" s="1"/>
  <c r="J56" i="12" s="1"/>
  <c r="J56" i="13" s="1"/>
  <c r="J56" i="14" s="1"/>
  <c r="J56" i="15" s="1"/>
  <c r="J3" i="8"/>
  <c r="J3" i="10" s="1"/>
  <c r="J3" i="11" s="1"/>
  <c r="J3" i="6" s="1"/>
  <c r="J3" i="5" s="1"/>
  <c r="J3" i="1" s="1"/>
  <c r="J3" i="2" s="1"/>
  <c r="J3" i="12" s="1"/>
  <c r="J3" i="13" s="1"/>
  <c r="J3" i="14" s="1"/>
  <c r="J3" i="15" s="1"/>
  <c r="I3" i="8"/>
  <c r="I3" i="10" s="1"/>
  <c r="I3" i="11" s="1"/>
  <c r="I3" i="6" s="1"/>
  <c r="I3" i="5" s="1"/>
  <c r="I3" i="1" s="1"/>
  <c r="I3" i="2" s="1"/>
  <c r="I3" i="12" s="1"/>
  <c r="I3" i="13" s="1"/>
  <c r="I3" i="14" s="1"/>
  <c r="I3" i="15" s="1"/>
  <c r="H3" i="8"/>
  <c r="H3" i="10" s="1"/>
  <c r="H3" i="11" s="1"/>
  <c r="H3" i="6" s="1"/>
  <c r="H3" i="5" s="1"/>
  <c r="H3" i="1" s="1"/>
  <c r="H3" i="2" s="1"/>
  <c r="H3" i="12" s="1"/>
  <c r="H3" i="13" s="1"/>
  <c r="H3" i="14" s="1"/>
  <c r="H3" i="15" s="1"/>
  <c r="F56" i="8"/>
  <c r="E56" i="8"/>
  <c r="F55" i="8"/>
  <c r="E55" i="8"/>
  <c r="F54" i="8"/>
  <c r="E54" i="8"/>
  <c r="F53" i="8"/>
  <c r="E53" i="8"/>
  <c r="F52" i="8"/>
  <c r="E52" i="8"/>
  <c r="F51" i="8"/>
  <c r="E51" i="8"/>
  <c r="F50" i="8"/>
  <c r="E50" i="8"/>
  <c r="F49" i="8"/>
  <c r="E49" i="8"/>
  <c r="AA48" i="8"/>
  <c r="F48" i="8"/>
  <c r="E48" i="8"/>
  <c r="AA47" i="8"/>
  <c r="F47" i="8"/>
  <c r="E47" i="8"/>
  <c r="AA46" i="8"/>
  <c r="F46" i="8"/>
  <c r="E46" i="8"/>
  <c r="AA45" i="8"/>
  <c r="F45" i="8"/>
  <c r="E45" i="8"/>
  <c r="AA44" i="8"/>
  <c r="F44" i="8"/>
  <c r="E44" i="8"/>
  <c r="AA43" i="8"/>
  <c r="F43" i="8"/>
  <c r="E43" i="8"/>
  <c r="AA42" i="8"/>
  <c r="F42" i="8"/>
  <c r="E42" i="8"/>
  <c r="AA41" i="8"/>
  <c r="F41" i="8"/>
  <c r="E41" i="8"/>
  <c r="AA40" i="8"/>
  <c r="F40" i="8"/>
  <c r="E40" i="8"/>
  <c r="AA39" i="8"/>
  <c r="F39" i="8"/>
  <c r="E39" i="8"/>
  <c r="AA38" i="8"/>
  <c r="F38" i="8"/>
  <c r="E38" i="8"/>
  <c r="AA37" i="8"/>
  <c r="F37" i="8"/>
  <c r="E37" i="8"/>
  <c r="AA36" i="8"/>
  <c r="F36" i="8"/>
  <c r="E36" i="8"/>
  <c r="AA35" i="8"/>
  <c r="F35" i="8"/>
  <c r="E35" i="8"/>
  <c r="AA34" i="8"/>
  <c r="F34" i="8"/>
  <c r="E34" i="8"/>
  <c r="AA33" i="8"/>
  <c r="F33" i="8"/>
  <c r="E33" i="8"/>
  <c r="AA32" i="8"/>
  <c r="F32" i="8"/>
  <c r="E32" i="8"/>
  <c r="AA31" i="8"/>
  <c r="F31" i="8"/>
  <c r="E31" i="8"/>
  <c r="AA30" i="8"/>
  <c r="F30" i="8"/>
  <c r="E30" i="8"/>
  <c r="AA29" i="8"/>
  <c r="F29" i="8"/>
  <c r="E29" i="8"/>
  <c r="AA28" i="8"/>
  <c r="F28" i="8"/>
  <c r="E28" i="8"/>
  <c r="AA27" i="8"/>
  <c r="F27" i="8"/>
  <c r="E27" i="8"/>
  <c r="AA26" i="8"/>
  <c r="F26" i="8"/>
  <c r="E26" i="8"/>
  <c r="AA25" i="8"/>
  <c r="F25" i="8"/>
  <c r="E25" i="8"/>
  <c r="AA24" i="8"/>
  <c r="F24" i="8"/>
  <c r="E24" i="8"/>
  <c r="AA23" i="8"/>
  <c r="F23" i="8"/>
  <c r="E23" i="8"/>
  <c r="AA22" i="8"/>
  <c r="F22" i="8"/>
  <c r="E22" i="8"/>
  <c r="AA21" i="8"/>
  <c r="F21" i="8"/>
  <c r="E21" i="8"/>
  <c r="AA20" i="8"/>
  <c r="F20" i="8"/>
  <c r="E20" i="8"/>
  <c r="AA19" i="8"/>
  <c r="F19" i="8"/>
  <c r="E19" i="8"/>
  <c r="AA18" i="8"/>
  <c r="F18" i="8"/>
  <c r="E18" i="8"/>
  <c r="AA17" i="8"/>
  <c r="F17" i="8"/>
  <c r="E17" i="8"/>
  <c r="AA16" i="8"/>
  <c r="F16" i="8"/>
  <c r="E16" i="8"/>
  <c r="AA15" i="8"/>
  <c r="F15" i="8"/>
  <c r="E15" i="8"/>
  <c r="AA14" i="8"/>
  <c r="F14" i="8"/>
  <c r="E14" i="8"/>
  <c r="AA13" i="8"/>
  <c r="F13" i="8"/>
  <c r="E13" i="8"/>
  <c r="AA12" i="8"/>
  <c r="F12" i="8"/>
  <c r="E12" i="8"/>
  <c r="AA11" i="8"/>
  <c r="F11" i="8"/>
  <c r="E11" i="8"/>
  <c r="AA10" i="8"/>
  <c r="F10" i="8"/>
  <c r="E10" i="8"/>
  <c r="AA9" i="8"/>
  <c r="F9" i="8"/>
  <c r="E9" i="8"/>
  <c r="AA8" i="8"/>
  <c r="F8" i="8"/>
  <c r="E8" i="8"/>
  <c r="AA7" i="8"/>
  <c r="F7" i="8"/>
  <c r="E7" i="8"/>
  <c r="AA6" i="8"/>
  <c r="F6" i="8"/>
  <c r="E6" i="8"/>
  <c r="AA5" i="8"/>
  <c r="F5" i="8"/>
  <c r="E5" i="8"/>
  <c r="AA4" i="8"/>
  <c r="F4" i="8"/>
  <c r="E4" i="8"/>
  <c r="A4" i="8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A3" i="8"/>
  <c r="F3" i="8"/>
  <c r="E3" i="8"/>
  <c r="K1" i="8"/>
  <c r="H1" i="8" s="1"/>
  <c r="I1" i="8"/>
  <c r="M4" i="7"/>
  <c r="M5" i="7"/>
  <c r="M6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40" i="7"/>
  <c r="M41" i="7"/>
  <c r="M42" i="7"/>
  <c r="M43" i="7"/>
  <c r="M44" i="7"/>
  <c r="M45" i="7"/>
  <c r="M46" i="7"/>
  <c r="M47" i="7"/>
  <c r="M48" i="7"/>
  <c r="M49" i="7"/>
  <c r="M50" i="7"/>
  <c r="M51" i="7"/>
  <c r="M52" i="7"/>
  <c r="M53" i="7"/>
  <c r="M54" i="7"/>
  <c r="M55" i="7"/>
  <c r="M56" i="7"/>
  <c r="M3" i="7"/>
  <c r="A4" i="7"/>
  <c r="A39" i="8" l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39" i="6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39" i="2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40" i="14"/>
  <c r="A41" i="14" s="1"/>
  <c r="A42" i="14" s="1"/>
  <c r="A43" i="14" s="1"/>
  <c r="A44" i="14" s="1"/>
  <c r="A45" i="14" s="1"/>
  <c r="A46" i="14" s="1"/>
  <c r="A47" i="14" s="1"/>
  <c r="A48" i="14" s="1"/>
  <c r="A49" i="14" s="1"/>
  <c r="A50" i="14" s="1"/>
  <c r="A51" i="14" s="1"/>
  <c r="A52" i="14" s="1"/>
  <c r="A53" i="14" s="1"/>
  <c r="A54" i="14" s="1"/>
  <c r="A55" i="14" s="1"/>
  <c r="A56" i="14" s="1"/>
  <c r="A57" i="14" s="1"/>
  <c r="A39" i="14"/>
  <c r="A39" i="15"/>
  <c r="A40" i="15" s="1"/>
  <c r="A41" i="15" s="1"/>
  <c r="A42" i="15" s="1"/>
  <c r="A43" i="15" s="1"/>
  <c r="A44" i="15" s="1"/>
  <c r="A45" i="15" s="1"/>
  <c r="A46" i="15" s="1"/>
  <c r="A47" i="15" s="1"/>
  <c r="A48" i="15" s="1"/>
  <c r="A49" i="15" s="1"/>
  <c r="A50" i="15" s="1"/>
  <c r="A51" i="15" s="1"/>
  <c r="A52" i="15" s="1"/>
  <c r="A53" i="15" s="1"/>
  <c r="A54" i="15" s="1"/>
  <c r="A55" i="15" s="1"/>
  <c r="A56" i="15" s="1"/>
  <c r="A57" i="15" s="1"/>
  <c r="A40" i="11"/>
  <c r="A41" i="11" s="1"/>
  <c r="A42" i="11" s="1"/>
  <c r="A43" i="11" s="1"/>
  <c r="A44" i="11" s="1"/>
  <c r="A45" i="11" s="1"/>
  <c r="A46" i="11" s="1"/>
  <c r="A47" i="11" s="1"/>
  <c r="A48" i="11" s="1"/>
  <c r="A49" i="11" s="1"/>
  <c r="A50" i="11" s="1"/>
  <c r="A51" i="11" s="1"/>
  <c r="A52" i="11" s="1"/>
  <c r="A53" i="11" s="1"/>
  <c r="A54" i="11" s="1"/>
  <c r="A55" i="11" s="1"/>
  <c r="A56" i="11" s="1"/>
  <c r="A57" i="11" s="1"/>
  <c r="A39" i="11"/>
  <c r="A40" i="5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39" i="5"/>
  <c r="A40" i="12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A51" i="12" s="1"/>
  <c r="A52" i="12" s="1"/>
  <c r="A53" i="12" s="1"/>
  <c r="A54" i="12" s="1"/>
  <c r="A55" i="12" s="1"/>
  <c r="A56" i="12" s="1"/>
  <c r="A57" i="12" s="1"/>
  <c r="A39" i="12"/>
  <c r="A40" i="10"/>
  <c r="A41" i="10" s="1"/>
  <c r="A42" i="10" s="1"/>
  <c r="A43" i="10" s="1"/>
  <c r="A44" i="10" s="1"/>
  <c r="A45" i="10" s="1"/>
  <c r="A46" i="10" s="1"/>
  <c r="A47" i="10" s="1"/>
  <c r="A48" i="10" s="1"/>
  <c r="A49" i="10" s="1"/>
  <c r="A50" i="10" s="1"/>
  <c r="A51" i="10" s="1"/>
  <c r="A52" i="10" s="1"/>
  <c r="A53" i="10" s="1"/>
  <c r="A54" i="10" s="1"/>
  <c r="A55" i="10" s="1"/>
  <c r="A56" i="10" s="1"/>
  <c r="A57" i="10" s="1"/>
  <c r="A39" i="10"/>
  <c r="A40" i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39" i="1"/>
  <c r="A40" i="13"/>
  <c r="A41" i="13" s="1"/>
  <c r="A42" i="13" s="1"/>
  <c r="A43" i="13" s="1"/>
  <c r="A44" i="13" s="1"/>
  <c r="A45" i="13" s="1"/>
  <c r="A46" i="13" s="1"/>
  <c r="A47" i="13" s="1"/>
  <c r="A48" i="13" s="1"/>
  <c r="A49" i="13" s="1"/>
  <c r="A50" i="13" s="1"/>
  <c r="A51" i="13" s="1"/>
  <c r="A52" i="13" s="1"/>
  <c r="A53" i="13" s="1"/>
  <c r="A54" i="13" s="1"/>
  <c r="A55" i="13" s="1"/>
  <c r="A56" i="13" s="1"/>
  <c r="A57" i="13" s="1"/>
  <c r="A39" i="13"/>
  <c r="Q57" i="10"/>
  <c r="P57" i="11" s="1"/>
  <c r="N57" i="8"/>
  <c r="O57" i="8"/>
  <c r="Y57" i="8" s="1"/>
  <c r="Z57" i="8" s="1"/>
  <c r="Y57" i="7"/>
  <c r="Q57" i="11" l="1"/>
  <c r="P57" i="6" s="1"/>
  <c r="V57" i="8"/>
  <c r="K57" i="10" s="1"/>
  <c r="K1" i="7"/>
  <c r="H1" i="7" s="1"/>
  <c r="Z57" i="7" s="1"/>
  <c r="Q56" i="7"/>
  <c r="P56" i="8" s="1"/>
  <c r="F56" i="7"/>
  <c r="L56" i="7" s="1"/>
  <c r="W56" i="7" s="1"/>
  <c r="L56" i="8" s="1"/>
  <c r="W56" i="8" s="1"/>
  <c r="L56" i="10" s="1"/>
  <c r="W56" i="10" s="1"/>
  <c r="L56" i="11" s="1"/>
  <c r="W56" i="11" s="1"/>
  <c r="L56" i="6" s="1"/>
  <c r="W56" i="6" s="1"/>
  <c r="L56" i="5" s="1"/>
  <c r="W56" i="5" s="1"/>
  <c r="L56" i="1" s="1"/>
  <c r="W56" i="1" s="1"/>
  <c r="L56" i="2" s="1"/>
  <c r="W56" i="2" s="1"/>
  <c r="L56" i="12" s="1"/>
  <c r="W56" i="12" s="1"/>
  <c r="L56" i="13" s="1"/>
  <c r="W56" i="13" s="1"/>
  <c r="L56" i="14" s="1"/>
  <c r="W56" i="14" s="1"/>
  <c r="L56" i="15" s="1"/>
  <c r="W56" i="15" s="1"/>
  <c r="E56" i="7"/>
  <c r="K56" i="7" s="1"/>
  <c r="Q55" i="7"/>
  <c r="P55" i="8" s="1"/>
  <c r="F55" i="7"/>
  <c r="L55" i="7" s="1"/>
  <c r="E55" i="7"/>
  <c r="K55" i="7" s="1"/>
  <c r="Q54" i="7"/>
  <c r="P54" i="8" s="1"/>
  <c r="F54" i="7"/>
  <c r="L54" i="7" s="1"/>
  <c r="W54" i="7" s="1"/>
  <c r="L54" i="8" s="1"/>
  <c r="W54" i="8" s="1"/>
  <c r="L54" i="10" s="1"/>
  <c r="W54" i="10" s="1"/>
  <c r="L54" i="11" s="1"/>
  <c r="W54" i="11" s="1"/>
  <c r="L54" i="6" s="1"/>
  <c r="W54" i="6" s="1"/>
  <c r="L54" i="5" s="1"/>
  <c r="W54" i="5" s="1"/>
  <c r="L54" i="1" s="1"/>
  <c r="W54" i="1" s="1"/>
  <c r="L54" i="2" s="1"/>
  <c r="W54" i="2" s="1"/>
  <c r="L54" i="12" s="1"/>
  <c r="W54" i="12" s="1"/>
  <c r="L54" i="13" s="1"/>
  <c r="W54" i="13" s="1"/>
  <c r="L54" i="14" s="1"/>
  <c r="W54" i="14" s="1"/>
  <c r="L54" i="15" s="1"/>
  <c r="W54" i="15" s="1"/>
  <c r="E54" i="7"/>
  <c r="K54" i="7" s="1"/>
  <c r="Q53" i="7"/>
  <c r="P53" i="8" s="1"/>
  <c r="F53" i="7"/>
  <c r="L53" i="7" s="1"/>
  <c r="W53" i="7" s="1"/>
  <c r="L53" i="8" s="1"/>
  <c r="W53" i="8" s="1"/>
  <c r="L53" i="10" s="1"/>
  <c r="W53" i="10" s="1"/>
  <c r="L53" i="11" s="1"/>
  <c r="W53" i="11" s="1"/>
  <c r="L53" i="6" s="1"/>
  <c r="W53" i="6" s="1"/>
  <c r="L53" i="5" s="1"/>
  <c r="W53" i="5" s="1"/>
  <c r="L53" i="1" s="1"/>
  <c r="W53" i="1" s="1"/>
  <c r="L53" i="2" s="1"/>
  <c r="W53" i="2" s="1"/>
  <c r="L53" i="12" s="1"/>
  <c r="W53" i="12" s="1"/>
  <c r="L53" i="13" s="1"/>
  <c r="W53" i="13" s="1"/>
  <c r="L53" i="14" s="1"/>
  <c r="W53" i="14" s="1"/>
  <c r="L53" i="15" s="1"/>
  <c r="W53" i="15" s="1"/>
  <c r="E53" i="7"/>
  <c r="K53" i="7" s="1"/>
  <c r="Q52" i="7"/>
  <c r="P52" i="8" s="1"/>
  <c r="F52" i="7"/>
  <c r="L52" i="7" s="1"/>
  <c r="E52" i="7"/>
  <c r="K52" i="7" s="1"/>
  <c r="Q51" i="7"/>
  <c r="P51" i="8" s="1"/>
  <c r="F51" i="7"/>
  <c r="L51" i="7" s="1"/>
  <c r="E51" i="7"/>
  <c r="K51" i="7" s="1"/>
  <c r="Q50" i="7"/>
  <c r="P50" i="8" s="1"/>
  <c r="F50" i="7"/>
  <c r="L50" i="7" s="1"/>
  <c r="E50" i="7"/>
  <c r="K50" i="7" s="1"/>
  <c r="Q49" i="7"/>
  <c r="P49" i="8" s="1"/>
  <c r="F49" i="7"/>
  <c r="L49" i="7" s="1"/>
  <c r="E49" i="7"/>
  <c r="K49" i="7" s="1"/>
  <c r="AA48" i="7"/>
  <c r="Q48" i="7"/>
  <c r="P48" i="8" s="1"/>
  <c r="F48" i="7"/>
  <c r="L48" i="7" s="1"/>
  <c r="E48" i="7"/>
  <c r="K48" i="7" s="1"/>
  <c r="AA47" i="7"/>
  <c r="Q47" i="7"/>
  <c r="P47" i="8" s="1"/>
  <c r="F47" i="7"/>
  <c r="L47" i="7" s="1"/>
  <c r="E47" i="7"/>
  <c r="K47" i="7" s="1"/>
  <c r="AA46" i="7"/>
  <c r="Q46" i="7"/>
  <c r="P46" i="8" s="1"/>
  <c r="F46" i="7"/>
  <c r="L46" i="7" s="1"/>
  <c r="E46" i="7"/>
  <c r="K46" i="7" s="1"/>
  <c r="AA45" i="7"/>
  <c r="F45" i="7"/>
  <c r="L45" i="7" s="1"/>
  <c r="E45" i="7"/>
  <c r="K45" i="7" s="1"/>
  <c r="AA44" i="7"/>
  <c r="F44" i="7"/>
  <c r="L44" i="7" s="1"/>
  <c r="E44" i="7"/>
  <c r="K44" i="7" s="1"/>
  <c r="AA43" i="7"/>
  <c r="F43" i="7"/>
  <c r="L43" i="7" s="1"/>
  <c r="E43" i="7"/>
  <c r="K43" i="7" s="1"/>
  <c r="AA42" i="7"/>
  <c r="Q42" i="7"/>
  <c r="P42" i="8" s="1"/>
  <c r="F42" i="7"/>
  <c r="L42" i="7" s="1"/>
  <c r="E42" i="7"/>
  <c r="K42" i="7" s="1"/>
  <c r="AA41" i="7"/>
  <c r="F41" i="7"/>
  <c r="L41" i="7" s="1"/>
  <c r="E41" i="7"/>
  <c r="K41" i="7" s="1"/>
  <c r="AA40" i="7"/>
  <c r="Q40" i="7"/>
  <c r="P40" i="8" s="1"/>
  <c r="F40" i="7"/>
  <c r="L40" i="7" s="1"/>
  <c r="E40" i="7"/>
  <c r="K40" i="7" s="1"/>
  <c r="AA39" i="7"/>
  <c r="Q39" i="7"/>
  <c r="P39" i="8" s="1"/>
  <c r="F39" i="7"/>
  <c r="L39" i="7" s="1"/>
  <c r="E39" i="7"/>
  <c r="K39" i="7" s="1"/>
  <c r="AA38" i="7"/>
  <c r="F38" i="7"/>
  <c r="L38" i="7" s="1"/>
  <c r="E38" i="7"/>
  <c r="K38" i="7" s="1"/>
  <c r="AA37" i="7"/>
  <c r="Q37" i="7"/>
  <c r="P37" i="8" s="1"/>
  <c r="F37" i="7"/>
  <c r="L37" i="7" s="1"/>
  <c r="E37" i="7"/>
  <c r="K37" i="7" s="1"/>
  <c r="AA36" i="7"/>
  <c r="F36" i="7"/>
  <c r="L36" i="7" s="1"/>
  <c r="E36" i="7"/>
  <c r="K36" i="7" s="1"/>
  <c r="AA35" i="7"/>
  <c r="Q35" i="7"/>
  <c r="P35" i="8" s="1"/>
  <c r="F35" i="7"/>
  <c r="L35" i="7" s="1"/>
  <c r="E35" i="7"/>
  <c r="K35" i="7" s="1"/>
  <c r="AA34" i="7"/>
  <c r="Q34" i="7"/>
  <c r="P34" i="8" s="1"/>
  <c r="F34" i="7"/>
  <c r="L34" i="7" s="1"/>
  <c r="E34" i="7"/>
  <c r="K34" i="7" s="1"/>
  <c r="AA33" i="7"/>
  <c r="Q33" i="7"/>
  <c r="P33" i="8" s="1"/>
  <c r="F33" i="7"/>
  <c r="L33" i="7" s="1"/>
  <c r="E33" i="7"/>
  <c r="K33" i="7" s="1"/>
  <c r="AA32" i="7"/>
  <c r="F32" i="7"/>
  <c r="L32" i="7" s="1"/>
  <c r="E32" i="7"/>
  <c r="K32" i="7" s="1"/>
  <c r="AA31" i="7"/>
  <c r="F31" i="7"/>
  <c r="L31" i="7" s="1"/>
  <c r="E31" i="7"/>
  <c r="K31" i="7" s="1"/>
  <c r="AA30" i="7"/>
  <c r="Q30" i="7"/>
  <c r="P30" i="8" s="1"/>
  <c r="F30" i="7"/>
  <c r="L30" i="7" s="1"/>
  <c r="E30" i="7"/>
  <c r="K30" i="7" s="1"/>
  <c r="AA29" i="7"/>
  <c r="P29" i="8"/>
  <c r="F29" i="7"/>
  <c r="L29" i="7" s="1"/>
  <c r="E29" i="7"/>
  <c r="K29" i="7" s="1"/>
  <c r="AA28" i="7"/>
  <c r="Q28" i="7"/>
  <c r="P28" i="8" s="1"/>
  <c r="F28" i="7"/>
  <c r="L28" i="7" s="1"/>
  <c r="E28" i="7"/>
  <c r="K28" i="7" s="1"/>
  <c r="AA27" i="7"/>
  <c r="F27" i="7"/>
  <c r="L27" i="7" s="1"/>
  <c r="E27" i="7"/>
  <c r="K27" i="7" s="1"/>
  <c r="AA26" i="7"/>
  <c r="F26" i="7"/>
  <c r="L26" i="7" s="1"/>
  <c r="E26" i="7"/>
  <c r="K26" i="7" s="1"/>
  <c r="AA25" i="7"/>
  <c r="F25" i="7"/>
  <c r="L25" i="7" s="1"/>
  <c r="E25" i="7"/>
  <c r="K25" i="7" s="1"/>
  <c r="AA24" i="7"/>
  <c r="Q24" i="7"/>
  <c r="P24" i="8" s="1"/>
  <c r="F24" i="7"/>
  <c r="L24" i="7" s="1"/>
  <c r="E24" i="7"/>
  <c r="K24" i="7" s="1"/>
  <c r="AA23" i="7"/>
  <c r="Q23" i="7"/>
  <c r="P23" i="8" s="1"/>
  <c r="F23" i="7"/>
  <c r="L23" i="7" s="1"/>
  <c r="E23" i="7"/>
  <c r="K23" i="7" s="1"/>
  <c r="AA22" i="7"/>
  <c r="F22" i="7"/>
  <c r="L22" i="7" s="1"/>
  <c r="E22" i="7"/>
  <c r="K22" i="7" s="1"/>
  <c r="AA21" i="7"/>
  <c r="Q21" i="7"/>
  <c r="P21" i="8" s="1"/>
  <c r="F21" i="7"/>
  <c r="L21" i="7" s="1"/>
  <c r="E21" i="7"/>
  <c r="K21" i="7" s="1"/>
  <c r="AA20" i="7"/>
  <c r="F20" i="7"/>
  <c r="L20" i="7" s="1"/>
  <c r="E20" i="7"/>
  <c r="K20" i="7" s="1"/>
  <c r="AA19" i="7"/>
  <c r="Q19" i="7"/>
  <c r="P19" i="8" s="1"/>
  <c r="F19" i="7"/>
  <c r="L19" i="7" s="1"/>
  <c r="E19" i="7"/>
  <c r="K19" i="7" s="1"/>
  <c r="AA18" i="7"/>
  <c r="Q18" i="7"/>
  <c r="P18" i="8" s="1"/>
  <c r="F18" i="7"/>
  <c r="L18" i="7" s="1"/>
  <c r="E18" i="7"/>
  <c r="K18" i="7" s="1"/>
  <c r="AA17" i="7"/>
  <c r="F17" i="7"/>
  <c r="L17" i="7" s="1"/>
  <c r="E17" i="7"/>
  <c r="K17" i="7" s="1"/>
  <c r="AA16" i="7"/>
  <c r="Q16" i="7"/>
  <c r="P16" i="8" s="1"/>
  <c r="F16" i="7"/>
  <c r="L16" i="7" s="1"/>
  <c r="E16" i="7"/>
  <c r="K16" i="7" s="1"/>
  <c r="AA15" i="7"/>
  <c r="Q15" i="7"/>
  <c r="P15" i="8" s="1"/>
  <c r="F15" i="7"/>
  <c r="L15" i="7" s="1"/>
  <c r="E15" i="7"/>
  <c r="K15" i="7" s="1"/>
  <c r="AA14" i="7"/>
  <c r="Q14" i="7"/>
  <c r="P14" i="8" s="1"/>
  <c r="F14" i="7"/>
  <c r="L14" i="7" s="1"/>
  <c r="E14" i="7"/>
  <c r="K14" i="7" s="1"/>
  <c r="AA13" i="7"/>
  <c r="Q13" i="7"/>
  <c r="P13" i="8" s="1"/>
  <c r="F13" i="7"/>
  <c r="L13" i="7" s="1"/>
  <c r="E13" i="7"/>
  <c r="K13" i="7" s="1"/>
  <c r="AA12" i="7"/>
  <c r="Q12" i="7"/>
  <c r="P12" i="8" s="1"/>
  <c r="F12" i="7"/>
  <c r="L12" i="7" s="1"/>
  <c r="E12" i="7"/>
  <c r="K12" i="7" s="1"/>
  <c r="AA11" i="7"/>
  <c r="F11" i="7"/>
  <c r="L11" i="7" s="1"/>
  <c r="E11" i="7"/>
  <c r="K11" i="7" s="1"/>
  <c r="AA10" i="7"/>
  <c r="F10" i="7"/>
  <c r="L10" i="7" s="1"/>
  <c r="E10" i="7"/>
  <c r="K10" i="7" s="1"/>
  <c r="AA9" i="7"/>
  <c r="F9" i="7"/>
  <c r="L9" i="7" s="1"/>
  <c r="E9" i="7"/>
  <c r="K9" i="7" s="1"/>
  <c r="AA8" i="7"/>
  <c r="F8" i="7"/>
  <c r="L8" i="7" s="1"/>
  <c r="E8" i="7"/>
  <c r="K8" i="7" s="1"/>
  <c r="AA7" i="7"/>
  <c r="Q7" i="7"/>
  <c r="P7" i="8" s="1"/>
  <c r="F7" i="7"/>
  <c r="L7" i="7" s="1"/>
  <c r="E7" i="7"/>
  <c r="K7" i="7" s="1"/>
  <c r="AA6" i="7"/>
  <c r="F6" i="7"/>
  <c r="L6" i="7" s="1"/>
  <c r="E6" i="7"/>
  <c r="K6" i="7" s="1"/>
  <c r="AA5" i="7"/>
  <c r="F5" i="7"/>
  <c r="L5" i="7" s="1"/>
  <c r="E5" i="7"/>
  <c r="K5" i="7" s="1"/>
  <c r="AA4" i="7"/>
  <c r="Q4" i="7"/>
  <c r="P4" i="8" s="1"/>
  <c r="F4" i="7"/>
  <c r="L4" i="7" s="1"/>
  <c r="E4" i="7"/>
  <c r="K4" i="7" s="1"/>
  <c r="A5" i="7"/>
  <c r="A6" i="7" s="1"/>
  <c r="A7" i="7" s="1"/>
  <c r="AA3" i="7"/>
  <c r="Q3" i="7"/>
  <c r="P3" i="8" s="1"/>
  <c r="F3" i="7"/>
  <c r="L3" i="7" s="1"/>
  <c r="E3" i="7"/>
  <c r="K3" i="7" s="1"/>
  <c r="I1" i="7"/>
  <c r="P7" i="10" l="1"/>
  <c r="Q7" i="8"/>
  <c r="Q13" i="8"/>
  <c r="P13" i="10" s="1"/>
  <c r="Q51" i="8"/>
  <c r="P51" i="10" s="1"/>
  <c r="Q50" i="8"/>
  <c r="P50" i="10" s="1"/>
  <c r="P49" i="10"/>
  <c r="Q49" i="8"/>
  <c r="Q52" i="8"/>
  <c r="P52" i="10" s="1"/>
  <c r="Q54" i="8"/>
  <c r="P54" i="10" s="1"/>
  <c r="Q57" i="6"/>
  <c r="P57" i="5" s="1"/>
  <c r="Q37" i="8"/>
  <c r="P37" i="10" s="1"/>
  <c r="Q21" i="8"/>
  <c r="P21" i="10" s="1"/>
  <c r="Q4" i="8"/>
  <c r="P4" i="10" s="1"/>
  <c r="Q35" i="8"/>
  <c r="P35" i="10" s="1"/>
  <c r="Q48" i="8"/>
  <c r="P48" i="10" s="1"/>
  <c r="Q30" i="8"/>
  <c r="P30" i="10" s="1"/>
  <c r="Q16" i="8"/>
  <c r="P16" i="10" s="1"/>
  <c r="Q23" i="8"/>
  <c r="P23" i="10" s="1"/>
  <c r="P46" i="10"/>
  <c r="Q46" i="8"/>
  <c r="Q55" i="8"/>
  <c r="P55" i="10" s="1"/>
  <c r="Q19" i="8"/>
  <c r="P19" i="10" s="1"/>
  <c r="Q39" i="8"/>
  <c r="P39" i="10" s="1"/>
  <c r="Q12" i="8"/>
  <c r="P12" i="10" s="1"/>
  <c r="Q15" i="8"/>
  <c r="P15" i="10" s="1"/>
  <c r="Q40" i="8"/>
  <c r="P40" i="10" s="1"/>
  <c r="Q47" i="8"/>
  <c r="P47" i="10" s="1"/>
  <c r="Q56" i="8"/>
  <c r="P56" i="10" s="1"/>
  <c r="Q14" i="8"/>
  <c r="P14" i="10" s="1"/>
  <c r="Q53" i="8"/>
  <c r="P53" i="10" s="1"/>
  <c r="Q29" i="8"/>
  <c r="P29" i="10" s="1"/>
  <c r="Q28" i="8"/>
  <c r="P28" i="10" s="1"/>
  <c r="Q34" i="8"/>
  <c r="P34" i="10" s="1"/>
  <c r="Q18" i="8"/>
  <c r="P18" i="10" s="1"/>
  <c r="Q24" i="8"/>
  <c r="P24" i="10" s="1"/>
  <c r="Q33" i="8"/>
  <c r="P33" i="10" s="1"/>
  <c r="Q42" i="8"/>
  <c r="P42" i="10" s="1"/>
  <c r="N57" i="10"/>
  <c r="O57" i="10"/>
  <c r="Y57" i="10" s="1"/>
  <c r="Z57" i="10" s="1"/>
  <c r="A8" i="7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X56" i="7"/>
  <c r="M56" i="8" s="1"/>
  <c r="X56" i="8" s="1"/>
  <c r="M56" i="10" s="1"/>
  <c r="X56" i="10" s="1"/>
  <c r="M56" i="11" s="1"/>
  <c r="X56" i="11" s="1"/>
  <c r="M56" i="6" s="1"/>
  <c r="X56" i="6" s="1"/>
  <c r="M56" i="5" s="1"/>
  <c r="X56" i="5" s="1"/>
  <c r="M56" i="1" s="1"/>
  <c r="X56" i="1" s="1"/>
  <c r="M56" i="2" s="1"/>
  <c r="X56" i="2" s="1"/>
  <c r="M56" i="12" s="1"/>
  <c r="X56" i="12" s="1"/>
  <c r="M56" i="13" s="1"/>
  <c r="X56" i="13" s="1"/>
  <c r="M56" i="14" s="1"/>
  <c r="X56" i="14" s="1"/>
  <c r="M56" i="15" s="1"/>
  <c r="X56" i="15" s="1"/>
  <c r="N53" i="7"/>
  <c r="X53" i="7"/>
  <c r="M53" i="8" s="1"/>
  <c r="X53" i="8" s="1"/>
  <c r="M53" i="10" s="1"/>
  <c r="X53" i="10" s="1"/>
  <c r="M53" i="11" s="1"/>
  <c r="X53" i="11" s="1"/>
  <c r="M53" i="6" s="1"/>
  <c r="X53" i="6" s="1"/>
  <c r="M53" i="5" s="1"/>
  <c r="X53" i="5" s="1"/>
  <c r="M53" i="1" s="1"/>
  <c r="X53" i="1" s="1"/>
  <c r="M53" i="2" s="1"/>
  <c r="X53" i="2" s="1"/>
  <c r="M53" i="12" s="1"/>
  <c r="X53" i="12" s="1"/>
  <c r="M53" i="13" s="1"/>
  <c r="X53" i="13" s="1"/>
  <c r="M53" i="14" s="1"/>
  <c r="X53" i="14" s="1"/>
  <c r="M53" i="15" s="1"/>
  <c r="X53" i="15" s="1"/>
  <c r="X54" i="7"/>
  <c r="M54" i="8" s="1"/>
  <c r="X54" i="8" s="1"/>
  <c r="M54" i="10" s="1"/>
  <c r="X54" i="10" s="1"/>
  <c r="M54" i="11" s="1"/>
  <c r="X54" i="11" s="1"/>
  <c r="M54" i="6" s="1"/>
  <c r="X54" i="6" s="1"/>
  <c r="M54" i="5" s="1"/>
  <c r="X54" i="5" s="1"/>
  <c r="M54" i="1" s="1"/>
  <c r="X54" i="1" s="1"/>
  <c r="M54" i="2" s="1"/>
  <c r="X54" i="2" s="1"/>
  <c r="M54" i="12" s="1"/>
  <c r="X54" i="12" s="1"/>
  <c r="M54" i="13" s="1"/>
  <c r="X54" i="13" s="1"/>
  <c r="M54" i="14" s="1"/>
  <c r="X54" i="14" s="1"/>
  <c r="M54" i="15" s="1"/>
  <c r="X54" i="15" s="1"/>
  <c r="O53" i="7"/>
  <c r="V53" i="7" s="1"/>
  <c r="P54" i="11" l="1"/>
  <c r="Q54" i="10"/>
  <c r="Q49" i="10"/>
  <c r="P49" i="11" s="1"/>
  <c r="Q51" i="10"/>
  <c r="P51" i="11" s="1"/>
  <c r="Q7" i="10"/>
  <c r="P7" i="11" s="1"/>
  <c r="Q57" i="5"/>
  <c r="P57" i="1" s="1"/>
  <c r="Q52" i="10"/>
  <c r="P52" i="11" s="1"/>
  <c r="Q50" i="10"/>
  <c r="P50" i="11" s="1"/>
  <c r="Q13" i="10"/>
  <c r="P13" i="11" s="1"/>
  <c r="Q37" i="10"/>
  <c r="P37" i="11" s="1"/>
  <c r="Q21" i="10"/>
  <c r="P21" i="11" s="1"/>
  <c r="Q4" i="10"/>
  <c r="P4" i="11" s="1"/>
  <c r="Q35" i="10"/>
  <c r="P35" i="11" s="1"/>
  <c r="Q48" i="10"/>
  <c r="P48" i="11" s="1"/>
  <c r="Q30" i="10"/>
  <c r="P30" i="11" s="1"/>
  <c r="Q16" i="10"/>
  <c r="P16" i="11" s="1"/>
  <c r="Q23" i="10"/>
  <c r="P23" i="11" s="1"/>
  <c r="Q46" i="10"/>
  <c r="P46" i="11" s="1"/>
  <c r="Q55" i="10"/>
  <c r="P55" i="11" s="1"/>
  <c r="Q19" i="10"/>
  <c r="P19" i="11" s="1"/>
  <c r="Q39" i="10"/>
  <c r="P39" i="11" s="1"/>
  <c r="Q12" i="10"/>
  <c r="P12" i="11" s="1"/>
  <c r="Q15" i="10"/>
  <c r="P15" i="11" s="1"/>
  <c r="Q40" i="10"/>
  <c r="P40" i="11" s="1"/>
  <c r="Q47" i="10"/>
  <c r="P47" i="11" s="1"/>
  <c r="Q56" i="10"/>
  <c r="P56" i="11" s="1"/>
  <c r="Q14" i="10"/>
  <c r="P14" i="11" s="1"/>
  <c r="Q53" i="10"/>
  <c r="P53" i="11" s="1"/>
  <c r="Q29" i="10"/>
  <c r="P29" i="11" s="1"/>
  <c r="Q28" i="10"/>
  <c r="P28" i="11" s="1"/>
  <c r="Q34" i="10"/>
  <c r="P34" i="11" s="1"/>
  <c r="Q18" i="10"/>
  <c r="P18" i="11" s="1"/>
  <c r="Q24" i="10"/>
  <c r="P24" i="11" s="1"/>
  <c r="Q33" i="10"/>
  <c r="P33" i="11" s="1"/>
  <c r="Q42" i="10"/>
  <c r="P42" i="11" s="1"/>
  <c r="V57" i="10"/>
  <c r="K57" i="11" s="1"/>
  <c r="K53" i="8"/>
  <c r="O53" i="8" s="1"/>
  <c r="A33" i="7"/>
  <c r="A34" i="7" s="1"/>
  <c r="A35" i="7" s="1"/>
  <c r="Y53" i="7"/>
  <c r="Z53" i="7" s="1"/>
  <c r="Q13" i="11" l="1"/>
  <c r="P13" i="6" s="1"/>
  <c r="Q49" i="11"/>
  <c r="P49" i="6" s="1"/>
  <c r="Q7" i="11"/>
  <c r="P7" i="6" s="1"/>
  <c r="Q52" i="11"/>
  <c r="P52" i="6" s="1"/>
  <c r="Q50" i="11"/>
  <c r="P50" i="6" s="1"/>
  <c r="Q57" i="1"/>
  <c r="P57" i="2" s="1"/>
  <c r="Q51" i="11"/>
  <c r="P51" i="6" s="1"/>
  <c r="Q54" i="11"/>
  <c r="P54" i="6" s="1"/>
  <c r="Q37" i="11"/>
  <c r="P37" i="6" s="1"/>
  <c r="Q21" i="11"/>
  <c r="P21" i="6" s="1"/>
  <c r="Q4" i="11"/>
  <c r="P4" i="6" s="1"/>
  <c r="Q35" i="11"/>
  <c r="P35" i="6" s="1"/>
  <c r="Q48" i="11"/>
  <c r="P48" i="6" s="1"/>
  <c r="Q30" i="11"/>
  <c r="P30" i="6" s="1"/>
  <c r="Q16" i="11"/>
  <c r="P16" i="6" s="1"/>
  <c r="Q23" i="11"/>
  <c r="P23" i="6" s="1"/>
  <c r="Q46" i="11"/>
  <c r="P46" i="6" s="1"/>
  <c r="Q55" i="11"/>
  <c r="P55" i="6" s="1"/>
  <c r="Q19" i="11"/>
  <c r="P19" i="6" s="1"/>
  <c r="Q39" i="11"/>
  <c r="P39" i="6" s="1"/>
  <c r="Q12" i="11"/>
  <c r="P12" i="6" s="1"/>
  <c r="Q15" i="11"/>
  <c r="P15" i="6" s="1"/>
  <c r="Q40" i="11"/>
  <c r="P40" i="6" s="1"/>
  <c r="Q47" i="11"/>
  <c r="P47" i="6" s="1"/>
  <c r="Q56" i="11"/>
  <c r="P56" i="6" s="1"/>
  <c r="Q14" i="11"/>
  <c r="P14" i="6" s="1"/>
  <c r="Q53" i="11"/>
  <c r="P53" i="6" s="1"/>
  <c r="Q29" i="11"/>
  <c r="P29" i="6" s="1"/>
  <c r="Q28" i="11"/>
  <c r="P28" i="6" s="1"/>
  <c r="Q34" i="11"/>
  <c r="P34" i="6" s="1"/>
  <c r="Q18" i="11"/>
  <c r="P18" i="6" s="1"/>
  <c r="Q24" i="11"/>
  <c r="P24" i="6" s="1"/>
  <c r="Q33" i="11"/>
  <c r="P33" i="6" s="1"/>
  <c r="Q42" i="11"/>
  <c r="P42" i="6" s="1"/>
  <c r="O57" i="11"/>
  <c r="Y57" i="11" s="1"/>
  <c r="Z57" i="11" s="1"/>
  <c r="N57" i="11"/>
  <c r="N53" i="8"/>
  <c r="V53" i="8"/>
  <c r="Y53" i="8"/>
  <c r="Z53" i="8" s="1"/>
  <c r="A36" i="7"/>
  <c r="A37" i="7" s="1"/>
  <c r="A38" i="7" s="1"/>
  <c r="A39" i="7" l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Q54" i="6"/>
  <c r="P54" i="5" s="1"/>
  <c r="Q49" i="6"/>
  <c r="P49" i="5" s="1"/>
  <c r="Q52" i="6"/>
  <c r="P52" i="5" s="1"/>
  <c r="Q57" i="2"/>
  <c r="P57" i="12" s="1"/>
  <c r="Q51" i="6"/>
  <c r="P51" i="5" s="1"/>
  <c r="Q50" i="6"/>
  <c r="P50" i="5" s="1"/>
  <c r="Q7" i="6"/>
  <c r="P7" i="5" s="1"/>
  <c r="Q13" i="6"/>
  <c r="P13" i="5" s="1"/>
  <c r="Q37" i="6"/>
  <c r="P37" i="5" s="1"/>
  <c r="Q21" i="6"/>
  <c r="P21" i="5" s="1"/>
  <c r="Q4" i="6"/>
  <c r="P4" i="5" s="1"/>
  <c r="Q35" i="6"/>
  <c r="P35" i="5" s="1"/>
  <c r="Q48" i="6"/>
  <c r="P48" i="5" s="1"/>
  <c r="Q30" i="6"/>
  <c r="P30" i="5" s="1"/>
  <c r="Q16" i="6"/>
  <c r="P16" i="5" s="1"/>
  <c r="Q23" i="6"/>
  <c r="P23" i="5" s="1"/>
  <c r="Q46" i="6"/>
  <c r="P46" i="5" s="1"/>
  <c r="Q55" i="6"/>
  <c r="P55" i="5" s="1"/>
  <c r="Q19" i="6"/>
  <c r="P19" i="5" s="1"/>
  <c r="Q39" i="6"/>
  <c r="P39" i="5" s="1"/>
  <c r="Q12" i="6"/>
  <c r="P12" i="5" s="1"/>
  <c r="Q15" i="6"/>
  <c r="P15" i="5" s="1"/>
  <c r="Q40" i="6"/>
  <c r="P40" i="5" s="1"/>
  <c r="Q47" i="6"/>
  <c r="P47" i="5" s="1"/>
  <c r="Q56" i="6"/>
  <c r="P56" i="5" s="1"/>
  <c r="Q14" i="6"/>
  <c r="P14" i="5" s="1"/>
  <c r="Q53" i="6"/>
  <c r="P53" i="5" s="1"/>
  <c r="Q29" i="6"/>
  <c r="P29" i="5" s="1"/>
  <c r="Q28" i="6"/>
  <c r="P28" i="5" s="1"/>
  <c r="Q34" i="6"/>
  <c r="P34" i="5" s="1"/>
  <c r="Q18" i="6"/>
  <c r="P18" i="5" s="1"/>
  <c r="Q24" i="6"/>
  <c r="P24" i="5" s="1"/>
  <c r="Q33" i="6"/>
  <c r="P33" i="5" s="1"/>
  <c r="Q42" i="6"/>
  <c r="P42" i="5" s="1"/>
  <c r="V57" i="11"/>
  <c r="K57" i="6" s="1"/>
  <c r="K53" i="10"/>
  <c r="O53" i="10" s="1"/>
  <c r="Y53" i="10" s="1"/>
  <c r="Z53" i="10" s="1"/>
  <c r="Q50" i="5" l="1"/>
  <c r="P50" i="1" s="1"/>
  <c r="Q13" i="5"/>
  <c r="P13" i="1" s="1"/>
  <c r="Q49" i="5"/>
  <c r="P49" i="1" s="1"/>
  <c r="Q57" i="12"/>
  <c r="P57" i="13" s="1"/>
  <c r="Q7" i="5"/>
  <c r="P7" i="1" s="1"/>
  <c r="Q51" i="5"/>
  <c r="P51" i="1" s="1"/>
  <c r="Q52" i="5"/>
  <c r="P52" i="1" s="1"/>
  <c r="Q54" i="5"/>
  <c r="P54" i="1" s="1"/>
  <c r="Q37" i="5"/>
  <c r="P37" i="1" s="1"/>
  <c r="Q21" i="5"/>
  <c r="P21" i="1" s="1"/>
  <c r="Q4" i="5"/>
  <c r="P4" i="1" s="1"/>
  <c r="Q35" i="5"/>
  <c r="P35" i="1" s="1"/>
  <c r="Q48" i="5"/>
  <c r="P48" i="1" s="1"/>
  <c r="Q30" i="5"/>
  <c r="P30" i="1" s="1"/>
  <c r="Q16" i="5"/>
  <c r="P16" i="1" s="1"/>
  <c r="Q23" i="5"/>
  <c r="P23" i="1" s="1"/>
  <c r="Q46" i="5"/>
  <c r="P46" i="1" s="1"/>
  <c r="Q55" i="5"/>
  <c r="P55" i="1" s="1"/>
  <c r="Q19" i="5"/>
  <c r="P19" i="1" s="1"/>
  <c r="Q39" i="5"/>
  <c r="P39" i="1" s="1"/>
  <c r="Q12" i="5"/>
  <c r="P12" i="1" s="1"/>
  <c r="Q15" i="5"/>
  <c r="P15" i="1" s="1"/>
  <c r="Q40" i="5"/>
  <c r="P40" i="1" s="1"/>
  <c r="Q47" i="5"/>
  <c r="P47" i="1" s="1"/>
  <c r="Q56" i="5"/>
  <c r="P56" i="1" s="1"/>
  <c r="Q14" i="5"/>
  <c r="P14" i="1" s="1"/>
  <c r="Q53" i="5"/>
  <c r="P53" i="1" s="1"/>
  <c r="Q29" i="5"/>
  <c r="P29" i="1" s="1"/>
  <c r="Q28" i="5"/>
  <c r="P28" i="1" s="1"/>
  <c r="Q34" i="5"/>
  <c r="P34" i="1" s="1"/>
  <c r="Q18" i="5"/>
  <c r="P18" i="1" s="1"/>
  <c r="Q24" i="5"/>
  <c r="P24" i="1" s="1"/>
  <c r="Q33" i="5"/>
  <c r="P33" i="1" s="1"/>
  <c r="Q42" i="5"/>
  <c r="P42" i="1" s="1"/>
  <c r="N57" i="6"/>
  <c r="O57" i="6"/>
  <c r="Y57" i="6" s="1"/>
  <c r="Z57" i="6" s="1"/>
  <c r="N53" i="10"/>
  <c r="V53" i="10"/>
  <c r="Q13" i="1" l="1"/>
  <c r="P13" i="2" s="1"/>
  <c r="Q57" i="13"/>
  <c r="P57" i="14" s="1"/>
  <c r="Q54" i="1"/>
  <c r="P54" i="2" s="1"/>
  <c r="Q51" i="1"/>
  <c r="P51" i="2" s="1"/>
  <c r="Q52" i="1"/>
  <c r="P52" i="2" s="1"/>
  <c r="Q7" i="1"/>
  <c r="P7" i="2" s="1"/>
  <c r="Q49" i="1"/>
  <c r="P49" i="2" s="1"/>
  <c r="Q50" i="1"/>
  <c r="P50" i="2" s="1"/>
  <c r="Q37" i="1"/>
  <c r="P37" i="2" s="1"/>
  <c r="Q21" i="1"/>
  <c r="P21" i="2" s="1"/>
  <c r="Q4" i="1"/>
  <c r="P4" i="2" s="1"/>
  <c r="Q35" i="1"/>
  <c r="P35" i="2" s="1"/>
  <c r="Q48" i="1"/>
  <c r="P48" i="2" s="1"/>
  <c r="Q30" i="1"/>
  <c r="P30" i="2" s="1"/>
  <c r="Q16" i="1"/>
  <c r="P16" i="2" s="1"/>
  <c r="Q23" i="1"/>
  <c r="P23" i="2" s="1"/>
  <c r="Q46" i="1"/>
  <c r="P46" i="2" s="1"/>
  <c r="Q55" i="1"/>
  <c r="P55" i="2" s="1"/>
  <c r="Q19" i="1"/>
  <c r="P19" i="2" s="1"/>
  <c r="Q39" i="1"/>
  <c r="P39" i="2" s="1"/>
  <c r="Q12" i="1"/>
  <c r="P12" i="2" s="1"/>
  <c r="Q15" i="1"/>
  <c r="P15" i="2" s="1"/>
  <c r="Q40" i="1"/>
  <c r="P40" i="2" s="1"/>
  <c r="Q47" i="1"/>
  <c r="P47" i="2" s="1"/>
  <c r="Q56" i="1"/>
  <c r="P56" i="2" s="1"/>
  <c r="Q14" i="1"/>
  <c r="P14" i="2" s="1"/>
  <c r="Q53" i="1"/>
  <c r="P53" i="2" s="1"/>
  <c r="Q29" i="1"/>
  <c r="P29" i="2" s="1"/>
  <c r="Q28" i="1"/>
  <c r="P28" i="2" s="1"/>
  <c r="Q34" i="1"/>
  <c r="P34" i="2" s="1"/>
  <c r="Q18" i="1"/>
  <c r="P18" i="2" s="1"/>
  <c r="Q24" i="1"/>
  <c r="P24" i="2" s="1"/>
  <c r="Q33" i="1"/>
  <c r="P33" i="2" s="1"/>
  <c r="Q42" i="1"/>
  <c r="P42" i="2" s="1"/>
  <c r="V57" i="6"/>
  <c r="K57" i="5" s="1"/>
  <c r="K53" i="11"/>
  <c r="O53" i="11" s="1"/>
  <c r="Y53" i="11" s="1"/>
  <c r="Z53" i="11" s="1"/>
  <c r="Q50" i="2" l="1"/>
  <c r="P50" i="12" s="1"/>
  <c r="Q57" i="14"/>
  <c r="P57" i="15" s="1"/>
  <c r="Q57" i="15" s="1"/>
  <c r="Q51" i="2"/>
  <c r="P51" i="12" s="1"/>
  <c r="Q7" i="2"/>
  <c r="P7" i="12" s="1"/>
  <c r="Q49" i="2"/>
  <c r="P49" i="12" s="1"/>
  <c r="Q52" i="2"/>
  <c r="P52" i="12" s="1"/>
  <c r="Q54" i="2"/>
  <c r="P54" i="12" s="1"/>
  <c r="Q13" i="2"/>
  <c r="P13" i="12" s="1"/>
  <c r="Q37" i="2"/>
  <c r="P37" i="12" s="1"/>
  <c r="Q21" i="2"/>
  <c r="P21" i="12" s="1"/>
  <c r="Q4" i="2"/>
  <c r="P4" i="12" s="1"/>
  <c r="Q35" i="2"/>
  <c r="P35" i="12" s="1"/>
  <c r="Q48" i="2"/>
  <c r="P48" i="12" s="1"/>
  <c r="Q30" i="2"/>
  <c r="P30" i="12" s="1"/>
  <c r="Q16" i="2"/>
  <c r="P16" i="12" s="1"/>
  <c r="Q23" i="2"/>
  <c r="P23" i="12" s="1"/>
  <c r="Q46" i="2"/>
  <c r="P46" i="12" s="1"/>
  <c r="Q55" i="2"/>
  <c r="P55" i="12" s="1"/>
  <c r="Q19" i="2"/>
  <c r="P19" i="12" s="1"/>
  <c r="Q39" i="2"/>
  <c r="P39" i="12" s="1"/>
  <c r="Q12" i="2"/>
  <c r="P12" i="12" s="1"/>
  <c r="Q15" i="2"/>
  <c r="P15" i="12" s="1"/>
  <c r="Q40" i="2"/>
  <c r="P40" i="12" s="1"/>
  <c r="Q47" i="2"/>
  <c r="P47" i="12" s="1"/>
  <c r="Q56" i="2"/>
  <c r="P56" i="12" s="1"/>
  <c r="Q14" i="2"/>
  <c r="P14" i="12" s="1"/>
  <c r="Q53" i="2"/>
  <c r="P53" i="12" s="1"/>
  <c r="Q29" i="2"/>
  <c r="P29" i="12" s="1"/>
  <c r="Q28" i="2"/>
  <c r="P28" i="12" s="1"/>
  <c r="Q34" i="2"/>
  <c r="P34" i="12" s="1"/>
  <c r="Q18" i="2"/>
  <c r="P18" i="12" s="1"/>
  <c r="Q24" i="2"/>
  <c r="P24" i="12" s="1"/>
  <c r="Q33" i="2"/>
  <c r="P33" i="12" s="1"/>
  <c r="Q42" i="2"/>
  <c r="P42" i="12" s="1"/>
  <c r="O57" i="5"/>
  <c r="Y57" i="5" s="1"/>
  <c r="Z57" i="5" s="1"/>
  <c r="N57" i="5"/>
  <c r="N53" i="11"/>
  <c r="V53" i="11"/>
  <c r="Q7" i="12" l="1"/>
  <c r="P7" i="13" s="1"/>
  <c r="Q13" i="12"/>
  <c r="P13" i="13" s="1"/>
  <c r="Q52" i="12"/>
  <c r="P52" i="13" s="1"/>
  <c r="Q54" i="12"/>
  <c r="P54" i="13" s="1"/>
  <c r="Q49" i="12"/>
  <c r="P49" i="13" s="1"/>
  <c r="Q51" i="12"/>
  <c r="P51" i="13" s="1"/>
  <c r="Q50" i="12"/>
  <c r="P50" i="13" s="1"/>
  <c r="Q37" i="12"/>
  <c r="P37" i="13" s="1"/>
  <c r="Q21" i="12"/>
  <c r="P21" i="13" s="1"/>
  <c r="Q4" i="12"/>
  <c r="P4" i="13" s="1"/>
  <c r="Q35" i="12"/>
  <c r="P35" i="13" s="1"/>
  <c r="Q48" i="12"/>
  <c r="P48" i="13" s="1"/>
  <c r="Q30" i="12"/>
  <c r="P30" i="13" s="1"/>
  <c r="Q16" i="12"/>
  <c r="P16" i="13" s="1"/>
  <c r="Q23" i="12"/>
  <c r="P23" i="13" s="1"/>
  <c r="Q46" i="12"/>
  <c r="P46" i="13" s="1"/>
  <c r="Q55" i="12"/>
  <c r="P55" i="13" s="1"/>
  <c r="Q19" i="12"/>
  <c r="P19" i="13" s="1"/>
  <c r="Q39" i="12"/>
  <c r="P39" i="13" s="1"/>
  <c r="Q12" i="12"/>
  <c r="P12" i="13" s="1"/>
  <c r="Q15" i="12"/>
  <c r="P15" i="13" s="1"/>
  <c r="Q40" i="12"/>
  <c r="P40" i="13" s="1"/>
  <c r="Q47" i="12"/>
  <c r="P47" i="13" s="1"/>
  <c r="Q56" i="12"/>
  <c r="P56" i="13" s="1"/>
  <c r="Q14" i="12"/>
  <c r="P14" i="13" s="1"/>
  <c r="Q53" i="12"/>
  <c r="P53" i="13" s="1"/>
  <c r="Q29" i="12"/>
  <c r="P29" i="13" s="1"/>
  <c r="Q28" i="12"/>
  <c r="P28" i="13" s="1"/>
  <c r="Q34" i="12"/>
  <c r="P34" i="13" s="1"/>
  <c r="Q18" i="12"/>
  <c r="P18" i="13" s="1"/>
  <c r="Q24" i="12"/>
  <c r="P24" i="13" s="1"/>
  <c r="Q33" i="12"/>
  <c r="P33" i="13" s="1"/>
  <c r="Q42" i="12"/>
  <c r="P42" i="13" s="1"/>
  <c r="V57" i="5"/>
  <c r="K57" i="1" s="1"/>
  <c r="K53" i="6"/>
  <c r="Q13" i="13" l="1"/>
  <c r="P13" i="14" s="1"/>
  <c r="Q54" i="13"/>
  <c r="P54" i="14" s="1"/>
  <c r="Q51" i="13"/>
  <c r="P51" i="14" s="1"/>
  <c r="Q50" i="13"/>
  <c r="P50" i="14" s="1"/>
  <c r="Q49" i="13"/>
  <c r="P49" i="14" s="1"/>
  <c r="Q52" i="13"/>
  <c r="P52" i="14" s="1"/>
  <c r="Q7" i="13"/>
  <c r="P7" i="14" s="1"/>
  <c r="Q37" i="13"/>
  <c r="P37" i="14" s="1"/>
  <c r="Q21" i="13"/>
  <c r="P21" i="14" s="1"/>
  <c r="Q4" i="13"/>
  <c r="P4" i="14" s="1"/>
  <c r="Q35" i="13"/>
  <c r="P35" i="14" s="1"/>
  <c r="Q48" i="13"/>
  <c r="P48" i="14" s="1"/>
  <c r="Q30" i="13"/>
  <c r="P30" i="14" s="1"/>
  <c r="Q16" i="13"/>
  <c r="P16" i="14" s="1"/>
  <c r="Q23" i="13"/>
  <c r="P23" i="14" s="1"/>
  <c r="Q46" i="13"/>
  <c r="P46" i="14" s="1"/>
  <c r="Q55" i="13"/>
  <c r="P55" i="14" s="1"/>
  <c r="Q19" i="13"/>
  <c r="P19" i="14" s="1"/>
  <c r="Q39" i="13"/>
  <c r="P39" i="14" s="1"/>
  <c r="Q12" i="13"/>
  <c r="P12" i="14" s="1"/>
  <c r="Q15" i="13"/>
  <c r="P15" i="14" s="1"/>
  <c r="Q40" i="13"/>
  <c r="P40" i="14" s="1"/>
  <c r="Q47" i="13"/>
  <c r="P47" i="14" s="1"/>
  <c r="Q56" i="13"/>
  <c r="P56" i="14" s="1"/>
  <c r="Q14" i="13"/>
  <c r="P14" i="14" s="1"/>
  <c r="Q53" i="13"/>
  <c r="P53" i="14" s="1"/>
  <c r="Q29" i="13"/>
  <c r="P29" i="14" s="1"/>
  <c r="Q28" i="13"/>
  <c r="P28" i="14" s="1"/>
  <c r="Q34" i="13"/>
  <c r="P34" i="14" s="1"/>
  <c r="Q18" i="13"/>
  <c r="P18" i="14" s="1"/>
  <c r="Q24" i="13"/>
  <c r="P24" i="14" s="1"/>
  <c r="Q33" i="13"/>
  <c r="P33" i="14" s="1"/>
  <c r="Q42" i="13"/>
  <c r="P42" i="14" s="1"/>
  <c r="N57" i="1"/>
  <c r="O57" i="1"/>
  <c r="Y57" i="1" s="1"/>
  <c r="Z57" i="1" s="1"/>
  <c r="N53" i="6"/>
  <c r="O53" i="6"/>
  <c r="Y53" i="6" s="1"/>
  <c r="Z53" i="6" s="1"/>
  <c r="Q50" i="14" l="1"/>
  <c r="P50" i="15" s="1"/>
  <c r="Q50" i="15" s="1"/>
  <c r="Q54" i="14"/>
  <c r="P54" i="15" s="1"/>
  <c r="Q54" i="15" s="1"/>
  <c r="Q52" i="14"/>
  <c r="P52" i="15" s="1"/>
  <c r="Q52" i="15" s="1"/>
  <c r="Q7" i="14"/>
  <c r="P7" i="15" s="1"/>
  <c r="Q7" i="15" s="1"/>
  <c r="Q49" i="14"/>
  <c r="P49" i="15" s="1"/>
  <c r="Q49" i="15" s="1"/>
  <c r="Q51" i="14"/>
  <c r="P51" i="15" s="1"/>
  <c r="Q51" i="15" s="1"/>
  <c r="Q13" i="14"/>
  <c r="P13" i="15" s="1"/>
  <c r="Q13" i="15" s="1"/>
  <c r="Q37" i="14"/>
  <c r="P37" i="15" s="1"/>
  <c r="Q37" i="15" s="1"/>
  <c r="Q21" i="14"/>
  <c r="P21" i="15" s="1"/>
  <c r="Q21" i="15" s="1"/>
  <c r="Q4" i="14"/>
  <c r="P4" i="15" s="1"/>
  <c r="Q4" i="15" s="1"/>
  <c r="Q35" i="14"/>
  <c r="P35" i="15" s="1"/>
  <c r="Q35" i="15" s="1"/>
  <c r="Q48" i="14"/>
  <c r="P48" i="15" s="1"/>
  <c r="Q48" i="15" s="1"/>
  <c r="Q30" i="14"/>
  <c r="P30" i="15" s="1"/>
  <c r="Q30" i="15" s="1"/>
  <c r="Q16" i="14"/>
  <c r="P16" i="15" s="1"/>
  <c r="Q16" i="15" s="1"/>
  <c r="Q23" i="14"/>
  <c r="P23" i="15" s="1"/>
  <c r="Q23" i="15" s="1"/>
  <c r="Q46" i="14"/>
  <c r="P46" i="15" s="1"/>
  <c r="Q46" i="15" s="1"/>
  <c r="Q55" i="14"/>
  <c r="P55" i="15" s="1"/>
  <c r="Q55" i="15" s="1"/>
  <c r="Q19" i="14"/>
  <c r="P19" i="15" s="1"/>
  <c r="Q19" i="15" s="1"/>
  <c r="Q39" i="14"/>
  <c r="P39" i="15" s="1"/>
  <c r="Q39" i="15" s="1"/>
  <c r="Q12" i="14"/>
  <c r="P12" i="15" s="1"/>
  <c r="Q12" i="15" s="1"/>
  <c r="Q15" i="14"/>
  <c r="P15" i="15" s="1"/>
  <c r="Q15" i="15" s="1"/>
  <c r="Q40" i="14"/>
  <c r="P40" i="15" s="1"/>
  <c r="Q40" i="15" s="1"/>
  <c r="Q47" i="14"/>
  <c r="P47" i="15" s="1"/>
  <c r="Q47" i="15" s="1"/>
  <c r="Q56" i="14"/>
  <c r="P56" i="15" s="1"/>
  <c r="Q56" i="15" s="1"/>
  <c r="Q14" i="14"/>
  <c r="P14" i="15" s="1"/>
  <c r="Q14" i="15" s="1"/>
  <c r="Q53" i="14"/>
  <c r="P53" i="15" s="1"/>
  <c r="Q53" i="15" s="1"/>
  <c r="Q29" i="14"/>
  <c r="P29" i="15" s="1"/>
  <c r="Q29" i="15" s="1"/>
  <c r="Q28" i="14"/>
  <c r="P28" i="15" s="1"/>
  <c r="Q28" i="15" s="1"/>
  <c r="Q34" i="14"/>
  <c r="P34" i="15" s="1"/>
  <c r="Q34" i="15" s="1"/>
  <c r="Q18" i="14"/>
  <c r="P18" i="15" s="1"/>
  <c r="Q18" i="15" s="1"/>
  <c r="Q24" i="14"/>
  <c r="P24" i="15" s="1"/>
  <c r="Q24" i="15" s="1"/>
  <c r="Q33" i="14"/>
  <c r="P33" i="15" s="1"/>
  <c r="Q33" i="15" s="1"/>
  <c r="Q42" i="14"/>
  <c r="P42" i="15" s="1"/>
  <c r="Q42" i="15" s="1"/>
  <c r="V57" i="1"/>
  <c r="K57" i="2" s="1"/>
  <c r="V53" i="6"/>
  <c r="K53" i="5" s="1"/>
  <c r="N53" i="5" s="1"/>
  <c r="W52" i="7"/>
  <c r="L52" i="8" s="1"/>
  <c r="W52" i="8" s="1"/>
  <c r="L52" i="10" s="1"/>
  <c r="W52" i="10" s="1"/>
  <c r="L52" i="11" s="1"/>
  <c r="W52" i="11" s="1"/>
  <c r="L52" i="6" s="1"/>
  <c r="W52" i="6" s="1"/>
  <c r="L52" i="5" s="1"/>
  <c r="W52" i="5" s="1"/>
  <c r="L52" i="1" s="1"/>
  <c r="W52" i="1" s="1"/>
  <c r="L52" i="2" s="1"/>
  <c r="W52" i="2" s="1"/>
  <c r="L52" i="12" s="1"/>
  <c r="W52" i="12" s="1"/>
  <c r="L52" i="13" s="1"/>
  <c r="W52" i="13" s="1"/>
  <c r="L52" i="14" s="1"/>
  <c r="W52" i="14" s="1"/>
  <c r="L52" i="15" s="1"/>
  <c r="W52" i="15" s="1"/>
  <c r="O57" i="2" l="1"/>
  <c r="Y57" i="2" s="1"/>
  <c r="Z57" i="2" s="1"/>
  <c r="N57" i="2"/>
  <c r="O53" i="5"/>
  <c r="Y53" i="5" s="1"/>
  <c r="Z53" i="5" s="1"/>
  <c r="X8" i="7"/>
  <c r="M8" i="8" s="1"/>
  <c r="X8" i="8" s="1"/>
  <c r="M8" i="10" s="1"/>
  <c r="X8" i="10" s="1"/>
  <c r="M8" i="11" s="1"/>
  <c r="X8" i="11" s="1"/>
  <c r="M8" i="6" s="1"/>
  <c r="X8" i="6" s="1"/>
  <c r="M8" i="5" s="1"/>
  <c r="X8" i="5" s="1"/>
  <c r="M8" i="1" s="1"/>
  <c r="X8" i="1" s="1"/>
  <c r="M8" i="2" s="1"/>
  <c r="X8" i="2" s="1"/>
  <c r="M8" i="12" s="1"/>
  <c r="X8" i="12" s="1"/>
  <c r="M8" i="13" s="1"/>
  <c r="X8" i="13" s="1"/>
  <c r="M8" i="14" s="1"/>
  <c r="X8" i="14" s="1"/>
  <c r="M8" i="15" s="1"/>
  <c r="X8" i="15" s="1"/>
  <c r="X16" i="7"/>
  <c r="M16" i="8" s="1"/>
  <c r="X16" i="8" s="1"/>
  <c r="M16" i="10" s="1"/>
  <c r="X16" i="10" s="1"/>
  <c r="M16" i="11" s="1"/>
  <c r="X16" i="11" s="1"/>
  <c r="M16" i="6" s="1"/>
  <c r="X16" i="6" s="1"/>
  <c r="M16" i="5" s="1"/>
  <c r="X16" i="5" s="1"/>
  <c r="M16" i="1" s="1"/>
  <c r="X16" i="1" s="1"/>
  <c r="M16" i="2" s="1"/>
  <c r="X16" i="2" s="1"/>
  <c r="M16" i="12" s="1"/>
  <c r="X16" i="12" s="1"/>
  <c r="M16" i="13" s="1"/>
  <c r="X16" i="13" s="1"/>
  <c r="M16" i="14" s="1"/>
  <c r="X16" i="14" s="1"/>
  <c r="M16" i="15" s="1"/>
  <c r="X16" i="15" s="1"/>
  <c r="X17" i="7"/>
  <c r="M17" i="8" s="1"/>
  <c r="X17" i="8" s="1"/>
  <c r="M17" i="10" s="1"/>
  <c r="X17" i="10" s="1"/>
  <c r="M17" i="11" s="1"/>
  <c r="X17" i="11" s="1"/>
  <c r="M17" i="6" s="1"/>
  <c r="X17" i="6" s="1"/>
  <c r="M17" i="5" s="1"/>
  <c r="X17" i="5" s="1"/>
  <c r="M17" i="1" s="1"/>
  <c r="X17" i="1" s="1"/>
  <c r="M17" i="2" s="1"/>
  <c r="X17" i="2" s="1"/>
  <c r="M17" i="12" s="1"/>
  <c r="X17" i="12" s="1"/>
  <c r="M17" i="13" s="1"/>
  <c r="X17" i="13" s="1"/>
  <c r="M17" i="14" s="1"/>
  <c r="X17" i="14" s="1"/>
  <c r="M17" i="15" s="1"/>
  <c r="X17" i="15" s="1"/>
  <c r="X29" i="7"/>
  <c r="M29" i="8" s="1"/>
  <c r="X29" i="8" s="1"/>
  <c r="M29" i="10" s="1"/>
  <c r="X29" i="10" s="1"/>
  <c r="M29" i="11" s="1"/>
  <c r="X29" i="11" s="1"/>
  <c r="M29" i="6" s="1"/>
  <c r="X29" i="6" s="1"/>
  <c r="M29" i="5" s="1"/>
  <c r="X29" i="5" s="1"/>
  <c r="M29" i="1" s="1"/>
  <c r="X29" i="1" s="1"/>
  <c r="M29" i="2" s="1"/>
  <c r="X29" i="2" s="1"/>
  <c r="M29" i="12" s="1"/>
  <c r="X29" i="12" s="1"/>
  <c r="M29" i="13" s="1"/>
  <c r="X29" i="13" s="1"/>
  <c r="M29" i="14" s="1"/>
  <c r="X29" i="14" s="1"/>
  <c r="M29" i="15" s="1"/>
  <c r="X29" i="15" s="1"/>
  <c r="X10" i="7"/>
  <c r="M10" i="8" s="1"/>
  <c r="X10" i="8" s="1"/>
  <c r="M10" i="10" s="1"/>
  <c r="X10" i="10" s="1"/>
  <c r="M10" i="11" s="1"/>
  <c r="X10" i="11" s="1"/>
  <c r="M10" i="6" s="1"/>
  <c r="X10" i="6" s="1"/>
  <c r="M10" i="5" s="1"/>
  <c r="X10" i="5" s="1"/>
  <c r="M10" i="1" s="1"/>
  <c r="X10" i="1" s="1"/>
  <c r="M10" i="2" s="1"/>
  <c r="X10" i="2" s="1"/>
  <c r="M10" i="12" s="1"/>
  <c r="X10" i="12" s="1"/>
  <c r="M10" i="13" s="1"/>
  <c r="X10" i="13" s="1"/>
  <c r="M10" i="14" s="1"/>
  <c r="X10" i="14" s="1"/>
  <c r="M10" i="15" s="1"/>
  <c r="X10" i="15" s="1"/>
  <c r="X20" i="7"/>
  <c r="M20" i="8" s="1"/>
  <c r="X20" i="8" s="1"/>
  <c r="M20" i="10" s="1"/>
  <c r="X20" i="10" s="1"/>
  <c r="M20" i="11" s="1"/>
  <c r="X20" i="11" s="1"/>
  <c r="M20" i="6" s="1"/>
  <c r="X20" i="6" s="1"/>
  <c r="M20" i="5" s="1"/>
  <c r="X20" i="5" s="1"/>
  <c r="M20" i="1" s="1"/>
  <c r="X20" i="1" s="1"/>
  <c r="M20" i="2" s="1"/>
  <c r="X20" i="2" s="1"/>
  <c r="M20" i="12" s="1"/>
  <c r="X20" i="12" s="1"/>
  <c r="M20" i="13" s="1"/>
  <c r="X20" i="13" s="1"/>
  <c r="M20" i="14" s="1"/>
  <c r="X20" i="14" s="1"/>
  <c r="M20" i="15" s="1"/>
  <c r="X20" i="15" s="1"/>
  <c r="X9" i="7"/>
  <c r="M9" i="8" s="1"/>
  <c r="X9" i="8" s="1"/>
  <c r="M9" i="10" s="1"/>
  <c r="X9" i="10" s="1"/>
  <c r="M9" i="11" s="1"/>
  <c r="X9" i="11" s="1"/>
  <c r="M9" i="6" s="1"/>
  <c r="X9" i="6" s="1"/>
  <c r="M9" i="5" s="1"/>
  <c r="X9" i="5" s="1"/>
  <c r="M9" i="1" s="1"/>
  <c r="X9" i="1" s="1"/>
  <c r="M9" i="2" s="1"/>
  <c r="X9" i="2" s="1"/>
  <c r="M9" i="12" s="1"/>
  <c r="X9" i="12" s="1"/>
  <c r="M9" i="13" s="1"/>
  <c r="X9" i="13" s="1"/>
  <c r="M9" i="14" s="1"/>
  <c r="X9" i="14" s="1"/>
  <c r="M9" i="15" s="1"/>
  <c r="X9" i="15" s="1"/>
  <c r="X21" i="7"/>
  <c r="M21" i="8" s="1"/>
  <c r="X21" i="8" s="1"/>
  <c r="M21" i="10" s="1"/>
  <c r="X21" i="10" s="1"/>
  <c r="M21" i="11" s="1"/>
  <c r="X21" i="11" s="1"/>
  <c r="M21" i="6" s="1"/>
  <c r="X21" i="6" s="1"/>
  <c r="M21" i="5" s="1"/>
  <c r="X21" i="5" s="1"/>
  <c r="M21" i="1" s="1"/>
  <c r="X21" i="1" s="1"/>
  <c r="M21" i="2" s="1"/>
  <c r="X21" i="2" s="1"/>
  <c r="M21" i="12" s="1"/>
  <c r="X21" i="12" s="1"/>
  <c r="M21" i="13" s="1"/>
  <c r="X21" i="13" s="1"/>
  <c r="M21" i="14" s="1"/>
  <c r="X21" i="14" s="1"/>
  <c r="M21" i="15" s="1"/>
  <c r="X21" i="15" s="1"/>
  <c r="X5" i="7"/>
  <c r="M5" i="8" s="1"/>
  <c r="X5" i="8" s="1"/>
  <c r="M5" i="10" s="1"/>
  <c r="X5" i="10" s="1"/>
  <c r="M5" i="11" s="1"/>
  <c r="X5" i="11" s="1"/>
  <c r="M5" i="6" s="1"/>
  <c r="X5" i="6" s="1"/>
  <c r="M5" i="5" s="1"/>
  <c r="X5" i="5" s="1"/>
  <c r="M5" i="1" s="1"/>
  <c r="X5" i="1" s="1"/>
  <c r="M5" i="2" s="1"/>
  <c r="X5" i="2" s="1"/>
  <c r="M5" i="12" s="1"/>
  <c r="X5" i="12" s="1"/>
  <c r="M5" i="13" s="1"/>
  <c r="X5" i="13" s="1"/>
  <c r="M5" i="14" s="1"/>
  <c r="X5" i="14" s="1"/>
  <c r="M5" i="15" s="1"/>
  <c r="X5" i="15" s="1"/>
  <c r="X4" i="7"/>
  <c r="M4" i="8" s="1"/>
  <c r="X4" i="8" s="1"/>
  <c r="M4" i="10" s="1"/>
  <c r="X4" i="10" s="1"/>
  <c r="M4" i="11" s="1"/>
  <c r="X4" i="11" s="1"/>
  <c r="M4" i="6" s="1"/>
  <c r="X4" i="6" s="1"/>
  <c r="M4" i="5" s="1"/>
  <c r="X4" i="5" s="1"/>
  <c r="M4" i="1" s="1"/>
  <c r="X4" i="1" s="1"/>
  <c r="M4" i="2" s="1"/>
  <c r="X4" i="2" s="1"/>
  <c r="M4" i="12" s="1"/>
  <c r="X4" i="12" s="1"/>
  <c r="M4" i="13" s="1"/>
  <c r="X4" i="13" s="1"/>
  <c r="M4" i="14" s="1"/>
  <c r="X4" i="14" s="1"/>
  <c r="M4" i="15" s="1"/>
  <c r="X4" i="15" s="1"/>
  <c r="X7" i="7"/>
  <c r="M7" i="8" s="1"/>
  <c r="X7" i="8" s="1"/>
  <c r="M7" i="10" s="1"/>
  <c r="X7" i="10" s="1"/>
  <c r="M7" i="11" s="1"/>
  <c r="X7" i="11" s="1"/>
  <c r="M7" i="6" s="1"/>
  <c r="X7" i="6" s="1"/>
  <c r="M7" i="5" s="1"/>
  <c r="X7" i="5" s="1"/>
  <c r="M7" i="1" s="1"/>
  <c r="X7" i="1" s="1"/>
  <c r="M7" i="2" s="1"/>
  <c r="X7" i="2" s="1"/>
  <c r="M7" i="12" s="1"/>
  <c r="X7" i="12" s="1"/>
  <c r="M7" i="13" s="1"/>
  <c r="X7" i="13" s="1"/>
  <c r="M7" i="14" s="1"/>
  <c r="X7" i="14" s="1"/>
  <c r="M7" i="15" s="1"/>
  <c r="X7" i="15" s="1"/>
  <c r="X6" i="7"/>
  <c r="M6" i="8" s="1"/>
  <c r="X6" i="8" s="1"/>
  <c r="M6" i="10" s="1"/>
  <c r="X6" i="10" s="1"/>
  <c r="M6" i="11" s="1"/>
  <c r="X6" i="11" s="1"/>
  <c r="M6" i="6" s="1"/>
  <c r="X6" i="6" s="1"/>
  <c r="M6" i="5" s="1"/>
  <c r="X6" i="5" s="1"/>
  <c r="M6" i="1" s="1"/>
  <c r="X6" i="1" s="1"/>
  <c r="M6" i="2" s="1"/>
  <c r="X6" i="2" s="1"/>
  <c r="M6" i="12" s="1"/>
  <c r="X6" i="12" s="1"/>
  <c r="M6" i="13" s="1"/>
  <c r="X6" i="13" s="1"/>
  <c r="M6" i="14" s="1"/>
  <c r="X6" i="14" s="1"/>
  <c r="M6" i="15" s="1"/>
  <c r="X6" i="15" s="1"/>
  <c r="W50" i="7"/>
  <c r="L50" i="8" s="1"/>
  <c r="W50" i="8" s="1"/>
  <c r="L50" i="10" s="1"/>
  <c r="W50" i="10" s="1"/>
  <c r="L50" i="11" s="1"/>
  <c r="W50" i="11" s="1"/>
  <c r="L50" i="6" s="1"/>
  <c r="W50" i="6" s="1"/>
  <c r="L50" i="5" s="1"/>
  <c r="W50" i="5" s="1"/>
  <c r="L50" i="1" s="1"/>
  <c r="W50" i="1" s="1"/>
  <c r="L50" i="2" s="1"/>
  <c r="W50" i="2" s="1"/>
  <c r="L50" i="12" s="1"/>
  <c r="W50" i="12" s="1"/>
  <c r="L50" i="13" s="1"/>
  <c r="W50" i="13" s="1"/>
  <c r="L50" i="14" s="1"/>
  <c r="W50" i="14" s="1"/>
  <c r="L50" i="15" s="1"/>
  <c r="W50" i="15" s="1"/>
  <c r="W49" i="7"/>
  <c r="L49" i="8" s="1"/>
  <c r="W49" i="8" s="1"/>
  <c r="L49" i="10" s="1"/>
  <c r="W49" i="10" s="1"/>
  <c r="L49" i="11" s="1"/>
  <c r="W49" i="11" s="1"/>
  <c r="L49" i="6" s="1"/>
  <c r="W49" i="6" s="1"/>
  <c r="L49" i="5" s="1"/>
  <c r="W49" i="5" s="1"/>
  <c r="L49" i="1" s="1"/>
  <c r="W49" i="1" s="1"/>
  <c r="L49" i="2" s="1"/>
  <c r="W49" i="2" s="1"/>
  <c r="L49" i="12" s="1"/>
  <c r="W49" i="12" s="1"/>
  <c r="L49" i="13" s="1"/>
  <c r="W49" i="13" s="1"/>
  <c r="L49" i="14" s="1"/>
  <c r="W49" i="14" s="1"/>
  <c r="L49" i="15" s="1"/>
  <c r="W49" i="15" s="1"/>
  <c r="W51" i="7"/>
  <c r="L51" i="8" s="1"/>
  <c r="W51" i="8" s="1"/>
  <c r="L51" i="10" s="1"/>
  <c r="W51" i="10" s="1"/>
  <c r="L51" i="11" s="1"/>
  <c r="W51" i="11" s="1"/>
  <c r="L51" i="6" s="1"/>
  <c r="W51" i="6" s="1"/>
  <c r="L51" i="5" s="1"/>
  <c r="W51" i="5" s="1"/>
  <c r="L51" i="1" s="1"/>
  <c r="W51" i="1" s="1"/>
  <c r="L51" i="2" s="1"/>
  <c r="W51" i="2" s="1"/>
  <c r="L51" i="12" s="1"/>
  <c r="W51" i="12" s="1"/>
  <c r="L51" i="13" s="1"/>
  <c r="W51" i="13" s="1"/>
  <c r="L51" i="14" s="1"/>
  <c r="W51" i="14" s="1"/>
  <c r="L51" i="15" s="1"/>
  <c r="W51" i="15" s="1"/>
  <c r="V57" i="2" l="1"/>
  <c r="K57" i="12" s="1"/>
  <c r="V53" i="5"/>
  <c r="K53" i="1" s="1"/>
  <c r="X34" i="7"/>
  <c r="M34" i="8" s="1"/>
  <c r="X34" i="8" s="1"/>
  <c r="M34" i="10" s="1"/>
  <c r="X34" i="10" s="1"/>
  <c r="M34" i="11" s="1"/>
  <c r="X34" i="11" s="1"/>
  <c r="M34" i="6" s="1"/>
  <c r="X34" i="6" s="1"/>
  <c r="M34" i="5" s="1"/>
  <c r="X34" i="5" s="1"/>
  <c r="M34" i="1" s="1"/>
  <c r="X34" i="1" s="1"/>
  <c r="M34" i="2" s="1"/>
  <c r="X34" i="2" s="1"/>
  <c r="M34" i="12" s="1"/>
  <c r="X34" i="12" s="1"/>
  <c r="M34" i="13" s="1"/>
  <c r="X34" i="13" s="1"/>
  <c r="M34" i="14" s="1"/>
  <c r="X34" i="14" s="1"/>
  <c r="M34" i="15" s="1"/>
  <c r="X34" i="15" s="1"/>
  <c r="X25" i="7"/>
  <c r="M25" i="8" s="1"/>
  <c r="X25" i="8" s="1"/>
  <c r="M25" i="10" s="1"/>
  <c r="X25" i="10" s="1"/>
  <c r="M25" i="11" s="1"/>
  <c r="X25" i="11" s="1"/>
  <c r="M25" i="6" s="1"/>
  <c r="X25" i="6" s="1"/>
  <c r="M25" i="5" s="1"/>
  <c r="X25" i="5" s="1"/>
  <c r="M25" i="1" s="1"/>
  <c r="X25" i="1" s="1"/>
  <c r="M25" i="2" s="1"/>
  <c r="X25" i="2" s="1"/>
  <c r="M25" i="12" s="1"/>
  <c r="X25" i="12" s="1"/>
  <c r="M25" i="13" s="1"/>
  <c r="X25" i="13" s="1"/>
  <c r="M25" i="14" s="1"/>
  <c r="X25" i="14" s="1"/>
  <c r="M25" i="15" s="1"/>
  <c r="X25" i="15" s="1"/>
  <c r="X24" i="7"/>
  <c r="M24" i="8" s="1"/>
  <c r="X24" i="8" s="1"/>
  <c r="M24" i="10" s="1"/>
  <c r="X24" i="10" s="1"/>
  <c r="M24" i="11" s="1"/>
  <c r="X24" i="11" s="1"/>
  <c r="M24" i="6" s="1"/>
  <c r="X24" i="6" s="1"/>
  <c r="M24" i="5" s="1"/>
  <c r="X24" i="5" s="1"/>
  <c r="M24" i="1" s="1"/>
  <c r="X24" i="1" s="1"/>
  <c r="M24" i="2" s="1"/>
  <c r="X24" i="2" s="1"/>
  <c r="M24" i="12" s="1"/>
  <c r="X24" i="12" s="1"/>
  <c r="M24" i="13" s="1"/>
  <c r="X24" i="13" s="1"/>
  <c r="M24" i="14" s="1"/>
  <c r="X24" i="14" s="1"/>
  <c r="M24" i="15" s="1"/>
  <c r="X24" i="15" s="1"/>
  <c r="X31" i="7"/>
  <c r="M31" i="8" s="1"/>
  <c r="X31" i="8" s="1"/>
  <c r="M31" i="10" s="1"/>
  <c r="X31" i="10" s="1"/>
  <c r="M31" i="11" s="1"/>
  <c r="X31" i="11" s="1"/>
  <c r="M31" i="6" s="1"/>
  <c r="X31" i="6" s="1"/>
  <c r="M31" i="5" s="1"/>
  <c r="X31" i="5" s="1"/>
  <c r="M31" i="1" s="1"/>
  <c r="X31" i="1" s="1"/>
  <c r="M31" i="2" s="1"/>
  <c r="X31" i="2" s="1"/>
  <c r="M31" i="12" s="1"/>
  <c r="X31" i="12" s="1"/>
  <c r="M31" i="13" s="1"/>
  <c r="X31" i="13" s="1"/>
  <c r="M31" i="14" s="1"/>
  <c r="X31" i="14" s="1"/>
  <c r="M31" i="15" s="1"/>
  <c r="X31" i="15" s="1"/>
  <c r="X39" i="7"/>
  <c r="M39" i="8" s="1"/>
  <c r="X39" i="8" s="1"/>
  <c r="M39" i="10" s="1"/>
  <c r="X39" i="10" s="1"/>
  <c r="M39" i="11" s="1"/>
  <c r="X39" i="11" s="1"/>
  <c r="M39" i="6" s="1"/>
  <c r="X39" i="6" s="1"/>
  <c r="M39" i="5" s="1"/>
  <c r="X39" i="5" s="1"/>
  <c r="M39" i="1" s="1"/>
  <c r="X39" i="1" s="1"/>
  <c r="M39" i="2" s="1"/>
  <c r="X39" i="2" s="1"/>
  <c r="M39" i="12" s="1"/>
  <c r="X39" i="12" s="1"/>
  <c r="M39" i="13" s="1"/>
  <c r="X39" i="13" s="1"/>
  <c r="M39" i="14" s="1"/>
  <c r="X39" i="14" s="1"/>
  <c r="M39" i="15" s="1"/>
  <c r="X39" i="15" s="1"/>
  <c r="X38" i="7"/>
  <c r="M38" i="8" s="1"/>
  <c r="X38" i="8" s="1"/>
  <c r="M38" i="10" s="1"/>
  <c r="X38" i="10" s="1"/>
  <c r="M38" i="11" s="1"/>
  <c r="X38" i="11" s="1"/>
  <c r="M38" i="6" s="1"/>
  <c r="X38" i="6" s="1"/>
  <c r="M38" i="5" s="1"/>
  <c r="X38" i="5" s="1"/>
  <c r="M38" i="1" s="1"/>
  <c r="X38" i="1" s="1"/>
  <c r="M38" i="2" s="1"/>
  <c r="X38" i="2" s="1"/>
  <c r="M38" i="12" s="1"/>
  <c r="X38" i="12" s="1"/>
  <c r="M38" i="13" s="1"/>
  <c r="X38" i="13" s="1"/>
  <c r="M38" i="14" s="1"/>
  <c r="X38" i="14" s="1"/>
  <c r="M38" i="15" s="1"/>
  <c r="X38" i="15" s="1"/>
  <c r="X27" i="7"/>
  <c r="M27" i="8" s="1"/>
  <c r="X27" i="8" s="1"/>
  <c r="M27" i="10" s="1"/>
  <c r="X27" i="10" s="1"/>
  <c r="M27" i="11" s="1"/>
  <c r="X27" i="11" s="1"/>
  <c r="M27" i="6" s="1"/>
  <c r="X27" i="6" s="1"/>
  <c r="M27" i="5" s="1"/>
  <c r="X27" i="5" s="1"/>
  <c r="M27" i="1" s="1"/>
  <c r="X27" i="1" s="1"/>
  <c r="M27" i="2" s="1"/>
  <c r="X27" i="2" s="1"/>
  <c r="M27" i="12" s="1"/>
  <c r="X27" i="12" s="1"/>
  <c r="M27" i="13" s="1"/>
  <c r="X27" i="13" s="1"/>
  <c r="M27" i="14" s="1"/>
  <c r="X27" i="14" s="1"/>
  <c r="M27" i="15" s="1"/>
  <c r="X27" i="15" s="1"/>
  <c r="X18" i="7"/>
  <c r="M18" i="8" s="1"/>
  <c r="X18" i="8" s="1"/>
  <c r="M18" i="10" s="1"/>
  <c r="X18" i="10" s="1"/>
  <c r="M18" i="11" s="1"/>
  <c r="X18" i="11" s="1"/>
  <c r="M18" i="6" s="1"/>
  <c r="X18" i="6" s="1"/>
  <c r="M18" i="5" s="1"/>
  <c r="X18" i="5" s="1"/>
  <c r="M18" i="1" s="1"/>
  <c r="X18" i="1" s="1"/>
  <c r="M18" i="2" s="1"/>
  <c r="X18" i="2" s="1"/>
  <c r="M18" i="12" s="1"/>
  <c r="X18" i="12" s="1"/>
  <c r="M18" i="13" s="1"/>
  <c r="X18" i="13" s="1"/>
  <c r="M18" i="14" s="1"/>
  <c r="X18" i="14" s="1"/>
  <c r="M18" i="15" s="1"/>
  <c r="X18" i="15" s="1"/>
  <c r="X33" i="7"/>
  <c r="M33" i="8" s="1"/>
  <c r="X33" i="8" s="1"/>
  <c r="M33" i="10" s="1"/>
  <c r="X33" i="10" s="1"/>
  <c r="M33" i="11" s="1"/>
  <c r="X33" i="11" s="1"/>
  <c r="M33" i="6" s="1"/>
  <c r="X33" i="6" s="1"/>
  <c r="M33" i="5" s="1"/>
  <c r="X33" i="5" s="1"/>
  <c r="M33" i="1" s="1"/>
  <c r="X33" i="1" s="1"/>
  <c r="M33" i="2" s="1"/>
  <c r="X33" i="2" s="1"/>
  <c r="M33" i="12" s="1"/>
  <c r="X33" i="12" s="1"/>
  <c r="M33" i="13" s="1"/>
  <c r="X33" i="13" s="1"/>
  <c r="M33" i="14" s="1"/>
  <c r="X33" i="14" s="1"/>
  <c r="M33" i="15" s="1"/>
  <c r="X33" i="15" s="1"/>
  <c r="X41" i="7"/>
  <c r="M41" i="8" s="1"/>
  <c r="X41" i="8" s="1"/>
  <c r="M41" i="10" s="1"/>
  <c r="X41" i="10" s="1"/>
  <c r="M41" i="11" s="1"/>
  <c r="X41" i="11" s="1"/>
  <c r="M41" i="6" s="1"/>
  <c r="X41" i="6" s="1"/>
  <c r="M41" i="5" s="1"/>
  <c r="X41" i="5" s="1"/>
  <c r="M41" i="1" s="1"/>
  <c r="X41" i="1" s="1"/>
  <c r="M41" i="2" s="1"/>
  <c r="X41" i="2" s="1"/>
  <c r="M41" i="12" s="1"/>
  <c r="X41" i="12" s="1"/>
  <c r="M41" i="13" s="1"/>
  <c r="X41" i="13" s="1"/>
  <c r="M41" i="14" s="1"/>
  <c r="X41" i="14" s="1"/>
  <c r="M41" i="15" s="1"/>
  <c r="X41" i="15" s="1"/>
  <c r="X47" i="7"/>
  <c r="M47" i="8" s="1"/>
  <c r="X47" i="8" s="1"/>
  <c r="M47" i="10" s="1"/>
  <c r="X47" i="10" s="1"/>
  <c r="M47" i="11" s="1"/>
  <c r="X47" i="11" s="1"/>
  <c r="M47" i="6" s="1"/>
  <c r="X47" i="6" s="1"/>
  <c r="M47" i="5" s="1"/>
  <c r="X47" i="5" s="1"/>
  <c r="M47" i="1" s="1"/>
  <c r="X47" i="1" s="1"/>
  <c r="M47" i="2" s="1"/>
  <c r="X47" i="2" s="1"/>
  <c r="M47" i="12" s="1"/>
  <c r="X47" i="12" s="1"/>
  <c r="M47" i="13" s="1"/>
  <c r="X47" i="13" s="1"/>
  <c r="M47" i="14" s="1"/>
  <c r="X47" i="14" s="1"/>
  <c r="M47" i="15" s="1"/>
  <c r="X47" i="15" s="1"/>
  <c r="X13" i="7"/>
  <c r="M13" i="8" s="1"/>
  <c r="X13" i="8" s="1"/>
  <c r="M13" i="10" s="1"/>
  <c r="X13" i="10" s="1"/>
  <c r="M13" i="11" s="1"/>
  <c r="X13" i="11" s="1"/>
  <c r="M13" i="6" s="1"/>
  <c r="X13" i="6" s="1"/>
  <c r="M13" i="5" s="1"/>
  <c r="X13" i="5" s="1"/>
  <c r="M13" i="1" s="1"/>
  <c r="X13" i="1" s="1"/>
  <c r="M13" i="2" s="1"/>
  <c r="X13" i="2" s="1"/>
  <c r="M13" i="12" s="1"/>
  <c r="X13" i="12" s="1"/>
  <c r="M13" i="13" s="1"/>
  <c r="X13" i="13" s="1"/>
  <c r="M13" i="14" s="1"/>
  <c r="X13" i="14" s="1"/>
  <c r="M13" i="15" s="1"/>
  <c r="X13" i="15" s="1"/>
  <c r="X22" i="7"/>
  <c r="M22" i="8" s="1"/>
  <c r="X22" i="8" s="1"/>
  <c r="M22" i="10" s="1"/>
  <c r="X22" i="10" s="1"/>
  <c r="M22" i="11" s="1"/>
  <c r="X22" i="11" s="1"/>
  <c r="M22" i="6" s="1"/>
  <c r="X22" i="6" s="1"/>
  <c r="M22" i="5" s="1"/>
  <c r="X22" i="5" s="1"/>
  <c r="M22" i="1" s="1"/>
  <c r="X22" i="1" s="1"/>
  <c r="M22" i="2" s="1"/>
  <c r="X22" i="2" s="1"/>
  <c r="M22" i="12" s="1"/>
  <c r="X22" i="12" s="1"/>
  <c r="M22" i="13" s="1"/>
  <c r="X22" i="13" s="1"/>
  <c r="M22" i="14" s="1"/>
  <c r="X22" i="14" s="1"/>
  <c r="M22" i="15" s="1"/>
  <c r="X22" i="15" s="1"/>
  <c r="X50" i="7"/>
  <c r="M50" i="8" s="1"/>
  <c r="X50" i="8" s="1"/>
  <c r="M50" i="10" s="1"/>
  <c r="X50" i="10" s="1"/>
  <c r="M50" i="11" s="1"/>
  <c r="X50" i="11" s="1"/>
  <c r="M50" i="6" s="1"/>
  <c r="X50" i="6" s="1"/>
  <c r="M50" i="5" s="1"/>
  <c r="X50" i="5" s="1"/>
  <c r="M50" i="1" s="1"/>
  <c r="X50" i="1" s="1"/>
  <c r="M50" i="2" s="1"/>
  <c r="X50" i="2" s="1"/>
  <c r="M50" i="12" s="1"/>
  <c r="X50" i="12" s="1"/>
  <c r="M50" i="13" s="1"/>
  <c r="X50" i="13" s="1"/>
  <c r="M50" i="14" s="1"/>
  <c r="X50" i="14" s="1"/>
  <c r="M50" i="15" s="1"/>
  <c r="X50" i="15" s="1"/>
  <c r="X51" i="7"/>
  <c r="M51" i="8" s="1"/>
  <c r="X51" i="8" s="1"/>
  <c r="M51" i="10" s="1"/>
  <c r="X51" i="10" s="1"/>
  <c r="M51" i="11" s="1"/>
  <c r="X51" i="11" s="1"/>
  <c r="M51" i="6" s="1"/>
  <c r="X51" i="6" s="1"/>
  <c r="M51" i="5" s="1"/>
  <c r="X51" i="5" s="1"/>
  <c r="M51" i="1" s="1"/>
  <c r="X51" i="1" s="1"/>
  <c r="M51" i="2" s="1"/>
  <c r="X51" i="2" s="1"/>
  <c r="M51" i="12" s="1"/>
  <c r="X51" i="12" s="1"/>
  <c r="M51" i="13" s="1"/>
  <c r="X51" i="13" s="1"/>
  <c r="M51" i="14" s="1"/>
  <c r="X51" i="14" s="1"/>
  <c r="M51" i="15" s="1"/>
  <c r="X51" i="15" s="1"/>
  <c r="X36" i="7"/>
  <c r="M36" i="8" s="1"/>
  <c r="X36" i="8" s="1"/>
  <c r="M36" i="10" s="1"/>
  <c r="X36" i="10" s="1"/>
  <c r="M36" i="11" s="1"/>
  <c r="X36" i="11" s="1"/>
  <c r="M36" i="6" s="1"/>
  <c r="X36" i="6" s="1"/>
  <c r="M36" i="5" s="1"/>
  <c r="X36" i="5" s="1"/>
  <c r="M36" i="1" s="1"/>
  <c r="X36" i="1" s="1"/>
  <c r="M36" i="2" s="1"/>
  <c r="X36" i="2" s="1"/>
  <c r="M36" i="12" s="1"/>
  <c r="X36" i="12" s="1"/>
  <c r="M36" i="13" s="1"/>
  <c r="X36" i="13" s="1"/>
  <c r="M36" i="14" s="1"/>
  <c r="X36" i="14" s="1"/>
  <c r="M36" i="15" s="1"/>
  <c r="X36" i="15" s="1"/>
  <c r="X42" i="7"/>
  <c r="M42" i="8" s="1"/>
  <c r="X42" i="8" s="1"/>
  <c r="M42" i="10" s="1"/>
  <c r="X42" i="10" s="1"/>
  <c r="M42" i="11" s="1"/>
  <c r="X42" i="11" s="1"/>
  <c r="M42" i="6" s="1"/>
  <c r="X42" i="6" s="1"/>
  <c r="M42" i="5" s="1"/>
  <c r="X42" i="5" s="1"/>
  <c r="M42" i="1" s="1"/>
  <c r="X42" i="1" s="1"/>
  <c r="M42" i="2" s="1"/>
  <c r="X42" i="2" s="1"/>
  <c r="M42" i="12" s="1"/>
  <c r="X42" i="12" s="1"/>
  <c r="M42" i="13" s="1"/>
  <c r="X42" i="13" s="1"/>
  <c r="M42" i="14" s="1"/>
  <c r="X42" i="14" s="1"/>
  <c r="M42" i="15" s="1"/>
  <c r="X42" i="15" s="1"/>
  <c r="X37" i="7"/>
  <c r="M37" i="8" s="1"/>
  <c r="X37" i="8" s="1"/>
  <c r="M37" i="10" s="1"/>
  <c r="X37" i="10" s="1"/>
  <c r="M37" i="11" s="1"/>
  <c r="X37" i="11" s="1"/>
  <c r="M37" i="6" s="1"/>
  <c r="X37" i="6" s="1"/>
  <c r="M37" i="5" s="1"/>
  <c r="X37" i="5" s="1"/>
  <c r="M37" i="1" s="1"/>
  <c r="X37" i="1" s="1"/>
  <c r="M37" i="2" s="1"/>
  <c r="X37" i="2" s="1"/>
  <c r="M37" i="12" s="1"/>
  <c r="X37" i="12" s="1"/>
  <c r="M37" i="13" s="1"/>
  <c r="X37" i="13" s="1"/>
  <c r="M37" i="14" s="1"/>
  <c r="X37" i="14" s="1"/>
  <c r="M37" i="15" s="1"/>
  <c r="X37" i="15" s="1"/>
  <c r="X55" i="7"/>
  <c r="M55" i="8" s="1"/>
  <c r="X55" i="8" s="1"/>
  <c r="M55" i="10" s="1"/>
  <c r="X55" i="10" s="1"/>
  <c r="M55" i="11" s="1"/>
  <c r="X55" i="11" s="1"/>
  <c r="M55" i="6" s="1"/>
  <c r="X55" i="6" s="1"/>
  <c r="M55" i="5" s="1"/>
  <c r="X55" i="5" s="1"/>
  <c r="M55" i="1" s="1"/>
  <c r="X55" i="1" s="1"/>
  <c r="M55" i="2" s="1"/>
  <c r="X55" i="2" s="1"/>
  <c r="M55" i="12" s="1"/>
  <c r="X55" i="12" s="1"/>
  <c r="M55" i="13" s="1"/>
  <c r="X55" i="13" s="1"/>
  <c r="M55" i="14" s="1"/>
  <c r="X55" i="14" s="1"/>
  <c r="M55" i="15" s="1"/>
  <c r="X55" i="15" s="1"/>
  <c r="X14" i="7"/>
  <c r="M14" i="8" s="1"/>
  <c r="X14" i="8" s="1"/>
  <c r="M14" i="10" s="1"/>
  <c r="X14" i="10" s="1"/>
  <c r="M14" i="11" s="1"/>
  <c r="X14" i="11" s="1"/>
  <c r="M14" i="6" s="1"/>
  <c r="X14" i="6" s="1"/>
  <c r="M14" i="5" s="1"/>
  <c r="X14" i="5" s="1"/>
  <c r="M14" i="1" s="1"/>
  <c r="X14" i="1" s="1"/>
  <c r="M14" i="2" s="1"/>
  <c r="X14" i="2" s="1"/>
  <c r="M14" i="12" s="1"/>
  <c r="X14" i="12" s="1"/>
  <c r="M14" i="13" s="1"/>
  <c r="X14" i="13" s="1"/>
  <c r="M14" i="14" s="1"/>
  <c r="X14" i="14" s="1"/>
  <c r="M14" i="15" s="1"/>
  <c r="X14" i="15" s="1"/>
  <c r="X19" i="7"/>
  <c r="M19" i="8" s="1"/>
  <c r="X19" i="8" s="1"/>
  <c r="M19" i="10" s="1"/>
  <c r="X19" i="10" s="1"/>
  <c r="M19" i="11" s="1"/>
  <c r="X19" i="11" s="1"/>
  <c r="M19" i="6" s="1"/>
  <c r="X19" i="6" s="1"/>
  <c r="M19" i="5" s="1"/>
  <c r="X19" i="5" s="1"/>
  <c r="M19" i="1" s="1"/>
  <c r="X19" i="1" s="1"/>
  <c r="M19" i="2" s="1"/>
  <c r="X19" i="2" s="1"/>
  <c r="M19" i="12" s="1"/>
  <c r="X19" i="12" s="1"/>
  <c r="M19" i="13" s="1"/>
  <c r="X19" i="13" s="1"/>
  <c r="M19" i="14" s="1"/>
  <c r="X19" i="14" s="1"/>
  <c r="M19" i="15" s="1"/>
  <c r="X19" i="15" s="1"/>
  <c r="X32" i="7"/>
  <c r="M32" i="8" s="1"/>
  <c r="X32" i="8" s="1"/>
  <c r="M32" i="10" s="1"/>
  <c r="X32" i="10" s="1"/>
  <c r="M32" i="11" s="1"/>
  <c r="X32" i="11" s="1"/>
  <c r="M32" i="6" s="1"/>
  <c r="X32" i="6" s="1"/>
  <c r="M32" i="5" s="1"/>
  <c r="X32" i="5" s="1"/>
  <c r="M32" i="1" s="1"/>
  <c r="X32" i="1" s="1"/>
  <c r="M32" i="2" s="1"/>
  <c r="X32" i="2" s="1"/>
  <c r="M32" i="12" s="1"/>
  <c r="X32" i="12" s="1"/>
  <c r="M32" i="13" s="1"/>
  <c r="X32" i="13" s="1"/>
  <c r="M32" i="14" s="1"/>
  <c r="X32" i="14" s="1"/>
  <c r="M32" i="15" s="1"/>
  <c r="X32" i="15" s="1"/>
  <c r="X52" i="7"/>
  <c r="M52" i="8" s="1"/>
  <c r="X52" i="8" s="1"/>
  <c r="M52" i="10" s="1"/>
  <c r="X52" i="10" s="1"/>
  <c r="M52" i="11" s="1"/>
  <c r="X52" i="11" s="1"/>
  <c r="M52" i="6" s="1"/>
  <c r="X52" i="6" s="1"/>
  <c r="M52" i="5" s="1"/>
  <c r="X52" i="5" s="1"/>
  <c r="M52" i="1" s="1"/>
  <c r="X52" i="1" s="1"/>
  <c r="M52" i="2" s="1"/>
  <c r="X52" i="2" s="1"/>
  <c r="M52" i="12" s="1"/>
  <c r="X52" i="12" s="1"/>
  <c r="M52" i="13" s="1"/>
  <c r="X52" i="13" s="1"/>
  <c r="M52" i="14" s="1"/>
  <c r="X52" i="14" s="1"/>
  <c r="M52" i="15" s="1"/>
  <c r="X52" i="15" s="1"/>
  <c r="X44" i="7"/>
  <c r="M44" i="8" s="1"/>
  <c r="X44" i="8" s="1"/>
  <c r="M44" i="10" s="1"/>
  <c r="X44" i="10" s="1"/>
  <c r="M44" i="11" s="1"/>
  <c r="X44" i="11" s="1"/>
  <c r="M44" i="6" s="1"/>
  <c r="X44" i="6" s="1"/>
  <c r="M44" i="5" s="1"/>
  <c r="X44" i="5" s="1"/>
  <c r="M44" i="1" s="1"/>
  <c r="X44" i="1" s="1"/>
  <c r="M44" i="2" s="1"/>
  <c r="X44" i="2" s="1"/>
  <c r="M44" i="12" s="1"/>
  <c r="X44" i="12" s="1"/>
  <c r="M44" i="13" s="1"/>
  <c r="X44" i="13" s="1"/>
  <c r="M44" i="14" s="1"/>
  <c r="X44" i="14" s="1"/>
  <c r="M44" i="15" s="1"/>
  <c r="X44" i="15" s="1"/>
  <c r="X15" i="7"/>
  <c r="M15" i="8" s="1"/>
  <c r="X15" i="8" s="1"/>
  <c r="M15" i="10" s="1"/>
  <c r="X15" i="10" s="1"/>
  <c r="M15" i="11" s="1"/>
  <c r="X15" i="11" s="1"/>
  <c r="M15" i="6" s="1"/>
  <c r="X15" i="6" s="1"/>
  <c r="M15" i="5" s="1"/>
  <c r="X15" i="5" s="1"/>
  <c r="M15" i="1" s="1"/>
  <c r="X15" i="1" s="1"/>
  <c r="M15" i="2" s="1"/>
  <c r="X15" i="2" s="1"/>
  <c r="M15" i="12" s="1"/>
  <c r="X15" i="12" s="1"/>
  <c r="M15" i="13" s="1"/>
  <c r="X15" i="13" s="1"/>
  <c r="M15" i="14" s="1"/>
  <c r="X15" i="14" s="1"/>
  <c r="M15" i="15" s="1"/>
  <c r="X15" i="15" s="1"/>
  <c r="X48" i="7"/>
  <c r="M48" i="8" s="1"/>
  <c r="X48" i="8" s="1"/>
  <c r="M48" i="10" s="1"/>
  <c r="X48" i="10" s="1"/>
  <c r="M48" i="11" s="1"/>
  <c r="X48" i="11" s="1"/>
  <c r="M48" i="6" s="1"/>
  <c r="X48" i="6" s="1"/>
  <c r="M48" i="5" s="1"/>
  <c r="X48" i="5" s="1"/>
  <c r="M48" i="1" s="1"/>
  <c r="X48" i="1" s="1"/>
  <c r="M48" i="2" s="1"/>
  <c r="X48" i="2" s="1"/>
  <c r="M48" i="12" s="1"/>
  <c r="X48" i="12" s="1"/>
  <c r="M48" i="13" s="1"/>
  <c r="X48" i="13" s="1"/>
  <c r="M48" i="14" s="1"/>
  <c r="X48" i="14" s="1"/>
  <c r="M48" i="15" s="1"/>
  <c r="X48" i="15" s="1"/>
  <c r="X30" i="7"/>
  <c r="M30" i="8" s="1"/>
  <c r="X30" i="8" s="1"/>
  <c r="M30" i="10" s="1"/>
  <c r="X30" i="10" s="1"/>
  <c r="M30" i="11" s="1"/>
  <c r="X30" i="11" s="1"/>
  <c r="M30" i="6" s="1"/>
  <c r="X30" i="6" s="1"/>
  <c r="M30" i="5" s="1"/>
  <c r="X30" i="5" s="1"/>
  <c r="M30" i="1" s="1"/>
  <c r="X30" i="1" s="1"/>
  <c r="M30" i="2" s="1"/>
  <c r="X30" i="2" s="1"/>
  <c r="M30" i="12" s="1"/>
  <c r="X30" i="12" s="1"/>
  <c r="M30" i="13" s="1"/>
  <c r="X30" i="13" s="1"/>
  <c r="M30" i="14" s="1"/>
  <c r="X30" i="14" s="1"/>
  <c r="M30" i="15" s="1"/>
  <c r="X30" i="15" s="1"/>
  <c r="X46" i="7"/>
  <c r="M46" i="8" s="1"/>
  <c r="X46" i="8" s="1"/>
  <c r="M46" i="10" s="1"/>
  <c r="X46" i="10" s="1"/>
  <c r="M46" i="11" s="1"/>
  <c r="X46" i="11" s="1"/>
  <c r="M46" i="6" s="1"/>
  <c r="X46" i="6" s="1"/>
  <c r="M46" i="5" s="1"/>
  <c r="X46" i="5" s="1"/>
  <c r="M46" i="1" s="1"/>
  <c r="X46" i="1" s="1"/>
  <c r="M46" i="2" s="1"/>
  <c r="X46" i="2" s="1"/>
  <c r="M46" i="12" s="1"/>
  <c r="X46" i="12" s="1"/>
  <c r="M46" i="13" s="1"/>
  <c r="X46" i="13" s="1"/>
  <c r="M46" i="14" s="1"/>
  <c r="X46" i="14" s="1"/>
  <c r="M46" i="15" s="1"/>
  <c r="X46" i="15" s="1"/>
  <c r="X49" i="7"/>
  <c r="M49" i="8" s="1"/>
  <c r="X49" i="8" s="1"/>
  <c r="M49" i="10" s="1"/>
  <c r="X49" i="10" s="1"/>
  <c r="M49" i="11" s="1"/>
  <c r="X49" i="11" s="1"/>
  <c r="M49" i="6" s="1"/>
  <c r="X49" i="6" s="1"/>
  <c r="M49" i="5" s="1"/>
  <c r="X49" i="5" s="1"/>
  <c r="M49" i="1" s="1"/>
  <c r="X49" i="1" s="1"/>
  <c r="M49" i="2" s="1"/>
  <c r="X49" i="2" s="1"/>
  <c r="M49" i="12" s="1"/>
  <c r="X49" i="12" s="1"/>
  <c r="M49" i="13" s="1"/>
  <c r="X49" i="13" s="1"/>
  <c r="M49" i="14" s="1"/>
  <c r="X49" i="14" s="1"/>
  <c r="M49" i="15" s="1"/>
  <c r="X49" i="15" s="1"/>
  <c r="X40" i="7"/>
  <c r="M40" i="8" s="1"/>
  <c r="X40" i="8" s="1"/>
  <c r="M40" i="10" s="1"/>
  <c r="X40" i="10" s="1"/>
  <c r="M40" i="11" s="1"/>
  <c r="X40" i="11" s="1"/>
  <c r="M40" i="6" s="1"/>
  <c r="X40" i="6" s="1"/>
  <c r="M40" i="5" s="1"/>
  <c r="X40" i="5" s="1"/>
  <c r="M40" i="1" s="1"/>
  <c r="X40" i="1" s="1"/>
  <c r="M40" i="2" s="1"/>
  <c r="X40" i="2" s="1"/>
  <c r="M40" i="12" s="1"/>
  <c r="X40" i="12" s="1"/>
  <c r="M40" i="13" s="1"/>
  <c r="X40" i="13" s="1"/>
  <c r="M40" i="14" s="1"/>
  <c r="X40" i="14" s="1"/>
  <c r="M40" i="15" s="1"/>
  <c r="X40" i="15" s="1"/>
  <c r="X11" i="7"/>
  <c r="M11" i="8" s="1"/>
  <c r="X11" i="8" s="1"/>
  <c r="M11" i="10" s="1"/>
  <c r="X11" i="10" s="1"/>
  <c r="M11" i="11" s="1"/>
  <c r="X11" i="11" s="1"/>
  <c r="M11" i="6" s="1"/>
  <c r="X11" i="6" s="1"/>
  <c r="M11" i="5" s="1"/>
  <c r="X11" i="5" s="1"/>
  <c r="M11" i="1" s="1"/>
  <c r="X11" i="1" s="1"/>
  <c r="M11" i="2" s="1"/>
  <c r="X11" i="2" s="1"/>
  <c r="M11" i="12" s="1"/>
  <c r="X11" i="12" s="1"/>
  <c r="M11" i="13" s="1"/>
  <c r="X11" i="13" s="1"/>
  <c r="M11" i="14" s="1"/>
  <c r="X11" i="14" s="1"/>
  <c r="M11" i="15" s="1"/>
  <c r="X11" i="15" s="1"/>
  <c r="X45" i="7"/>
  <c r="M45" i="8" s="1"/>
  <c r="X45" i="8" s="1"/>
  <c r="M45" i="10" s="1"/>
  <c r="X45" i="10" s="1"/>
  <c r="M45" i="11" s="1"/>
  <c r="X45" i="11" s="1"/>
  <c r="M45" i="6" s="1"/>
  <c r="X45" i="6" s="1"/>
  <c r="M45" i="5" s="1"/>
  <c r="X45" i="5" s="1"/>
  <c r="M45" i="1" s="1"/>
  <c r="X45" i="1" s="1"/>
  <c r="M45" i="2" s="1"/>
  <c r="X45" i="2" s="1"/>
  <c r="M45" i="12" s="1"/>
  <c r="X45" i="12" s="1"/>
  <c r="M45" i="13" s="1"/>
  <c r="X45" i="13" s="1"/>
  <c r="M45" i="14" s="1"/>
  <c r="X45" i="14" s="1"/>
  <c r="M45" i="15" s="1"/>
  <c r="X45" i="15" s="1"/>
  <c r="X28" i="7"/>
  <c r="M28" i="8" s="1"/>
  <c r="X28" i="8" s="1"/>
  <c r="M28" i="10" s="1"/>
  <c r="X28" i="10" s="1"/>
  <c r="M28" i="11" s="1"/>
  <c r="X28" i="11" s="1"/>
  <c r="M28" i="6" s="1"/>
  <c r="X28" i="6" s="1"/>
  <c r="M28" i="5" s="1"/>
  <c r="X28" i="5" s="1"/>
  <c r="M28" i="1" s="1"/>
  <c r="X28" i="1" s="1"/>
  <c r="M28" i="2" s="1"/>
  <c r="X28" i="2" s="1"/>
  <c r="M28" i="12" s="1"/>
  <c r="X28" i="12" s="1"/>
  <c r="M28" i="13" s="1"/>
  <c r="X28" i="13" s="1"/>
  <c r="M28" i="14" s="1"/>
  <c r="X28" i="14" s="1"/>
  <c r="M28" i="15" s="1"/>
  <c r="X28" i="15" s="1"/>
  <c r="X12" i="7"/>
  <c r="M12" i="8" s="1"/>
  <c r="X12" i="8" s="1"/>
  <c r="M12" i="10" s="1"/>
  <c r="X12" i="10" s="1"/>
  <c r="M12" i="11" s="1"/>
  <c r="X12" i="11" s="1"/>
  <c r="M12" i="6" s="1"/>
  <c r="X12" i="6" s="1"/>
  <c r="M12" i="5" s="1"/>
  <c r="X12" i="5" s="1"/>
  <c r="M12" i="1" s="1"/>
  <c r="X12" i="1" s="1"/>
  <c r="M12" i="2" s="1"/>
  <c r="X12" i="2" s="1"/>
  <c r="M12" i="12" s="1"/>
  <c r="X12" i="12" s="1"/>
  <c r="M12" i="13" s="1"/>
  <c r="X12" i="13" s="1"/>
  <c r="M12" i="14" s="1"/>
  <c r="X12" i="14" s="1"/>
  <c r="M12" i="15" s="1"/>
  <c r="X12" i="15" s="1"/>
  <c r="X35" i="7"/>
  <c r="M35" i="8" s="1"/>
  <c r="X35" i="8" s="1"/>
  <c r="M35" i="10" s="1"/>
  <c r="X35" i="10" s="1"/>
  <c r="M35" i="11" s="1"/>
  <c r="X35" i="11" s="1"/>
  <c r="M35" i="6" s="1"/>
  <c r="X35" i="6" s="1"/>
  <c r="M35" i="5" s="1"/>
  <c r="X35" i="5" s="1"/>
  <c r="M35" i="1" s="1"/>
  <c r="X35" i="1" s="1"/>
  <c r="M35" i="2" s="1"/>
  <c r="X35" i="2" s="1"/>
  <c r="M35" i="12" s="1"/>
  <c r="X35" i="12" s="1"/>
  <c r="M35" i="13" s="1"/>
  <c r="X35" i="13" s="1"/>
  <c r="M35" i="14" s="1"/>
  <c r="X35" i="14" s="1"/>
  <c r="M35" i="15" s="1"/>
  <c r="X35" i="15" s="1"/>
  <c r="X23" i="7"/>
  <c r="M23" i="8" s="1"/>
  <c r="X23" i="8" s="1"/>
  <c r="M23" i="10" s="1"/>
  <c r="X23" i="10" s="1"/>
  <c r="M23" i="11" s="1"/>
  <c r="X23" i="11" s="1"/>
  <c r="M23" i="6" s="1"/>
  <c r="X23" i="6" s="1"/>
  <c r="M23" i="5" s="1"/>
  <c r="X23" i="5" s="1"/>
  <c r="M23" i="1" s="1"/>
  <c r="X23" i="1" s="1"/>
  <c r="M23" i="2" s="1"/>
  <c r="X23" i="2" s="1"/>
  <c r="M23" i="12" s="1"/>
  <c r="X23" i="12" s="1"/>
  <c r="M23" i="13" s="1"/>
  <c r="X23" i="13" s="1"/>
  <c r="M23" i="14" s="1"/>
  <c r="X23" i="14" s="1"/>
  <c r="M23" i="15" s="1"/>
  <c r="X23" i="15" s="1"/>
  <c r="X43" i="7"/>
  <c r="M43" i="8" s="1"/>
  <c r="X43" i="8" s="1"/>
  <c r="M43" i="10" s="1"/>
  <c r="X43" i="10" s="1"/>
  <c r="M43" i="11" s="1"/>
  <c r="X43" i="11" s="1"/>
  <c r="M43" i="6" s="1"/>
  <c r="X43" i="6" s="1"/>
  <c r="M43" i="5" s="1"/>
  <c r="X43" i="5" s="1"/>
  <c r="M43" i="1" s="1"/>
  <c r="X43" i="1" s="1"/>
  <c r="M43" i="2" s="1"/>
  <c r="X43" i="2" s="1"/>
  <c r="M43" i="12" s="1"/>
  <c r="X43" i="12" s="1"/>
  <c r="M43" i="13" s="1"/>
  <c r="X43" i="13" s="1"/>
  <c r="M43" i="14" s="1"/>
  <c r="X43" i="14" s="1"/>
  <c r="M43" i="15" s="1"/>
  <c r="X43" i="15" s="1"/>
  <c r="X26" i="7"/>
  <c r="M26" i="8" s="1"/>
  <c r="X26" i="8" s="1"/>
  <c r="M26" i="10" s="1"/>
  <c r="X26" i="10" s="1"/>
  <c r="M26" i="11" s="1"/>
  <c r="X26" i="11" s="1"/>
  <c r="M26" i="6" s="1"/>
  <c r="X26" i="6" s="1"/>
  <c r="M26" i="5" s="1"/>
  <c r="X26" i="5" s="1"/>
  <c r="M26" i="1" s="1"/>
  <c r="X26" i="1" s="1"/>
  <c r="M26" i="2" s="1"/>
  <c r="X26" i="2" s="1"/>
  <c r="M26" i="12" s="1"/>
  <c r="X26" i="12" s="1"/>
  <c r="M26" i="13" s="1"/>
  <c r="X26" i="13" s="1"/>
  <c r="M26" i="14" s="1"/>
  <c r="X26" i="14" s="1"/>
  <c r="M26" i="15" s="1"/>
  <c r="X26" i="15" s="1"/>
  <c r="N57" i="12" l="1"/>
  <c r="O57" i="12"/>
  <c r="Y57" i="12" s="1"/>
  <c r="Z57" i="12" s="1"/>
  <c r="N53" i="1"/>
  <c r="O53" i="1"/>
  <c r="V57" i="12" l="1"/>
  <c r="K57" i="13" s="1"/>
  <c r="Y53" i="1"/>
  <c r="Z53" i="1" s="1"/>
  <c r="V53" i="1"/>
  <c r="O57" i="13" l="1"/>
  <c r="Y57" i="13" s="1"/>
  <c r="Z57" i="13" s="1"/>
  <c r="N57" i="13"/>
  <c r="K53" i="2"/>
  <c r="N53" i="2" s="1"/>
  <c r="V57" i="13" l="1"/>
  <c r="K57" i="14" s="1"/>
  <c r="O53" i="2"/>
  <c r="Y53" i="2" s="1"/>
  <c r="Z53" i="2" s="1"/>
  <c r="O57" i="14" l="1"/>
  <c r="Y57" i="14" s="1"/>
  <c r="Z57" i="14" s="1"/>
  <c r="N57" i="14"/>
  <c r="V53" i="2"/>
  <c r="V57" i="14" l="1"/>
  <c r="K57" i="15" s="1"/>
  <c r="K53" i="12"/>
  <c r="N53" i="12" s="1"/>
  <c r="W55" i="7"/>
  <c r="L55" i="8" s="1"/>
  <c r="W55" i="8" s="1"/>
  <c r="L55" i="10" s="1"/>
  <c r="W55" i="10" s="1"/>
  <c r="L55" i="11" s="1"/>
  <c r="W55" i="11" s="1"/>
  <c r="L55" i="6" s="1"/>
  <c r="W55" i="6" s="1"/>
  <c r="L55" i="5" s="1"/>
  <c r="W55" i="5" s="1"/>
  <c r="L55" i="1" s="1"/>
  <c r="W55" i="1" s="1"/>
  <c r="L55" i="2" s="1"/>
  <c r="W55" i="2" s="1"/>
  <c r="L55" i="12" s="1"/>
  <c r="W55" i="12" s="1"/>
  <c r="L55" i="13" s="1"/>
  <c r="W55" i="13" s="1"/>
  <c r="L55" i="14" s="1"/>
  <c r="W55" i="14" s="1"/>
  <c r="L55" i="15" s="1"/>
  <c r="W55" i="15" s="1"/>
  <c r="O57" i="15" l="1"/>
  <c r="Y57" i="15" s="1"/>
  <c r="Z57" i="15" s="1"/>
  <c r="N57" i="15"/>
  <c r="O53" i="12"/>
  <c r="Y53" i="12" s="1"/>
  <c r="Z53" i="12" s="1"/>
  <c r="V57" i="15" l="1"/>
  <c r="V53" i="12"/>
  <c r="K53" i="13" l="1"/>
  <c r="O53" i="13" s="1"/>
  <c r="O56" i="7"/>
  <c r="Y56" i="7" s="1"/>
  <c r="Z56" i="7" s="1"/>
  <c r="N56" i="7"/>
  <c r="N53" i="13" l="1"/>
  <c r="Y53" i="13"/>
  <c r="Z53" i="13" s="1"/>
  <c r="V53" i="13"/>
  <c r="V56" i="7"/>
  <c r="K53" i="14" l="1"/>
  <c r="O53" i="14" s="1"/>
  <c r="K56" i="8"/>
  <c r="N56" i="8" s="1"/>
  <c r="N53" i="14" l="1"/>
  <c r="Y53" i="14"/>
  <c r="Z53" i="14" s="1"/>
  <c r="V53" i="14"/>
  <c r="K53" i="15" s="1"/>
  <c r="O53" i="15" s="1"/>
  <c r="Y53" i="15" s="1"/>
  <c r="Z53" i="15" s="1"/>
  <c r="O56" i="8"/>
  <c r="Y56" i="8" s="1"/>
  <c r="Z56" i="8" s="1"/>
  <c r="O54" i="7"/>
  <c r="Y54" i="7" s="1"/>
  <c r="Z54" i="7" s="1"/>
  <c r="N54" i="7"/>
  <c r="N55" i="7"/>
  <c r="O55" i="7"/>
  <c r="Y55" i="7" s="1"/>
  <c r="Z55" i="7" s="1"/>
  <c r="N53" i="15" l="1"/>
  <c r="V53" i="15"/>
  <c r="V56" i="8"/>
  <c r="V55" i="7"/>
  <c r="V54" i="7"/>
  <c r="K56" i="10" l="1"/>
  <c r="O56" i="10" s="1"/>
  <c r="K54" i="8"/>
  <c r="N54" i="8" s="1"/>
  <c r="K55" i="8"/>
  <c r="N55" i="8" s="1"/>
  <c r="W3" i="7"/>
  <c r="L3" i="8" s="1"/>
  <c r="N56" i="10" l="1"/>
  <c r="Y56" i="10"/>
  <c r="Z56" i="10" s="1"/>
  <c r="V56" i="10"/>
  <c r="O54" i="8"/>
  <c r="Y54" i="8" s="1"/>
  <c r="Z54" i="8" s="1"/>
  <c r="O55" i="8"/>
  <c r="V55" i="8" s="1"/>
  <c r="K56" i="11" l="1"/>
  <c r="O56" i="11" s="1"/>
  <c r="Y56" i="11" s="1"/>
  <c r="Z56" i="11" s="1"/>
  <c r="K55" i="10"/>
  <c r="O55" i="10" s="1"/>
  <c r="Y55" i="10" s="1"/>
  <c r="Z55" i="10" s="1"/>
  <c r="V54" i="8"/>
  <c r="Y55" i="8"/>
  <c r="Z55" i="8" s="1"/>
  <c r="N55" i="10" l="1"/>
  <c r="N56" i="11"/>
  <c r="V56" i="11"/>
  <c r="V55" i="10"/>
  <c r="K54" i="10"/>
  <c r="N54" i="10" s="1"/>
  <c r="K56" i="6" l="1"/>
  <c r="K55" i="11"/>
  <c r="O55" i="11" s="1"/>
  <c r="Y55" i="11" s="1"/>
  <c r="Z55" i="11" s="1"/>
  <c r="O54" i="10"/>
  <c r="Y54" i="10" s="1"/>
  <c r="Z54" i="10" s="1"/>
  <c r="O56" i="6" l="1"/>
  <c r="N56" i="6"/>
  <c r="V55" i="11"/>
  <c r="N55" i="11"/>
  <c r="V54" i="10"/>
  <c r="Y56" i="6" l="1"/>
  <c r="Z56" i="6" s="1"/>
  <c r="V56" i="6"/>
  <c r="K55" i="6"/>
  <c r="K54" i="11"/>
  <c r="N54" i="11" s="1"/>
  <c r="O52" i="7"/>
  <c r="Y52" i="7" s="1"/>
  <c r="Z52" i="7" s="1"/>
  <c r="N52" i="7"/>
  <c r="N51" i="7"/>
  <c r="O51" i="7"/>
  <c r="Y51" i="7" s="1"/>
  <c r="Z51" i="7" s="1"/>
  <c r="K56" i="5" l="1"/>
  <c r="O56" i="5" s="1"/>
  <c r="O55" i="6"/>
  <c r="Y55" i="6" s="1"/>
  <c r="Z55" i="6" s="1"/>
  <c r="N55" i="6"/>
  <c r="O54" i="11"/>
  <c r="Y54" i="11" s="1"/>
  <c r="Z54" i="11" s="1"/>
  <c r="V51" i="7"/>
  <c r="O50" i="7"/>
  <c r="Y50" i="7" s="1"/>
  <c r="Z50" i="7" s="1"/>
  <c r="N50" i="7"/>
  <c r="V52" i="7"/>
  <c r="O49" i="7"/>
  <c r="Y49" i="7" s="1"/>
  <c r="Z49" i="7" s="1"/>
  <c r="N49" i="7"/>
  <c r="N56" i="5" l="1"/>
  <c r="Y56" i="5"/>
  <c r="Z56" i="5" s="1"/>
  <c r="V56" i="5"/>
  <c r="V55" i="6"/>
  <c r="V54" i="11"/>
  <c r="K51" i="8"/>
  <c r="O51" i="8" s="1"/>
  <c r="K52" i="8"/>
  <c r="N52" i="8" s="1"/>
  <c r="V50" i="7"/>
  <c r="V49" i="7"/>
  <c r="K56" i="1" l="1"/>
  <c r="K55" i="5"/>
  <c r="N55" i="5" s="1"/>
  <c r="K54" i="6"/>
  <c r="N51" i="8"/>
  <c r="O52" i="8"/>
  <c r="V52" i="8" s="1"/>
  <c r="K50" i="8"/>
  <c r="O50" i="8" s="1"/>
  <c r="Y50" i="8" s="1"/>
  <c r="Z50" i="8" s="1"/>
  <c r="K49" i="8"/>
  <c r="O49" i="8" s="1"/>
  <c r="V51" i="8"/>
  <c r="Y51" i="8"/>
  <c r="Z51" i="8" s="1"/>
  <c r="O56" i="1" l="1"/>
  <c r="N56" i="1"/>
  <c r="O55" i="5"/>
  <c r="Y55" i="5" s="1"/>
  <c r="Z55" i="5" s="1"/>
  <c r="N54" i="6"/>
  <c r="O54" i="6"/>
  <c r="Y54" i="6" s="1"/>
  <c r="Z54" i="6" s="1"/>
  <c r="K52" i="10"/>
  <c r="N52" i="10" s="1"/>
  <c r="K51" i="10"/>
  <c r="N51" i="10" s="1"/>
  <c r="N49" i="8"/>
  <c r="N50" i="8"/>
  <c r="Y52" i="8"/>
  <c r="Z52" i="8" s="1"/>
  <c r="V50" i="8"/>
  <c r="V49" i="8"/>
  <c r="Y49" i="8"/>
  <c r="Z49" i="8" s="1"/>
  <c r="W48" i="7"/>
  <c r="L48" i="8" s="1"/>
  <c r="W48" i="8" s="1"/>
  <c r="L48" i="10" s="1"/>
  <c r="W48" i="10" s="1"/>
  <c r="L48" i="11" s="1"/>
  <c r="W48" i="11" s="1"/>
  <c r="L48" i="6" s="1"/>
  <c r="W48" i="6" s="1"/>
  <c r="L48" i="5" s="1"/>
  <c r="W48" i="5" s="1"/>
  <c r="L48" i="1" s="1"/>
  <c r="W48" i="1" s="1"/>
  <c r="L48" i="2" s="1"/>
  <c r="W48" i="2" s="1"/>
  <c r="L48" i="12" s="1"/>
  <c r="W48" i="12" s="1"/>
  <c r="L48" i="13" s="1"/>
  <c r="W48" i="13" s="1"/>
  <c r="L48" i="14" s="1"/>
  <c r="W48" i="14" s="1"/>
  <c r="L48" i="15" s="1"/>
  <c r="W48" i="15" s="1"/>
  <c r="Y56" i="1" l="1"/>
  <c r="Z56" i="1" s="1"/>
  <c r="V56" i="1"/>
  <c r="V55" i="5"/>
  <c r="V54" i="6"/>
  <c r="O51" i="10"/>
  <c r="Y51" i="10" s="1"/>
  <c r="Z51" i="10" s="1"/>
  <c r="O52" i="10"/>
  <c r="Y52" i="10" s="1"/>
  <c r="Z52" i="10" s="1"/>
  <c r="K49" i="10"/>
  <c r="N49" i="10" s="1"/>
  <c r="K50" i="10"/>
  <c r="N50" i="10" s="1"/>
  <c r="K56" i="2" l="1"/>
  <c r="N56" i="2" s="1"/>
  <c r="K55" i="1"/>
  <c r="O55" i="1" s="1"/>
  <c r="Y55" i="1" s="1"/>
  <c r="Z55" i="1" s="1"/>
  <c r="K54" i="5"/>
  <c r="N54" i="5" s="1"/>
  <c r="O50" i="10"/>
  <c r="Y50" i="10" s="1"/>
  <c r="Z50" i="10" s="1"/>
  <c r="V51" i="10"/>
  <c r="K51" i="11" s="1"/>
  <c r="O51" i="11" s="1"/>
  <c r="Y51" i="11" s="1"/>
  <c r="Z51" i="11" s="1"/>
  <c r="O49" i="10"/>
  <c r="Y49" i="10" s="1"/>
  <c r="Z49" i="10" s="1"/>
  <c r="V52" i="10"/>
  <c r="O56" i="2" l="1"/>
  <c r="V56" i="2" s="1"/>
  <c r="N55" i="1"/>
  <c r="V55" i="1"/>
  <c r="O54" i="5"/>
  <c r="Y54" i="5" s="1"/>
  <c r="Z54" i="5" s="1"/>
  <c r="V50" i="10"/>
  <c r="K50" i="11" s="1"/>
  <c r="N51" i="11"/>
  <c r="V51" i="11"/>
  <c r="K52" i="11"/>
  <c r="O52" i="11" s="1"/>
  <c r="V49" i="10"/>
  <c r="Y56" i="2" l="1"/>
  <c r="Z56" i="2" s="1"/>
  <c r="K56" i="12"/>
  <c r="K55" i="2"/>
  <c r="V54" i="5"/>
  <c r="K51" i="6"/>
  <c r="Y52" i="11"/>
  <c r="Z52" i="11" s="1"/>
  <c r="V52" i="11"/>
  <c r="N52" i="11"/>
  <c r="O50" i="11"/>
  <c r="Y50" i="11" s="1"/>
  <c r="Z50" i="11" s="1"/>
  <c r="N50" i="11"/>
  <c r="K49" i="11"/>
  <c r="O49" i="11" s="1"/>
  <c r="Y49" i="11" s="1"/>
  <c r="Z49" i="11" s="1"/>
  <c r="O56" i="12" l="1"/>
  <c r="N56" i="12"/>
  <c r="N55" i="2"/>
  <c r="O55" i="2"/>
  <c r="K54" i="1"/>
  <c r="N54" i="1" s="1"/>
  <c r="O51" i="6"/>
  <c r="Y51" i="6" s="1"/>
  <c r="Z51" i="6" s="1"/>
  <c r="N51" i="6"/>
  <c r="K52" i="6"/>
  <c r="V50" i="11"/>
  <c r="N49" i="11"/>
  <c r="V49" i="11"/>
  <c r="Y56" i="12" l="1"/>
  <c r="Z56" i="12" s="1"/>
  <c r="V56" i="12"/>
  <c r="Y55" i="2"/>
  <c r="Z55" i="2" s="1"/>
  <c r="V55" i="2"/>
  <c r="O54" i="1"/>
  <c r="Y54" i="1" s="1"/>
  <c r="Z54" i="1" s="1"/>
  <c r="N52" i="6"/>
  <c r="O52" i="6"/>
  <c r="K49" i="6"/>
  <c r="K50" i="6"/>
  <c r="N50" i="6" s="1"/>
  <c r="V51" i="6"/>
  <c r="K56" i="13" l="1"/>
  <c r="O56" i="13" s="1"/>
  <c r="K55" i="12"/>
  <c r="O55" i="12" s="1"/>
  <c r="V54" i="1"/>
  <c r="K54" i="2" s="1"/>
  <c r="N54" i="2" s="1"/>
  <c r="K51" i="5"/>
  <c r="O51" i="5" s="1"/>
  <c r="O50" i="6"/>
  <c r="Y50" i="6" s="1"/>
  <c r="Z50" i="6" s="1"/>
  <c r="N49" i="6"/>
  <c r="O49" i="6"/>
  <c r="Y52" i="6"/>
  <c r="Z52" i="6" s="1"/>
  <c r="V52" i="6"/>
  <c r="N56" i="13" l="1"/>
  <c r="Y56" i="13"/>
  <c r="Z56" i="13" s="1"/>
  <c r="V56" i="13"/>
  <c r="Y55" i="12"/>
  <c r="Z55" i="12" s="1"/>
  <c r="V55" i="12"/>
  <c r="N55" i="12"/>
  <c r="O54" i="2"/>
  <c r="Y54" i="2" s="1"/>
  <c r="Z54" i="2" s="1"/>
  <c r="V50" i="6"/>
  <c r="K50" i="5" s="1"/>
  <c r="Y51" i="5"/>
  <c r="Z51" i="5" s="1"/>
  <c r="V51" i="5"/>
  <c r="N51" i="5"/>
  <c r="K52" i="5"/>
  <c r="O52" i="5" s="1"/>
  <c r="Y52" i="5" s="1"/>
  <c r="Z52" i="5" s="1"/>
  <c r="Y49" i="6"/>
  <c r="Z49" i="6" s="1"/>
  <c r="V49" i="6"/>
  <c r="K56" i="14" l="1"/>
  <c r="N56" i="14" s="1"/>
  <c r="V54" i="2"/>
  <c r="K54" i="12" s="1"/>
  <c r="N54" i="12" s="1"/>
  <c r="K55" i="13"/>
  <c r="K51" i="1"/>
  <c r="O50" i="5"/>
  <c r="Y50" i="5" s="1"/>
  <c r="Z50" i="5" s="1"/>
  <c r="N50" i="5"/>
  <c r="N52" i="5"/>
  <c r="K49" i="5"/>
  <c r="N49" i="5" s="1"/>
  <c r="V52" i="5"/>
  <c r="N48" i="7"/>
  <c r="W47" i="7"/>
  <c r="L47" i="8" s="1"/>
  <c r="W47" i="8" s="1"/>
  <c r="L47" i="10" s="1"/>
  <c r="W47" i="10" s="1"/>
  <c r="L47" i="11" s="1"/>
  <c r="W47" i="11" s="1"/>
  <c r="L47" i="6" s="1"/>
  <c r="W47" i="6" s="1"/>
  <c r="L47" i="5" s="1"/>
  <c r="W47" i="5" s="1"/>
  <c r="L47" i="1" s="1"/>
  <c r="W47" i="1" s="1"/>
  <c r="L47" i="2" s="1"/>
  <c r="W47" i="2" s="1"/>
  <c r="L47" i="12" s="1"/>
  <c r="W47" i="12" s="1"/>
  <c r="L47" i="13" s="1"/>
  <c r="W47" i="13" s="1"/>
  <c r="L47" i="14" s="1"/>
  <c r="W47" i="14" s="1"/>
  <c r="L47" i="15" s="1"/>
  <c r="W47" i="15" s="1"/>
  <c r="W15" i="7"/>
  <c r="L15" i="8" s="1"/>
  <c r="W15" i="8" s="1"/>
  <c r="L15" i="10" s="1"/>
  <c r="W15" i="10" s="1"/>
  <c r="L15" i="11" s="1"/>
  <c r="W15" i="11" s="1"/>
  <c r="L15" i="6" s="1"/>
  <c r="W15" i="6" s="1"/>
  <c r="L15" i="5" s="1"/>
  <c r="W15" i="5" s="1"/>
  <c r="L15" i="1" s="1"/>
  <c r="W15" i="1" s="1"/>
  <c r="L15" i="2" s="1"/>
  <c r="W15" i="2" s="1"/>
  <c r="L15" i="12" s="1"/>
  <c r="W15" i="12" s="1"/>
  <c r="L15" i="13" s="1"/>
  <c r="W15" i="13" s="1"/>
  <c r="L15" i="14" s="1"/>
  <c r="W15" i="14" s="1"/>
  <c r="L15" i="15" s="1"/>
  <c r="W15" i="15" s="1"/>
  <c r="O56" i="14" l="1"/>
  <c r="V56" i="14" s="1"/>
  <c r="K56" i="15" s="1"/>
  <c r="N56" i="15" s="1"/>
  <c r="O55" i="13"/>
  <c r="Y55" i="13" s="1"/>
  <c r="Z55" i="13" s="1"/>
  <c r="N55" i="13"/>
  <c r="O54" i="12"/>
  <c r="Y54" i="12" s="1"/>
  <c r="Z54" i="12" s="1"/>
  <c r="K52" i="1"/>
  <c r="N51" i="1"/>
  <c r="O51" i="1"/>
  <c r="Y51" i="1" s="1"/>
  <c r="Z51" i="1" s="1"/>
  <c r="V50" i="5"/>
  <c r="O49" i="5"/>
  <c r="Y49" i="5" s="1"/>
  <c r="Z49" i="5" s="1"/>
  <c r="O48" i="7"/>
  <c r="Y48" i="7" s="1"/>
  <c r="Z48" i="7" s="1"/>
  <c r="W24" i="7"/>
  <c r="L24" i="8" s="1"/>
  <c r="W24" i="8" s="1"/>
  <c r="L24" i="10" s="1"/>
  <c r="W24" i="10" s="1"/>
  <c r="L24" i="11" s="1"/>
  <c r="W24" i="11" s="1"/>
  <c r="L24" i="6" s="1"/>
  <c r="W24" i="6" s="1"/>
  <c r="L24" i="5" s="1"/>
  <c r="W24" i="5" s="1"/>
  <c r="L24" i="1" s="1"/>
  <c r="W24" i="1" s="1"/>
  <c r="L24" i="2" s="1"/>
  <c r="W24" i="2" s="1"/>
  <c r="L24" i="12" s="1"/>
  <c r="W24" i="12" s="1"/>
  <c r="L24" i="13" s="1"/>
  <c r="W24" i="13" s="1"/>
  <c r="L24" i="14" s="1"/>
  <c r="W24" i="14" s="1"/>
  <c r="L24" i="15" s="1"/>
  <c r="W24" i="15" s="1"/>
  <c r="W34" i="7"/>
  <c r="L34" i="8" s="1"/>
  <c r="W34" i="8" s="1"/>
  <c r="L34" i="10" s="1"/>
  <c r="W34" i="10" s="1"/>
  <c r="L34" i="11" s="1"/>
  <c r="W34" i="11" s="1"/>
  <c r="L34" i="6" s="1"/>
  <c r="W34" i="6" s="1"/>
  <c r="L34" i="5" s="1"/>
  <c r="W34" i="5" s="1"/>
  <c r="L34" i="1" s="1"/>
  <c r="W34" i="1" s="1"/>
  <c r="L34" i="2" s="1"/>
  <c r="W34" i="2" s="1"/>
  <c r="L34" i="12" s="1"/>
  <c r="W34" i="12" s="1"/>
  <c r="L34" i="13" s="1"/>
  <c r="W34" i="13" s="1"/>
  <c r="L34" i="14" s="1"/>
  <c r="W34" i="14" s="1"/>
  <c r="L34" i="15" s="1"/>
  <c r="W34" i="15" s="1"/>
  <c r="W41" i="7"/>
  <c r="L41" i="8" s="1"/>
  <c r="W41" i="8" s="1"/>
  <c r="L41" i="10" s="1"/>
  <c r="W41" i="10" s="1"/>
  <c r="L41" i="11" s="1"/>
  <c r="W41" i="11" s="1"/>
  <c r="L41" i="6" s="1"/>
  <c r="W41" i="6" s="1"/>
  <c r="L41" i="5" s="1"/>
  <c r="W41" i="5" s="1"/>
  <c r="L41" i="1" s="1"/>
  <c r="W41" i="1" s="1"/>
  <c r="L41" i="2" s="1"/>
  <c r="W41" i="2" s="1"/>
  <c r="L41" i="12" s="1"/>
  <c r="W41" i="12" s="1"/>
  <c r="L41" i="13" s="1"/>
  <c r="W41" i="13" s="1"/>
  <c r="L41" i="14" s="1"/>
  <c r="W41" i="14" s="1"/>
  <c r="L41" i="15" s="1"/>
  <c r="W41" i="15" s="1"/>
  <c r="W45" i="7"/>
  <c r="L45" i="8" s="1"/>
  <c r="W45" i="8" s="1"/>
  <c r="L45" i="10" s="1"/>
  <c r="W45" i="10" s="1"/>
  <c r="L45" i="11" s="1"/>
  <c r="W45" i="11" s="1"/>
  <c r="L45" i="6" s="1"/>
  <c r="W45" i="6" s="1"/>
  <c r="L45" i="5" s="1"/>
  <c r="W45" i="5" s="1"/>
  <c r="L45" i="1" s="1"/>
  <c r="W45" i="1" s="1"/>
  <c r="L45" i="2" s="1"/>
  <c r="W45" i="2" s="1"/>
  <c r="L45" i="12" s="1"/>
  <c r="W45" i="12" s="1"/>
  <c r="L45" i="13" s="1"/>
  <c r="W45" i="13" s="1"/>
  <c r="L45" i="14" s="1"/>
  <c r="W45" i="14" s="1"/>
  <c r="L45" i="15" s="1"/>
  <c r="W45" i="15" s="1"/>
  <c r="W22" i="7"/>
  <c r="L22" i="8" s="1"/>
  <c r="W22" i="8" s="1"/>
  <c r="L22" i="10" s="1"/>
  <c r="W22" i="10" s="1"/>
  <c r="L22" i="11" s="1"/>
  <c r="W22" i="11" s="1"/>
  <c r="L22" i="6" s="1"/>
  <c r="W22" i="6" s="1"/>
  <c r="L22" i="5" s="1"/>
  <c r="W22" i="5" s="1"/>
  <c r="L22" i="1" s="1"/>
  <c r="W22" i="1" s="1"/>
  <c r="L22" i="2" s="1"/>
  <c r="W22" i="2" s="1"/>
  <c r="L22" i="12" s="1"/>
  <c r="W22" i="12" s="1"/>
  <c r="L22" i="13" s="1"/>
  <c r="W22" i="13" s="1"/>
  <c r="L22" i="14" s="1"/>
  <c r="W22" i="14" s="1"/>
  <c r="L22" i="15" s="1"/>
  <c r="W22" i="15" s="1"/>
  <c r="W44" i="7"/>
  <c r="L44" i="8" s="1"/>
  <c r="W44" i="8" s="1"/>
  <c r="L44" i="10" s="1"/>
  <c r="W44" i="10" s="1"/>
  <c r="L44" i="11" s="1"/>
  <c r="W44" i="11" s="1"/>
  <c r="L44" i="6" s="1"/>
  <c r="W44" i="6" s="1"/>
  <c r="L44" i="5" s="1"/>
  <c r="W44" i="5" s="1"/>
  <c r="L44" i="1" s="1"/>
  <c r="W44" i="1" s="1"/>
  <c r="L44" i="2" s="1"/>
  <c r="W44" i="2" s="1"/>
  <c r="L44" i="12" s="1"/>
  <c r="W44" i="12" s="1"/>
  <c r="L44" i="13" s="1"/>
  <c r="W44" i="13" s="1"/>
  <c r="L44" i="14" s="1"/>
  <c r="W44" i="14" s="1"/>
  <c r="L44" i="15" s="1"/>
  <c r="W44" i="15" s="1"/>
  <c r="W23" i="7"/>
  <c r="L23" i="8" s="1"/>
  <c r="W23" i="8" s="1"/>
  <c r="L23" i="10" s="1"/>
  <c r="W23" i="10" s="1"/>
  <c r="L23" i="11" s="1"/>
  <c r="W23" i="11" s="1"/>
  <c r="L23" i="6" s="1"/>
  <c r="W23" i="6" s="1"/>
  <c r="L23" i="5" s="1"/>
  <c r="W23" i="5" s="1"/>
  <c r="L23" i="1" s="1"/>
  <c r="W23" i="1" s="1"/>
  <c r="L23" i="2" s="1"/>
  <c r="W23" i="2" s="1"/>
  <c r="L23" i="12" s="1"/>
  <c r="W23" i="12" s="1"/>
  <c r="L23" i="13" s="1"/>
  <c r="W23" i="13" s="1"/>
  <c r="L23" i="14" s="1"/>
  <c r="W23" i="14" s="1"/>
  <c r="L23" i="15" s="1"/>
  <c r="W23" i="15" s="1"/>
  <c r="W46" i="7"/>
  <c r="L46" i="8" s="1"/>
  <c r="W46" i="8" s="1"/>
  <c r="L46" i="10" s="1"/>
  <c r="W46" i="10" s="1"/>
  <c r="L46" i="11" s="1"/>
  <c r="W46" i="11" s="1"/>
  <c r="L46" i="6" s="1"/>
  <c r="W46" i="6" s="1"/>
  <c r="L46" i="5" s="1"/>
  <c r="W46" i="5" s="1"/>
  <c r="L46" i="1" s="1"/>
  <c r="W46" i="1" s="1"/>
  <c r="L46" i="2" s="1"/>
  <c r="W46" i="2" s="1"/>
  <c r="L46" i="12" s="1"/>
  <c r="W46" i="12" s="1"/>
  <c r="L46" i="13" s="1"/>
  <c r="W46" i="13" s="1"/>
  <c r="L46" i="14" s="1"/>
  <c r="W46" i="14" s="1"/>
  <c r="L46" i="15" s="1"/>
  <c r="W46" i="15" s="1"/>
  <c r="W43" i="7"/>
  <c r="L43" i="8" s="1"/>
  <c r="W43" i="8" s="1"/>
  <c r="L43" i="10" s="1"/>
  <c r="W43" i="10" s="1"/>
  <c r="L43" i="11" s="1"/>
  <c r="W43" i="11" s="1"/>
  <c r="L43" i="6" s="1"/>
  <c r="W43" i="6" s="1"/>
  <c r="L43" i="5" s="1"/>
  <c r="W43" i="5" s="1"/>
  <c r="L43" i="1" s="1"/>
  <c r="W43" i="1" s="1"/>
  <c r="L43" i="2" s="1"/>
  <c r="W43" i="2" s="1"/>
  <c r="L43" i="12" s="1"/>
  <c r="W43" i="12" s="1"/>
  <c r="L43" i="13" s="1"/>
  <c r="W43" i="13" s="1"/>
  <c r="L43" i="14" s="1"/>
  <c r="W43" i="14" s="1"/>
  <c r="L43" i="15" s="1"/>
  <c r="W43" i="15" s="1"/>
  <c r="W42" i="7"/>
  <c r="L42" i="8" s="1"/>
  <c r="W42" i="8" s="1"/>
  <c r="L42" i="10" s="1"/>
  <c r="W42" i="10" s="1"/>
  <c r="L42" i="11" s="1"/>
  <c r="W42" i="11" s="1"/>
  <c r="L42" i="6" s="1"/>
  <c r="W42" i="6" s="1"/>
  <c r="L42" i="5" s="1"/>
  <c r="W42" i="5" s="1"/>
  <c r="L42" i="1" s="1"/>
  <c r="W42" i="1" s="1"/>
  <c r="L42" i="2" s="1"/>
  <c r="W42" i="2" s="1"/>
  <c r="L42" i="12" s="1"/>
  <c r="W42" i="12" s="1"/>
  <c r="L42" i="13" s="1"/>
  <c r="W42" i="13" s="1"/>
  <c r="L42" i="14" s="1"/>
  <c r="W42" i="14" s="1"/>
  <c r="L42" i="15" s="1"/>
  <c r="W42" i="15" s="1"/>
  <c r="O56" i="15" l="1"/>
  <c r="Y56" i="15" s="1"/>
  <c r="Z56" i="15" s="1"/>
  <c r="Y56" i="14"/>
  <c r="Z56" i="14" s="1"/>
  <c r="V54" i="12"/>
  <c r="K54" i="13" s="1"/>
  <c r="N54" i="13" s="1"/>
  <c r="V55" i="13"/>
  <c r="N52" i="1"/>
  <c r="O52" i="1"/>
  <c r="K50" i="1"/>
  <c r="N50" i="1" s="1"/>
  <c r="V51" i="1"/>
  <c r="V49" i="5"/>
  <c r="V48" i="7"/>
  <c r="W40" i="7"/>
  <c r="L40" i="8" s="1"/>
  <c r="W40" i="8" s="1"/>
  <c r="L40" i="10" s="1"/>
  <c r="W40" i="10" s="1"/>
  <c r="L40" i="11" s="1"/>
  <c r="W40" i="11" s="1"/>
  <c r="L40" i="6" s="1"/>
  <c r="W40" i="6" s="1"/>
  <c r="L40" i="5" s="1"/>
  <c r="W40" i="5" s="1"/>
  <c r="L40" i="1" s="1"/>
  <c r="W40" i="1" s="1"/>
  <c r="L40" i="2" s="1"/>
  <c r="W40" i="2" s="1"/>
  <c r="L40" i="12" s="1"/>
  <c r="W40" i="12" s="1"/>
  <c r="L40" i="13" s="1"/>
  <c r="W40" i="13" s="1"/>
  <c r="L40" i="14" s="1"/>
  <c r="W40" i="14" s="1"/>
  <c r="L40" i="15" s="1"/>
  <c r="W40" i="15" s="1"/>
  <c r="W13" i="7"/>
  <c r="L13" i="8" s="1"/>
  <c r="W13" i="8" s="1"/>
  <c r="L13" i="10" s="1"/>
  <c r="W13" i="10" s="1"/>
  <c r="L13" i="11" s="1"/>
  <c r="W13" i="11" s="1"/>
  <c r="L13" i="6" s="1"/>
  <c r="W13" i="6" s="1"/>
  <c r="L13" i="5" s="1"/>
  <c r="W13" i="5" s="1"/>
  <c r="L13" i="1" s="1"/>
  <c r="W13" i="1" s="1"/>
  <c r="L13" i="2" s="1"/>
  <c r="W13" i="2" s="1"/>
  <c r="L13" i="12" s="1"/>
  <c r="W13" i="12" s="1"/>
  <c r="L13" i="13" s="1"/>
  <c r="W13" i="13" s="1"/>
  <c r="L13" i="14" s="1"/>
  <c r="W13" i="14" s="1"/>
  <c r="L13" i="15" s="1"/>
  <c r="W13" i="15" s="1"/>
  <c r="W9" i="7"/>
  <c r="L9" i="8" s="1"/>
  <c r="W9" i="8" s="1"/>
  <c r="L9" i="10" s="1"/>
  <c r="W9" i="10" s="1"/>
  <c r="L9" i="11" s="1"/>
  <c r="W9" i="11" s="1"/>
  <c r="L9" i="6" s="1"/>
  <c r="W9" i="6" s="1"/>
  <c r="L9" i="5" s="1"/>
  <c r="W9" i="5" s="1"/>
  <c r="L9" i="1" s="1"/>
  <c r="W9" i="1" s="1"/>
  <c r="L9" i="2" s="1"/>
  <c r="W9" i="2" s="1"/>
  <c r="L9" i="12" s="1"/>
  <c r="W9" i="12" s="1"/>
  <c r="L9" i="13" s="1"/>
  <c r="W9" i="13" s="1"/>
  <c r="L9" i="14" s="1"/>
  <c r="W9" i="14" s="1"/>
  <c r="L9" i="15" s="1"/>
  <c r="W9" i="15" s="1"/>
  <c r="V56" i="15" l="1"/>
  <c r="K55" i="14"/>
  <c r="N55" i="14" s="1"/>
  <c r="O54" i="13"/>
  <c r="Y54" i="13" s="1"/>
  <c r="Z54" i="13" s="1"/>
  <c r="O50" i="1"/>
  <c r="Y50" i="1" s="1"/>
  <c r="Z50" i="1" s="1"/>
  <c r="K51" i="2"/>
  <c r="O51" i="2" s="1"/>
  <c r="Y51" i="2" s="1"/>
  <c r="Z51" i="2" s="1"/>
  <c r="K49" i="1"/>
  <c r="N49" i="1" s="1"/>
  <c r="Y52" i="1"/>
  <c r="Z52" i="1" s="1"/>
  <c r="V52" i="1"/>
  <c r="K48" i="8"/>
  <c r="W5" i="7"/>
  <c r="L5" i="8" s="1"/>
  <c r="W5" i="8" s="1"/>
  <c r="L5" i="10" s="1"/>
  <c r="W5" i="10" s="1"/>
  <c r="L5" i="11" s="1"/>
  <c r="W5" i="11" s="1"/>
  <c r="L5" i="6" s="1"/>
  <c r="W5" i="6" s="1"/>
  <c r="L5" i="5" s="1"/>
  <c r="W5" i="5" s="1"/>
  <c r="L5" i="1" s="1"/>
  <c r="W5" i="1" s="1"/>
  <c r="L5" i="2" s="1"/>
  <c r="W5" i="2" s="1"/>
  <c r="L5" i="12" s="1"/>
  <c r="W5" i="12" s="1"/>
  <c r="L5" i="13" s="1"/>
  <c r="W5" i="13" s="1"/>
  <c r="L5" i="14" s="1"/>
  <c r="W5" i="14" s="1"/>
  <c r="L5" i="15" s="1"/>
  <c r="W5" i="15" s="1"/>
  <c r="W38" i="7"/>
  <c r="L38" i="8" s="1"/>
  <c r="W38" i="8" s="1"/>
  <c r="L38" i="10" s="1"/>
  <c r="W38" i="10" s="1"/>
  <c r="L38" i="11" s="1"/>
  <c r="W38" i="11" s="1"/>
  <c r="L38" i="6" s="1"/>
  <c r="W38" i="6" s="1"/>
  <c r="L38" i="5" s="1"/>
  <c r="W38" i="5" s="1"/>
  <c r="L38" i="1" s="1"/>
  <c r="W38" i="1" s="1"/>
  <c r="L38" i="2" s="1"/>
  <c r="W38" i="2" s="1"/>
  <c r="L38" i="12" s="1"/>
  <c r="W38" i="12" s="1"/>
  <c r="L38" i="13" s="1"/>
  <c r="W38" i="13" s="1"/>
  <c r="L38" i="14" s="1"/>
  <c r="W38" i="14" s="1"/>
  <c r="L38" i="15" s="1"/>
  <c r="W38" i="15" s="1"/>
  <c r="W7" i="7"/>
  <c r="L7" i="8" s="1"/>
  <c r="W7" i="8" s="1"/>
  <c r="L7" i="10" s="1"/>
  <c r="W7" i="10" s="1"/>
  <c r="L7" i="11" s="1"/>
  <c r="W7" i="11" s="1"/>
  <c r="L7" i="6" s="1"/>
  <c r="W7" i="6" s="1"/>
  <c r="L7" i="5" s="1"/>
  <c r="W7" i="5" s="1"/>
  <c r="L7" i="1" s="1"/>
  <c r="W7" i="1" s="1"/>
  <c r="L7" i="2" s="1"/>
  <c r="W7" i="2" s="1"/>
  <c r="L7" i="12" s="1"/>
  <c r="W7" i="12" s="1"/>
  <c r="L7" i="13" s="1"/>
  <c r="W7" i="13" s="1"/>
  <c r="L7" i="14" s="1"/>
  <c r="W7" i="14" s="1"/>
  <c r="L7" i="15" s="1"/>
  <c r="W7" i="15" s="1"/>
  <c r="W35" i="7"/>
  <c r="L35" i="8" s="1"/>
  <c r="W35" i="8" s="1"/>
  <c r="L35" i="10" s="1"/>
  <c r="W35" i="10" s="1"/>
  <c r="L35" i="11" s="1"/>
  <c r="W35" i="11" s="1"/>
  <c r="L35" i="6" s="1"/>
  <c r="W35" i="6" s="1"/>
  <c r="L35" i="5" s="1"/>
  <c r="W35" i="5" s="1"/>
  <c r="L35" i="1" s="1"/>
  <c r="W35" i="1" s="1"/>
  <c r="L35" i="2" s="1"/>
  <c r="W35" i="2" s="1"/>
  <c r="L35" i="12" s="1"/>
  <c r="W35" i="12" s="1"/>
  <c r="L35" i="13" s="1"/>
  <c r="W35" i="13" s="1"/>
  <c r="L35" i="14" s="1"/>
  <c r="W35" i="14" s="1"/>
  <c r="L35" i="15" s="1"/>
  <c r="W35" i="15" s="1"/>
  <c r="W27" i="7"/>
  <c r="L27" i="8" s="1"/>
  <c r="W27" i="8" s="1"/>
  <c r="L27" i="10" s="1"/>
  <c r="W27" i="10" s="1"/>
  <c r="L27" i="11" s="1"/>
  <c r="W27" i="11" s="1"/>
  <c r="L27" i="6" s="1"/>
  <c r="W27" i="6" s="1"/>
  <c r="L27" i="5" s="1"/>
  <c r="W27" i="5" s="1"/>
  <c r="L27" i="1" s="1"/>
  <c r="W27" i="1" s="1"/>
  <c r="L27" i="2" s="1"/>
  <c r="W27" i="2" s="1"/>
  <c r="L27" i="12" s="1"/>
  <c r="W27" i="12" s="1"/>
  <c r="L27" i="13" s="1"/>
  <c r="W27" i="13" s="1"/>
  <c r="L27" i="14" s="1"/>
  <c r="W27" i="14" s="1"/>
  <c r="L27" i="15" s="1"/>
  <c r="W27" i="15" s="1"/>
  <c r="W10" i="7"/>
  <c r="L10" i="8" s="1"/>
  <c r="W10" i="8" s="1"/>
  <c r="L10" i="10" s="1"/>
  <c r="W10" i="10" s="1"/>
  <c r="L10" i="11" s="1"/>
  <c r="W10" i="11" s="1"/>
  <c r="L10" i="6" s="1"/>
  <c r="W10" i="6" s="1"/>
  <c r="L10" i="5" s="1"/>
  <c r="W10" i="5" s="1"/>
  <c r="L10" i="1" s="1"/>
  <c r="W10" i="1" s="1"/>
  <c r="L10" i="2" s="1"/>
  <c r="W10" i="2" s="1"/>
  <c r="L10" i="12" s="1"/>
  <c r="W10" i="12" s="1"/>
  <c r="L10" i="13" s="1"/>
  <c r="W10" i="13" s="1"/>
  <c r="L10" i="14" s="1"/>
  <c r="W10" i="14" s="1"/>
  <c r="L10" i="15" s="1"/>
  <c r="W10" i="15" s="1"/>
  <c r="W37" i="7"/>
  <c r="L37" i="8" s="1"/>
  <c r="W37" i="8" s="1"/>
  <c r="L37" i="10" s="1"/>
  <c r="W37" i="10" s="1"/>
  <c r="L37" i="11" s="1"/>
  <c r="W37" i="11" s="1"/>
  <c r="L37" i="6" s="1"/>
  <c r="W37" i="6" s="1"/>
  <c r="L37" i="5" s="1"/>
  <c r="W37" i="5" s="1"/>
  <c r="L37" i="1" s="1"/>
  <c r="W37" i="1" s="1"/>
  <c r="L37" i="2" s="1"/>
  <c r="W37" i="2" s="1"/>
  <c r="L37" i="12" s="1"/>
  <c r="W37" i="12" s="1"/>
  <c r="L37" i="13" s="1"/>
  <c r="W37" i="13" s="1"/>
  <c r="L37" i="14" s="1"/>
  <c r="W37" i="14" s="1"/>
  <c r="L37" i="15" s="1"/>
  <c r="W37" i="15" s="1"/>
  <c r="W16" i="7"/>
  <c r="L16" i="8" s="1"/>
  <c r="W16" i="8" s="1"/>
  <c r="L16" i="10" s="1"/>
  <c r="W16" i="10" s="1"/>
  <c r="L16" i="11" s="1"/>
  <c r="W16" i="11" s="1"/>
  <c r="L16" i="6" s="1"/>
  <c r="W16" i="6" s="1"/>
  <c r="L16" i="5" s="1"/>
  <c r="W16" i="5" s="1"/>
  <c r="L16" i="1" s="1"/>
  <c r="W16" i="1" s="1"/>
  <c r="L16" i="2" s="1"/>
  <c r="W16" i="2" s="1"/>
  <c r="L16" i="12" s="1"/>
  <c r="W16" i="12" s="1"/>
  <c r="L16" i="13" s="1"/>
  <c r="W16" i="13" s="1"/>
  <c r="L16" i="14" s="1"/>
  <c r="W16" i="14" s="1"/>
  <c r="L16" i="15" s="1"/>
  <c r="W16" i="15" s="1"/>
  <c r="W26" i="7"/>
  <c r="L26" i="8" s="1"/>
  <c r="W26" i="8" s="1"/>
  <c r="L26" i="10" s="1"/>
  <c r="W26" i="10" s="1"/>
  <c r="L26" i="11" s="1"/>
  <c r="W26" i="11" s="1"/>
  <c r="L26" i="6" s="1"/>
  <c r="W26" i="6" s="1"/>
  <c r="L26" i="5" s="1"/>
  <c r="W26" i="5" s="1"/>
  <c r="L26" i="1" s="1"/>
  <c r="W26" i="1" s="1"/>
  <c r="L26" i="2" s="1"/>
  <c r="W26" i="2" s="1"/>
  <c r="L26" i="12" s="1"/>
  <c r="W26" i="12" s="1"/>
  <c r="L26" i="13" s="1"/>
  <c r="W26" i="13" s="1"/>
  <c r="L26" i="14" s="1"/>
  <c r="W26" i="14" s="1"/>
  <c r="L26" i="15" s="1"/>
  <c r="W26" i="15" s="1"/>
  <c r="W19" i="7"/>
  <c r="L19" i="8" s="1"/>
  <c r="W19" i="8" s="1"/>
  <c r="L19" i="10" s="1"/>
  <c r="W19" i="10" s="1"/>
  <c r="L19" i="11" s="1"/>
  <c r="W19" i="11" s="1"/>
  <c r="L19" i="6" s="1"/>
  <c r="W19" i="6" s="1"/>
  <c r="L19" i="5" s="1"/>
  <c r="W19" i="5" s="1"/>
  <c r="L19" i="1" s="1"/>
  <c r="W19" i="1" s="1"/>
  <c r="L19" i="2" s="1"/>
  <c r="W19" i="2" s="1"/>
  <c r="L19" i="12" s="1"/>
  <c r="W19" i="12" s="1"/>
  <c r="L19" i="13" s="1"/>
  <c r="W19" i="13" s="1"/>
  <c r="L19" i="14" s="1"/>
  <c r="W19" i="14" s="1"/>
  <c r="L19" i="15" s="1"/>
  <c r="W19" i="15" s="1"/>
  <c r="W32" i="7"/>
  <c r="L32" i="8" s="1"/>
  <c r="W32" i="8" s="1"/>
  <c r="L32" i="10" s="1"/>
  <c r="W32" i="10" s="1"/>
  <c r="L32" i="11" s="1"/>
  <c r="W32" i="11" s="1"/>
  <c r="L32" i="6" s="1"/>
  <c r="W32" i="6" s="1"/>
  <c r="L32" i="5" s="1"/>
  <c r="W32" i="5" s="1"/>
  <c r="L32" i="1" s="1"/>
  <c r="W32" i="1" s="1"/>
  <c r="L32" i="2" s="1"/>
  <c r="W32" i="2" s="1"/>
  <c r="L32" i="12" s="1"/>
  <c r="W32" i="12" s="1"/>
  <c r="L32" i="13" s="1"/>
  <c r="W32" i="13" s="1"/>
  <c r="L32" i="14" s="1"/>
  <c r="W32" i="14" s="1"/>
  <c r="L32" i="15" s="1"/>
  <c r="W32" i="15" s="1"/>
  <c r="W12" i="7"/>
  <c r="L12" i="8" s="1"/>
  <c r="W12" i="8" s="1"/>
  <c r="L12" i="10" s="1"/>
  <c r="W12" i="10" s="1"/>
  <c r="L12" i="11" s="1"/>
  <c r="W12" i="11" s="1"/>
  <c r="L12" i="6" s="1"/>
  <c r="W12" i="6" s="1"/>
  <c r="L12" i="5" s="1"/>
  <c r="W12" i="5" s="1"/>
  <c r="L12" i="1" s="1"/>
  <c r="W12" i="1" s="1"/>
  <c r="L12" i="2" s="1"/>
  <c r="W12" i="2" s="1"/>
  <c r="L12" i="12" s="1"/>
  <c r="W12" i="12" s="1"/>
  <c r="L12" i="13" s="1"/>
  <c r="W12" i="13" s="1"/>
  <c r="L12" i="14" s="1"/>
  <c r="W12" i="14" s="1"/>
  <c r="L12" i="15" s="1"/>
  <c r="W12" i="15" s="1"/>
  <c r="W33" i="7"/>
  <c r="L33" i="8" s="1"/>
  <c r="W33" i="8" s="1"/>
  <c r="L33" i="10" s="1"/>
  <c r="W33" i="10" s="1"/>
  <c r="L33" i="11" s="1"/>
  <c r="W33" i="11" s="1"/>
  <c r="L33" i="6" s="1"/>
  <c r="W33" i="6" s="1"/>
  <c r="L33" i="5" s="1"/>
  <c r="W33" i="5" s="1"/>
  <c r="L33" i="1" s="1"/>
  <c r="W33" i="1" s="1"/>
  <c r="L33" i="2" s="1"/>
  <c r="W33" i="2" s="1"/>
  <c r="L33" i="12" s="1"/>
  <c r="W33" i="12" s="1"/>
  <c r="L33" i="13" s="1"/>
  <c r="W33" i="13" s="1"/>
  <c r="L33" i="14" s="1"/>
  <c r="W33" i="14" s="1"/>
  <c r="L33" i="15" s="1"/>
  <c r="W33" i="15" s="1"/>
  <c r="W17" i="7"/>
  <c r="L17" i="8" s="1"/>
  <c r="W17" i="8" s="1"/>
  <c r="L17" i="10" s="1"/>
  <c r="W17" i="10" s="1"/>
  <c r="L17" i="11" s="1"/>
  <c r="W17" i="11" s="1"/>
  <c r="L17" i="6" s="1"/>
  <c r="W17" i="6" s="1"/>
  <c r="L17" i="5" s="1"/>
  <c r="W17" i="5" s="1"/>
  <c r="L17" i="1" s="1"/>
  <c r="W17" i="1" s="1"/>
  <c r="L17" i="2" s="1"/>
  <c r="W17" i="2" s="1"/>
  <c r="L17" i="12" s="1"/>
  <c r="W17" i="12" s="1"/>
  <c r="L17" i="13" s="1"/>
  <c r="W17" i="13" s="1"/>
  <c r="L17" i="14" s="1"/>
  <c r="W17" i="14" s="1"/>
  <c r="L17" i="15" s="1"/>
  <c r="W17" i="15" s="1"/>
  <c r="W11" i="7"/>
  <c r="L11" i="8" s="1"/>
  <c r="W11" i="8" s="1"/>
  <c r="L11" i="10" s="1"/>
  <c r="W11" i="10" s="1"/>
  <c r="L11" i="11" s="1"/>
  <c r="W11" i="11" s="1"/>
  <c r="L11" i="6" s="1"/>
  <c r="W11" i="6" s="1"/>
  <c r="L11" i="5" s="1"/>
  <c r="W11" i="5" s="1"/>
  <c r="L11" i="1" s="1"/>
  <c r="W11" i="1" s="1"/>
  <c r="L11" i="2" s="1"/>
  <c r="W11" i="2" s="1"/>
  <c r="L11" i="12" s="1"/>
  <c r="W11" i="12" s="1"/>
  <c r="L11" i="13" s="1"/>
  <c r="W11" i="13" s="1"/>
  <c r="L11" i="14" s="1"/>
  <c r="W11" i="14" s="1"/>
  <c r="L11" i="15" s="1"/>
  <c r="W11" i="15" s="1"/>
  <c r="W8" i="7"/>
  <c r="L8" i="8" s="1"/>
  <c r="W8" i="8" s="1"/>
  <c r="L8" i="10" s="1"/>
  <c r="W8" i="10" s="1"/>
  <c r="L8" i="11" s="1"/>
  <c r="W8" i="11" s="1"/>
  <c r="L8" i="6" s="1"/>
  <c r="W8" i="6" s="1"/>
  <c r="L8" i="5" s="1"/>
  <c r="W8" i="5" s="1"/>
  <c r="L8" i="1" s="1"/>
  <c r="W8" i="1" s="1"/>
  <c r="L8" i="2" s="1"/>
  <c r="W8" i="2" s="1"/>
  <c r="L8" i="12" s="1"/>
  <c r="W8" i="12" s="1"/>
  <c r="L8" i="13" s="1"/>
  <c r="W8" i="13" s="1"/>
  <c r="L8" i="14" s="1"/>
  <c r="W8" i="14" s="1"/>
  <c r="L8" i="15" s="1"/>
  <c r="W8" i="15" s="1"/>
  <c r="W31" i="7"/>
  <c r="L31" i="8" s="1"/>
  <c r="W31" i="8" s="1"/>
  <c r="L31" i="10" s="1"/>
  <c r="W31" i="10" s="1"/>
  <c r="L31" i="11" s="1"/>
  <c r="W31" i="11" s="1"/>
  <c r="L31" i="6" s="1"/>
  <c r="W31" i="6" s="1"/>
  <c r="L31" i="5" s="1"/>
  <c r="W31" i="5" s="1"/>
  <c r="L31" i="1" s="1"/>
  <c r="W31" i="1" s="1"/>
  <c r="L31" i="2" s="1"/>
  <c r="W31" i="2" s="1"/>
  <c r="L31" i="12" s="1"/>
  <c r="W31" i="12" s="1"/>
  <c r="L31" i="13" s="1"/>
  <c r="W31" i="13" s="1"/>
  <c r="L31" i="14" s="1"/>
  <c r="W31" i="14" s="1"/>
  <c r="L31" i="15" s="1"/>
  <c r="W31" i="15" s="1"/>
  <c r="W21" i="7"/>
  <c r="L21" i="8" s="1"/>
  <c r="W21" i="8" s="1"/>
  <c r="L21" i="10" s="1"/>
  <c r="W21" i="10" s="1"/>
  <c r="L21" i="11" s="1"/>
  <c r="W21" i="11" s="1"/>
  <c r="L21" i="6" s="1"/>
  <c r="W21" i="6" s="1"/>
  <c r="L21" i="5" s="1"/>
  <c r="W21" i="5" s="1"/>
  <c r="L21" i="1" s="1"/>
  <c r="W21" i="1" s="1"/>
  <c r="L21" i="2" s="1"/>
  <c r="W21" i="2" s="1"/>
  <c r="L21" i="12" s="1"/>
  <c r="W21" i="12" s="1"/>
  <c r="L21" i="13" s="1"/>
  <c r="W21" i="13" s="1"/>
  <c r="L21" i="14" s="1"/>
  <c r="W21" i="14" s="1"/>
  <c r="L21" i="15" s="1"/>
  <c r="W21" i="15" s="1"/>
  <c r="W28" i="7"/>
  <c r="L28" i="8" s="1"/>
  <c r="W28" i="8" s="1"/>
  <c r="L28" i="10" s="1"/>
  <c r="W28" i="10" s="1"/>
  <c r="L28" i="11" s="1"/>
  <c r="W28" i="11" s="1"/>
  <c r="L28" i="6" s="1"/>
  <c r="W28" i="6" s="1"/>
  <c r="L28" i="5" s="1"/>
  <c r="W28" i="5" s="1"/>
  <c r="L28" i="1" s="1"/>
  <c r="W28" i="1" s="1"/>
  <c r="L28" i="2" s="1"/>
  <c r="W28" i="2" s="1"/>
  <c r="L28" i="12" s="1"/>
  <c r="W28" i="12" s="1"/>
  <c r="L28" i="13" s="1"/>
  <c r="W28" i="13" s="1"/>
  <c r="L28" i="14" s="1"/>
  <c r="W28" i="14" s="1"/>
  <c r="L28" i="15" s="1"/>
  <c r="W28" i="15" s="1"/>
  <c r="W36" i="7"/>
  <c r="L36" i="8" s="1"/>
  <c r="W36" i="8" s="1"/>
  <c r="L36" i="10" s="1"/>
  <c r="W36" i="10" s="1"/>
  <c r="L36" i="11" s="1"/>
  <c r="W36" i="11" s="1"/>
  <c r="L36" i="6" s="1"/>
  <c r="W36" i="6" s="1"/>
  <c r="L36" i="5" s="1"/>
  <c r="W36" i="5" s="1"/>
  <c r="L36" i="1" s="1"/>
  <c r="W36" i="1" s="1"/>
  <c r="L36" i="2" s="1"/>
  <c r="W36" i="2" s="1"/>
  <c r="L36" i="12" s="1"/>
  <c r="W36" i="12" s="1"/>
  <c r="L36" i="13" s="1"/>
  <c r="W36" i="13" s="1"/>
  <c r="L36" i="14" s="1"/>
  <c r="W36" i="14" s="1"/>
  <c r="L36" i="15" s="1"/>
  <c r="W36" i="15" s="1"/>
  <c r="W6" i="7"/>
  <c r="L6" i="8" s="1"/>
  <c r="W6" i="8" s="1"/>
  <c r="L6" i="10" s="1"/>
  <c r="W6" i="10" s="1"/>
  <c r="L6" i="11" s="1"/>
  <c r="W6" i="11" s="1"/>
  <c r="L6" i="6" s="1"/>
  <c r="W6" i="6" s="1"/>
  <c r="L6" i="5" s="1"/>
  <c r="W6" i="5" s="1"/>
  <c r="L6" i="1" s="1"/>
  <c r="W6" i="1" s="1"/>
  <c r="L6" i="2" s="1"/>
  <c r="W6" i="2" s="1"/>
  <c r="L6" i="12" s="1"/>
  <c r="W6" i="12" s="1"/>
  <c r="L6" i="13" s="1"/>
  <c r="W6" i="13" s="1"/>
  <c r="L6" i="14" s="1"/>
  <c r="W6" i="14" s="1"/>
  <c r="L6" i="15" s="1"/>
  <c r="W6" i="15" s="1"/>
  <c r="W25" i="7"/>
  <c r="L25" i="8" s="1"/>
  <c r="W25" i="8" s="1"/>
  <c r="L25" i="10" s="1"/>
  <c r="W25" i="10" s="1"/>
  <c r="L25" i="11" s="1"/>
  <c r="W25" i="11" s="1"/>
  <c r="L25" i="6" s="1"/>
  <c r="W25" i="6" s="1"/>
  <c r="L25" i="5" s="1"/>
  <c r="W25" i="5" s="1"/>
  <c r="L25" i="1" s="1"/>
  <c r="W25" i="1" s="1"/>
  <c r="L25" i="2" s="1"/>
  <c r="W25" i="2" s="1"/>
  <c r="L25" i="12" s="1"/>
  <c r="W25" i="12" s="1"/>
  <c r="L25" i="13" s="1"/>
  <c r="W25" i="13" s="1"/>
  <c r="L25" i="14" s="1"/>
  <c r="W25" i="14" s="1"/>
  <c r="L25" i="15" s="1"/>
  <c r="W25" i="15" s="1"/>
  <c r="W39" i="7"/>
  <c r="L39" i="8" s="1"/>
  <c r="W39" i="8" s="1"/>
  <c r="L39" i="10" s="1"/>
  <c r="W39" i="10" s="1"/>
  <c r="L39" i="11" s="1"/>
  <c r="W39" i="11" s="1"/>
  <c r="L39" i="6" s="1"/>
  <c r="W39" i="6" s="1"/>
  <c r="L39" i="5" s="1"/>
  <c r="W39" i="5" s="1"/>
  <c r="L39" i="1" s="1"/>
  <c r="W39" i="1" s="1"/>
  <c r="L39" i="2" s="1"/>
  <c r="W39" i="2" s="1"/>
  <c r="L39" i="12" s="1"/>
  <c r="W39" i="12" s="1"/>
  <c r="L39" i="13" s="1"/>
  <c r="W39" i="13" s="1"/>
  <c r="L39" i="14" s="1"/>
  <c r="W39" i="14" s="1"/>
  <c r="L39" i="15" s="1"/>
  <c r="W39" i="15" s="1"/>
  <c r="W14" i="7"/>
  <c r="L14" i="8" s="1"/>
  <c r="W14" i="8" s="1"/>
  <c r="L14" i="10" s="1"/>
  <c r="W14" i="10" s="1"/>
  <c r="L14" i="11" s="1"/>
  <c r="W14" i="11" s="1"/>
  <c r="L14" i="6" s="1"/>
  <c r="W14" i="6" s="1"/>
  <c r="L14" i="5" s="1"/>
  <c r="W14" i="5" s="1"/>
  <c r="L14" i="1" s="1"/>
  <c r="W14" i="1" s="1"/>
  <c r="L14" i="2" s="1"/>
  <c r="W14" i="2" s="1"/>
  <c r="L14" i="12" s="1"/>
  <c r="W14" i="12" s="1"/>
  <c r="L14" i="13" s="1"/>
  <c r="W14" i="13" s="1"/>
  <c r="L14" i="14" s="1"/>
  <c r="W14" i="14" s="1"/>
  <c r="L14" i="15" s="1"/>
  <c r="W14" i="15" s="1"/>
  <c r="W18" i="7"/>
  <c r="L18" i="8" s="1"/>
  <c r="W18" i="8" s="1"/>
  <c r="L18" i="10" s="1"/>
  <c r="W18" i="10" s="1"/>
  <c r="L18" i="11" s="1"/>
  <c r="W18" i="11" s="1"/>
  <c r="L18" i="6" s="1"/>
  <c r="W18" i="6" s="1"/>
  <c r="L18" i="5" s="1"/>
  <c r="W18" i="5" s="1"/>
  <c r="L18" i="1" s="1"/>
  <c r="W18" i="1" s="1"/>
  <c r="L18" i="2" s="1"/>
  <c r="W18" i="2" s="1"/>
  <c r="L18" i="12" s="1"/>
  <c r="W18" i="12" s="1"/>
  <c r="L18" i="13" s="1"/>
  <c r="W18" i="13" s="1"/>
  <c r="L18" i="14" s="1"/>
  <c r="W18" i="14" s="1"/>
  <c r="L18" i="15" s="1"/>
  <c r="W18" i="15" s="1"/>
  <c r="W4" i="7"/>
  <c r="L4" i="8" s="1"/>
  <c r="W4" i="8" s="1"/>
  <c r="L4" i="10" s="1"/>
  <c r="W4" i="10" s="1"/>
  <c r="L4" i="11" s="1"/>
  <c r="W4" i="11" s="1"/>
  <c r="L4" i="6" s="1"/>
  <c r="W4" i="6" s="1"/>
  <c r="L4" i="5" s="1"/>
  <c r="W4" i="5" s="1"/>
  <c r="L4" i="1" s="1"/>
  <c r="W4" i="1" s="1"/>
  <c r="L4" i="2" s="1"/>
  <c r="W4" i="2" s="1"/>
  <c r="L4" i="12" s="1"/>
  <c r="W4" i="12" s="1"/>
  <c r="L4" i="13" s="1"/>
  <c r="W4" i="13" s="1"/>
  <c r="L4" i="14" s="1"/>
  <c r="W4" i="14" s="1"/>
  <c r="L4" i="15" s="1"/>
  <c r="W4" i="15" s="1"/>
  <c r="W29" i="7"/>
  <c r="L29" i="8" s="1"/>
  <c r="W29" i="8" s="1"/>
  <c r="L29" i="10" s="1"/>
  <c r="W29" i="10" s="1"/>
  <c r="L29" i="11" s="1"/>
  <c r="W29" i="11" s="1"/>
  <c r="L29" i="6" s="1"/>
  <c r="W29" i="6" s="1"/>
  <c r="L29" i="5" s="1"/>
  <c r="W29" i="5" s="1"/>
  <c r="L29" i="1" s="1"/>
  <c r="W29" i="1" s="1"/>
  <c r="L29" i="2" s="1"/>
  <c r="W29" i="2" s="1"/>
  <c r="L29" i="12" s="1"/>
  <c r="W29" i="12" s="1"/>
  <c r="L29" i="13" s="1"/>
  <c r="W29" i="13" s="1"/>
  <c r="L29" i="14" s="1"/>
  <c r="W29" i="14" s="1"/>
  <c r="L29" i="15" s="1"/>
  <c r="W29" i="15" s="1"/>
  <c r="W20" i="7"/>
  <c r="L20" i="8" s="1"/>
  <c r="W20" i="8" s="1"/>
  <c r="L20" i="10" s="1"/>
  <c r="W20" i="10" s="1"/>
  <c r="L20" i="11" s="1"/>
  <c r="W20" i="11" s="1"/>
  <c r="L20" i="6" s="1"/>
  <c r="W20" i="6" s="1"/>
  <c r="L20" i="5" s="1"/>
  <c r="W20" i="5" s="1"/>
  <c r="L20" i="1" s="1"/>
  <c r="W20" i="1" s="1"/>
  <c r="L20" i="2" s="1"/>
  <c r="W20" i="2" s="1"/>
  <c r="L20" i="12" s="1"/>
  <c r="W20" i="12" s="1"/>
  <c r="L20" i="13" s="1"/>
  <c r="W20" i="13" s="1"/>
  <c r="L20" i="14" s="1"/>
  <c r="W20" i="14" s="1"/>
  <c r="L20" i="15" s="1"/>
  <c r="W20" i="15" s="1"/>
  <c r="W30" i="7"/>
  <c r="L30" i="8" s="1"/>
  <c r="W30" i="8" s="1"/>
  <c r="L30" i="10" s="1"/>
  <c r="W30" i="10" s="1"/>
  <c r="L30" i="11" s="1"/>
  <c r="W30" i="11" s="1"/>
  <c r="L30" i="6" s="1"/>
  <c r="W30" i="6" s="1"/>
  <c r="L30" i="5" s="1"/>
  <c r="W30" i="5" s="1"/>
  <c r="L30" i="1" s="1"/>
  <c r="W30" i="1" s="1"/>
  <c r="L30" i="2" s="1"/>
  <c r="W30" i="2" s="1"/>
  <c r="L30" i="12" s="1"/>
  <c r="W30" i="12" s="1"/>
  <c r="L30" i="13" s="1"/>
  <c r="W30" i="13" s="1"/>
  <c r="L30" i="14" s="1"/>
  <c r="W30" i="14" s="1"/>
  <c r="L30" i="15" s="1"/>
  <c r="W30" i="15" s="1"/>
  <c r="O55" i="14" l="1"/>
  <c r="V50" i="1"/>
  <c r="K50" i="2" s="1"/>
  <c r="V54" i="13"/>
  <c r="N51" i="2"/>
  <c r="K52" i="2"/>
  <c r="N52" i="2" s="1"/>
  <c r="V51" i="2"/>
  <c r="O49" i="1"/>
  <c r="Y49" i="1" s="1"/>
  <c r="Z49" i="1" s="1"/>
  <c r="O48" i="8"/>
  <c r="Y48" i="8" s="1"/>
  <c r="Z48" i="8" s="1"/>
  <c r="N48" i="8"/>
  <c r="K54" i="14" l="1"/>
  <c r="O54" i="14" s="1"/>
  <c r="Y54" i="14" s="1"/>
  <c r="Z54" i="14" s="1"/>
  <c r="Y55" i="14"/>
  <c r="Z55" i="14" s="1"/>
  <c r="V55" i="14"/>
  <c r="K55" i="15" s="1"/>
  <c r="O52" i="2"/>
  <c r="Y52" i="2" s="1"/>
  <c r="Z52" i="2" s="1"/>
  <c r="K51" i="12"/>
  <c r="V49" i="1"/>
  <c r="O50" i="2"/>
  <c r="Y50" i="2" s="1"/>
  <c r="Z50" i="2" s="1"/>
  <c r="N50" i="2"/>
  <c r="V48" i="8"/>
  <c r="N54" i="14" l="1"/>
  <c r="N55" i="15"/>
  <c r="O55" i="15"/>
  <c r="V54" i="14"/>
  <c r="K54" i="15" s="1"/>
  <c r="N54" i="15" s="1"/>
  <c r="V52" i="2"/>
  <c r="K52" i="12" s="1"/>
  <c r="N51" i="12"/>
  <c r="O51" i="12"/>
  <c r="V50" i="2"/>
  <c r="K49" i="2"/>
  <c r="K48" i="10"/>
  <c r="N48" i="10" s="1"/>
  <c r="Y55" i="15" l="1"/>
  <c r="Z55" i="15" s="1"/>
  <c r="V55" i="15"/>
  <c r="O54" i="15"/>
  <c r="Y54" i="15" s="1"/>
  <c r="Z54" i="15" s="1"/>
  <c r="K50" i="12"/>
  <c r="N50" i="12" s="1"/>
  <c r="Y51" i="12"/>
  <c r="Z51" i="12" s="1"/>
  <c r="V51" i="12"/>
  <c r="O52" i="12"/>
  <c r="N52" i="12"/>
  <c r="O49" i="2"/>
  <c r="Y49" i="2" s="1"/>
  <c r="Z49" i="2" s="1"/>
  <c r="N49" i="2"/>
  <c r="O48" i="10"/>
  <c r="Y48" i="10" s="1"/>
  <c r="Z48" i="10" s="1"/>
  <c r="V54" i="15" l="1"/>
  <c r="O50" i="12"/>
  <c r="Y50" i="12" s="1"/>
  <c r="Z50" i="12" s="1"/>
  <c r="K51" i="13"/>
  <c r="N51" i="13" s="1"/>
  <c r="Y52" i="12"/>
  <c r="Z52" i="12" s="1"/>
  <c r="V52" i="12"/>
  <c r="V49" i="2"/>
  <c r="V48" i="10"/>
  <c r="K48" i="11" s="1"/>
  <c r="O51" i="13" l="1"/>
  <c r="Y51" i="13" s="1"/>
  <c r="Z51" i="13" s="1"/>
  <c r="V50" i="12"/>
  <c r="K52" i="13"/>
  <c r="N52" i="13" s="1"/>
  <c r="K49" i="12"/>
  <c r="O49" i="12" s="1"/>
  <c r="O48" i="11"/>
  <c r="N48" i="11"/>
  <c r="N47" i="7"/>
  <c r="O47" i="7"/>
  <c r="V51" i="13" l="1"/>
  <c r="K51" i="14" s="1"/>
  <c r="K50" i="13"/>
  <c r="O50" i="13" s="1"/>
  <c r="O52" i="13"/>
  <c r="Y52" i="13" s="1"/>
  <c r="Z52" i="13" s="1"/>
  <c r="N49" i="12"/>
  <c r="Y49" i="12"/>
  <c r="Z49" i="12" s="1"/>
  <c r="V49" i="12"/>
  <c r="Y48" i="11"/>
  <c r="Z48" i="11" s="1"/>
  <c r="V48" i="11"/>
  <c r="O42" i="7"/>
  <c r="Y42" i="7" s="1"/>
  <c r="Z42" i="7" s="1"/>
  <c r="Y47" i="7"/>
  <c r="Z47" i="7" s="1"/>
  <c r="V47" i="7"/>
  <c r="N24" i="7"/>
  <c r="N51" i="14" l="1"/>
  <c r="O51" i="14"/>
  <c r="V51" i="14" s="1"/>
  <c r="K51" i="15" s="1"/>
  <c r="N51" i="15" s="1"/>
  <c r="N50" i="13"/>
  <c r="V52" i="13"/>
  <c r="K49" i="13"/>
  <c r="Y50" i="13"/>
  <c r="Z50" i="13" s="1"/>
  <c r="V50" i="13"/>
  <c r="K48" i="6"/>
  <c r="N48" i="6" s="1"/>
  <c r="K47" i="8"/>
  <c r="N42" i="7"/>
  <c r="O46" i="7"/>
  <c r="Y46" i="7" s="1"/>
  <c r="Z46" i="7" s="1"/>
  <c r="O24" i="7"/>
  <c r="Y24" i="7" s="1"/>
  <c r="Z24" i="7" s="1"/>
  <c r="O34" i="7"/>
  <c r="Y34" i="7" s="1"/>
  <c r="Z34" i="7" s="1"/>
  <c r="O19" i="7"/>
  <c r="Y19" i="7" s="1"/>
  <c r="Z19" i="7" s="1"/>
  <c r="N19" i="7"/>
  <c r="V42" i="7"/>
  <c r="Y51" i="14" l="1"/>
  <c r="Z51" i="14" s="1"/>
  <c r="O51" i="15"/>
  <c r="Y51" i="15" s="1"/>
  <c r="Z51" i="15" s="1"/>
  <c r="K52" i="14"/>
  <c r="N52" i="14" s="1"/>
  <c r="K50" i="14"/>
  <c r="N50" i="14" s="1"/>
  <c r="O49" i="13"/>
  <c r="N49" i="13"/>
  <c r="O48" i="6"/>
  <c r="Y48" i="6" s="1"/>
  <c r="Z48" i="6" s="1"/>
  <c r="O47" i="8"/>
  <c r="Y47" i="8" s="1"/>
  <c r="Z47" i="8" s="1"/>
  <c r="N47" i="8"/>
  <c r="K42" i="8"/>
  <c r="N46" i="7"/>
  <c r="V24" i="7"/>
  <c r="N34" i="7"/>
  <c r="N14" i="7"/>
  <c r="V19" i="7"/>
  <c r="V46" i="7"/>
  <c r="V34" i="7"/>
  <c r="O4" i="7"/>
  <c r="Y4" i="7" s="1"/>
  <c r="Z4" i="7" s="1"/>
  <c r="N4" i="7"/>
  <c r="V51" i="15" l="1"/>
  <c r="O50" i="14"/>
  <c r="Y50" i="14" s="1"/>
  <c r="Z50" i="14" s="1"/>
  <c r="O52" i="14"/>
  <c r="Y49" i="13"/>
  <c r="Z49" i="13" s="1"/>
  <c r="V49" i="13"/>
  <c r="V48" i="6"/>
  <c r="K48" i="5" s="1"/>
  <c r="V47" i="8"/>
  <c r="K46" i="8"/>
  <c r="K34" i="8"/>
  <c r="K19" i="8"/>
  <c r="O42" i="8"/>
  <c r="Y42" i="8" s="1"/>
  <c r="Z42" i="8" s="1"/>
  <c r="N42" i="8"/>
  <c r="K24" i="8"/>
  <c r="O14" i="7"/>
  <c r="Y14" i="7" s="1"/>
  <c r="Z14" i="7" s="1"/>
  <c r="O21" i="7"/>
  <c r="Y21" i="7" s="1"/>
  <c r="Z21" i="7" s="1"/>
  <c r="O12" i="7"/>
  <c r="Y12" i="7" s="1"/>
  <c r="Z12" i="7" s="1"/>
  <c r="N12" i="7"/>
  <c r="V4" i="7"/>
  <c r="O23" i="7"/>
  <c r="Y23" i="7" s="1"/>
  <c r="Z23" i="7" s="1"/>
  <c r="N23" i="7"/>
  <c r="O40" i="7"/>
  <c r="Y40" i="7" s="1"/>
  <c r="Z40" i="7" s="1"/>
  <c r="N40" i="7"/>
  <c r="V50" i="14" l="1"/>
  <c r="K50" i="15" s="1"/>
  <c r="K49" i="14"/>
  <c r="O49" i="14" s="1"/>
  <c r="Y52" i="14"/>
  <c r="Z52" i="14" s="1"/>
  <c r="V52" i="14"/>
  <c r="K52" i="15" s="1"/>
  <c r="O48" i="5"/>
  <c r="Y48" i="5" s="1"/>
  <c r="Z48" i="5" s="1"/>
  <c r="N48" i="5"/>
  <c r="K47" i="10"/>
  <c r="O47" i="10" s="1"/>
  <c r="N19" i="8"/>
  <c r="O19" i="8"/>
  <c r="K4" i="8"/>
  <c r="O34" i="8"/>
  <c r="N34" i="8"/>
  <c r="N24" i="8"/>
  <c r="O24" i="8"/>
  <c r="Y24" i="8" s="1"/>
  <c r="Z24" i="8" s="1"/>
  <c r="O46" i="8"/>
  <c r="Y46" i="8" s="1"/>
  <c r="Z46" i="8" s="1"/>
  <c r="N46" i="8"/>
  <c r="V42" i="8"/>
  <c r="N16" i="7"/>
  <c r="O16" i="7"/>
  <c r="V14" i="7"/>
  <c r="V21" i="7"/>
  <c r="N21" i="7"/>
  <c r="O13" i="7"/>
  <c r="Y13" i="7" s="1"/>
  <c r="Z13" i="7" s="1"/>
  <c r="V12" i="7"/>
  <c r="V23" i="7"/>
  <c r="O33" i="7"/>
  <c r="Y33" i="7" s="1"/>
  <c r="Z33" i="7" s="1"/>
  <c r="N33" i="7"/>
  <c r="O39" i="7"/>
  <c r="Y39" i="7" s="1"/>
  <c r="Z39" i="7" s="1"/>
  <c r="N39" i="7"/>
  <c r="O37" i="7"/>
  <c r="Y37" i="7" s="1"/>
  <c r="Z37" i="7" s="1"/>
  <c r="N37" i="7"/>
  <c r="V40" i="7"/>
  <c r="O15" i="7"/>
  <c r="Y15" i="7" s="1"/>
  <c r="Z15" i="7" s="1"/>
  <c r="N15" i="7"/>
  <c r="O52" i="15" l="1"/>
  <c r="Y52" i="15" s="1"/>
  <c r="Z52" i="15" s="1"/>
  <c r="N52" i="15"/>
  <c r="O50" i="15"/>
  <c r="Y50" i="15" s="1"/>
  <c r="Z50" i="15" s="1"/>
  <c r="N50" i="15"/>
  <c r="Y49" i="14"/>
  <c r="Z49" i="14" s="1"/>
  <c r="V49" i="14"/>
  <c r="K49" i="15" s="1"/>
  <c r="N49" i="15" s="1"/>
  <c r="N49" i="14"/>
  <c r="V48" i="5"/>
  <c r="N47" i="10"/>
  <c r="Y47" i="10"/>
  <c r="Z47" i="10" s="1"/>
  <c r="V47" i="10"/>
  <c r="K42" i="10"/>
  <c r="N42" i="10" s="1"/>
  <c r="V24" i="8"/>
  <c r="K14" i="8"/>
  <c r="V19" i="8"/>
  <c r="Y19" i="8"/>
  <c r="Z19" i="8" s="1"/>
  <c r="K12" i="8"/>
  <c r="K40" i="8"/>
  <c r="K23" i="8"/>
  <c r="K21" i="8"/>
  <c r="V46" i="8"/>
  <c r="N4" i="8"/>
  <c r="O4" i="8"/>
  <c r="Y4" i="8" s="1"/>
  <c r="Z4" i="8" s="1"/>
  <c r="V34" i="8"/>
  <c r="Y34" i="8"/>
  <c r="Z34" i="8" s="1"/>
  <c r="Y16" i="7"/>
  <c r="Z16" i="7" s="1"/>
  <c r="V16" i="7"/>
  <c r="N28" i="7"/>
  <c r="N13" i="7"/>
  <c r="V33" i="7"/>
  <c r="O30" i="7"/>
  <c r="Y30" i="7" s="1"/>
  <c r="Z30" i="7" s="1"/>
  <c r="N30" i="7"/>
  <c r="V15" i="7"/>
  <c r="V37" i="7"/>
  <c r="V39" i="7"/>
  <c r="O29" i="7"/>
  <c r="Y29" i="7" s="1"/>
  <c r="Z29" i="7" s="1"/>
  <c r="N29" i="7"/>
  <c r="O18" i="7"/>
  <c r="Y18" i="7" s="1"/>
  <c r="Z18" i="7" s="1"/>
  <c r="N18" i="7"/>
  <c r="V13" i="7"/>
  <c r="V52" i="15" l="1"/>
  <c r="O49" i="15"/>
  <c r="Y49" i="15" s="1"/>
  <c r="Z49" i="15" s="1"/>
  <c r="V50" i="15"/>
  <c r="K48" i="1"/>
  <c r="O48" i="1" s="1"/>
  <c r="K47" i="11"/>
  <c r="O47" i="11" s="1"/>
  <c r="Y47" i="11" s="1"/>
  <c r="Z47" i="11" s="1"/>
  <c r="K24" i="10"/>
  <c r="O24" i="10" s="1"/>
  <c r="Y24" i="10" s="1"/>
  <c r="Z24" i="10" s="1"/>
  <c r="K19" i="10"/>
  <c r="N19" i="10" s="1"/>
  <c r="O42" i="10"/>
  <c r="Y42" i="10" s="1"/>
  <c r="Z42" i="10" s="1"/>
  <c r="K34" i="10"/>
  <c r="O34" i="10" s="1"/>
  <c r="Y34" i="10" s="1"/>
  <c r="Z34" i="10" s="1"/>
  <c r="K46" i="10"/>
  <c r="K37" i="8"/>
  <c r="K15" i="8"/>
  <c r="O12" i="8"/>
  <c r="Y12" i="8" s="1"/>
  <c r="Z12" i="8" s="1"/>
  <c r="N12" i="8"/>
  <c r="N14" i="8"/>
  <c r="O14" i="8"/>
  <c r="Y14" i="8" s="1"/>
  <c r="Z14" i="8" s="1"/>
  <c r="K39" i="8"/>
  <c r="V4" i="8"/>
  <c r="N21" i="8"/>
  <c r="O21" i="8"/>
  <c r="Y21" i="8" s="1"/>
  <c r="Z21" i="8" s="1"/>
  <c r="O40" i="8"/>
  <c r="Y40" i="8" s="1"/>
  <c r="Z40" i="8" s="1"/>
  <c r="N40" i="8"/>
  <c r="K16" i="8"/>
  <c r="K33" i="8"/>
  <c r="O23" i="8"/>
  <c r="N23" i="8"/>
  <c r="K13" i="8"/>
  <c r="O28" i="7"/>
  <c r="Y28" i="7" s="1"/>
  <c r="Z28" i="7" s="1"/>
  <c r="V18" i="7"/>
  <c r="O3" i="7"/>
  <c r="Y3" i="7" s="1"/>
  <c r="Z3" i="7" s="1"/>
  <c r="N3" i="7"/>
  <c r="V29" i="7"/>
  <c r="V30" i="7"/>
  <c r="V49" i="15" l="1"/>
  <c r="N48" i="1"/>
  <c r="Y48" i="1"/>
  <c r="Z48" i="1" s="1"/>
  <c r="V48" i="1"/>
  <c r="N47" i="11"/>
  <c r="N24" i="10"/>
  <c r="N34" i="10"/>
  <c r="O19" i="10"/>
  <c r="Y19" i="10" s="1"/>
  <c r="Z19" i="10" s="1"/>
  <c r="V47" i="11"/>
  <c r="V42" i="10"/>
  <c r="V34" i="10"/>
  <c r="V24" i="10"/>
  <c r="K4" i="10"/>
  <c r="O4" i="10" s="1"/>
  <c r="Y4" i="10" s="1"/>
  <c r="Z4" i="10" s="1"/>
  <c r="O46" i="10"/>
  <c r="Y46" i="10" s="1"/>
  <c r="Z46" i="10" s="1"/>
  <c r="N46" i="10"/>
  <c r="V40" i="8"/>
  <c r="V21" i="8"/>
  <c r="V12" i="8"/>
  <c r="K30" i="8"/>
  <c r="K29" i="8"/>
  <c r="V14" i="8"/>
  <c r="N37" i="8"/>
  <c r="O37" i="8"/>
  <c r="Y37" i="8" s="1"/>
  <c r="Z37" i="8" s="1"/>
  <c r="V23" i="8"/>
  <c r="Y23" i="8"/>
  <c r="Z23" i="8" s="1"/>
  <c r="O39" i="8"/>
  <c r="Y39" i="8" s="1"/>
  <c r="Z39" i="8" s="1"/>
  <c r="N39" i="8"/>
  <c r="O15" i="8"/>
  <c r="N15" i="8"/>
  <c r="N13" i="8"/>
  <c r="O13" i="8"/>
  <c r="Y13" i="8" s="1"/>
  <c r="Z13" i="8" s="1"/>
  <c r="N33" i="8"/>
  <c r="O33" i="8"/>
  <c r="Y33" i="8" s="1"/>
  <c r="Z33" i="8" s="1"/>
  <c r="K18" i="8"/>
  <c r="N16" i="8"/>
  <c r="O16" i="8"/>
  <c r="Y16" i="8" s="1"/>
  <c r="Z16" i="8" s="1"/>
  <c r="V28" i="7"/>
  <c r="N7" i="7"/>
  <c r="V3" i="7"/>
  <c r="K48" i="2" l="1"/>
  <c r="N48" i="2" s="1"/>
  <c r="K47" i="6"/>
  <c r="K34" i="11"/>
  <c r="V19" i="10"/>
  <c r="K42" i="11"/>
  <c r="O42" i="11" s="1"/>
  <c r="K24" i="11"/>
  <c r="N24" i="11" s="1"/>
  <c r="K12" i="10"/>
  <c r="N12" i="10" s="1"/>
  <c r="N4" i="10"/>
  <c r="V4" i="10"/>
  <c r="K23" i="10"/>
  <c r="K21" i="10"/>
  <c r="K14" i="10"/>
  <c r="K40" i="10"/>
  <c r="V46" i="10"/>
  <c r="V16" i="8"/>
  <c r="V39" i="8"/>
  <c r="V33" i="8"/>
  <c r="V37" i="8"/>
  <c r="K28" i="8"/>
  <c r="N29" i="8"/>
  <c r="O29" i="8"/>
  <c r="Y29" i="8" s="1"/>
  <c r="Z29" i="8" s="1"/>
  <c r="O18" i="8"/>
  <c r="Y18" i="8" s="1"/>
  <c r="Z18" i="8" s="1"/>
  <c r="N18" i="8"/>
  <c r="V13" i="8"/>
  <c r="V15" i="8"/>
  <c r="Y15" i="8"/>
  <c r="Z15" i="8" s="1"/>
  <c r="O30" i="8"/>
  <c r="N30" i="8"/>
  <c r="K3" i="8"/>
  <c r="O35" i="7"/>
  <c r="Y35" i="7" s="1"/>
  <c r="Z35" i="7" s="1"/>
  <c r="N35" i="7"/>
  <c r="O48" i="2" l="1"/>
  <c r="Y48" i="2" s="1"/>
  <c r="Z48" i="2" s="1"/>
  <c r="N47" i="6"/>
  <c r="O47" i="6"/>
  <c r="N42" i="11"/>
  <c r="O12" i="10"/>
  <c r="Y12" i="10" s="1"/>
  <c r="Z12" i="10" s="1"/>
  <c r="K19" i="11"/>
  <c r="K4" i="11"/>
  <c r="N4" i="11" s="1"/>
  <c r="O24" i="11"/>
  <c r="N34" i="11"/>
  <c r="O34" i="11"/>
  <c r="Y42" i="11"/>
  <c r="Z42" i="11" s="1"/>
  <c r="V42" i="11"/>
  <c r="K46" i="11"/>
  <c r="K13" i="10"/>
  <c r="O13" i="10" s="1"/>
  <c r="Y13" i="10" s="1"/>
  <c r="Z13" i="10" s="1"/>
  <c r="K39" i="10"/>
  <c r="N39" i="10" s="1"/>
  <c r="K33" i="10"/>
  <c r="N33" i="10" s="1"/>
  <c r="K16" i="10"/>
  <c r="O21" i="10"/>
  <c r="Y21" i="10" s="1"/>
  <c r="Z21" i="10" s="1"/>
  <c r="N21" i="10"/>
  <c r="K37" i="10"/>
  <c r="K15" i="10"/>
  <c r="O40" i="10"/>
  <c r="Y40" i="10" s="1"/>
  <c r="Z40" i="10" s="1"/>
  <c r="N40" i="10"/>
  <c r="O14" i="10"/>
  <c r="Y14" i="10" s="1"/>
  <c r="Z14" i="10" s="1"/>
  <c r="N14" i="10"/>
  <c r="N23" i="10"/>
  <c r="O23" i="10"/>
  <c r="Y23" i="10" s="1"/>
  <c r="Z23" i="10" s="1"/>
  <c r="V18" i="8"/>
  <c r="V29" i="8"/>
  <c r="O28" i="8"/>
  <c r="Y28" i="8" s="1"/>
  <c r="Z28" i="8" s="1"/>
  <c r="N28" i="8"/>
  <c r="V30" i="8"/>
  <c r="Y30" i="8"/>
  <c r="Z30" i="8" s="1"/>
  <c r="N3" i="8"/>
  <c r="V35" i="7"/>
  <c r="V48" i="2" l="1"/>
  <c r="V12" i="10"/>
  <c r="K12" i="11" s="1"/>
  <c r="K42" i="6"/>
  <c r="O42" i="6" s="1"/>
  <c r="Y42" i="6" s="1"/>
  <c r="Z42" i="6" s="1"/>
  <c r="Y47" i="6"/>
  <c r="Z47" i="6" s="1"/>
  <c r="V47" i="6"/>
  <c r="N13" i="10"/>
  <c r="N19" i="11"/>
  <c r="O19" i="11"/>
  <c r="Y19" i="11" s="1"/>
  <c r="Z19" i="11" s="1"/>
  <c r="Y34" i="11"/>
  <c r="Z34" i="11" s="1"/>
  <c r="V34" i="11"/>
  <c r="O4" i="11"/>
  <c r="Y4" i="11" s="1"/>
  <c r="Z4" i="11" s="1"/>
  <c r="Y24" i="11"/>
  <c r="Z24" i="11" s="1"/>
  <c r="V24" i="11"/>
  <c r="O33" i="10"/>
  <c r="Y33" i="10" s="1"/>
  <c r="Z33" i="10" s="1"/>
  <c r="O39" i="10"/>
  <c r="Y39" i="10" s="1"/>
  <c r="Z39" i="10" s="1"/>
  <c r="O46" i="11"/>
  <c r="Y46" i="11" s="1"/>
  <c r="Z46" i="11" s="1"/>
  <c r="N46" i="11"/>
  <c r="K29" i="10"/>
  <c r="O29" i="10" s="1"/>
  <c r="Y29" i="10" s="1"/>
  <c r="Z29" i="10" s="1"/>
  <c r="V40" i="10"/>
  <c r="V21" i="10"/>
  <c r="N16" i="10"/>
  <c r="O16" i="10"/>
  <c r="Y16" i="10" s="1"/>
  <c r="Z16" i="10" s="1"/>
  <c r="O15" i="10"/>
  <c r="Y15" i="10" s="1"/>
  <c r="Z15" i="10" s="1"/>
  <c r="N15" i="10"/>
  <c r="K18" i="10"/>
  <c r="V14" i="10"/>
  <c r="K30" i="10"/>
  <c r="V23" i="10"/>
  <c r="V13" i="10"/>
  <c r="N37" i="10"/>
  <c r="O37" i="10"/>
  <c r="Y37" i="10" s="1"/>
  <c r="Z37" i="10" s="1"/>
  <c r="K35" i="8"/>
  <c r="V28" i="8"/>
  <c r="K48" i="12" l="1"/>
  <c r="O48" i="12" s="1"/>
  <c r="Y48" i="12" s="1"/>
  <c r="Z48" i="12" s="1"/>
  <c r="V4" i="11"/>
  <c r="K4" i="6" s="1"/>
  <c r="K47" i="5"/>
  <c r="N47" i="5" s="1"/>
  <c r="V42" i="6"/>
  <c r="N42" i="6"/>
  <c r="K24" i="6"/>
  <c r="N24" i="6" s="1"/>
  <c r="K34" i="6"/>
  <c r="O34" i="6" s="1"/>
  <c r="V19" i="11"/>
  <c r="N29" i="10"/>
  <c r="K13" i="11"/>
  <c r="V46" i="11"/>
  <c r="N12" i="11"/>
  <c r="O12" i="11"/>
  <c r="V33" i="10"/>
  <c r="K14" i="11"/>
  <c r="K40" i="11"/>
  <c r="V39" i="10"/>
  <c r="K21" i="11"/>
  <c r="K23" i="11"/>
  <c r="K28" i="10"/>
  <c r="N28" i="10" s="1"/>
  <c r="V16" i="10"/>
  <c r="V29" i="10"/>
  <c r="O30" i="10"/>
  <c r="Y30" i="10" s="1"/>
  <c r="Z30" i="10" s="1"/>
  <c r="N30" i="10"/>
  <c r="V37" i="10"/>
  <c r="O18" i="10"/>
  <c r="Y18" i="10" s="1"/>
  <c r="Z18" i="10" s="1"/>
  <c r="N18" i="10"/>
  <c r="V15" i="10"/>
  <c r="O35" i="8"/>
  <c r="Y35" i="8" s="1"/>
  <c r="Z35" i="8" s="1"/>
  <c r="N35" i="8"/>
  <c r="O47" i="5" l="1"/>
  <c r="Y47" i="5" s="1"/>
  <c r="Z47" i="5" s="1"/>
  <c r="V48" i="12"/>
  <c r="N48" i="12"/>
  <c r="O28" i="10"/>
  <c r="Y28" i="10" s="1"/>
  <c r="Z28" i="10" s="1"/>
  <c r="O24" i="6"/>
  <c r="Y24" i="6" s="1"/>
  <c r="Z24" i="6" s="1"/>
  <c r="K42" i="5"/>
  <c r="Y34" i="6"/>
  <c r="Z34" i="6" s="1"/>
  <c r="V34" i="6"/>
  <c r="K19" i="6"/>
  <c r="O19" i="6" s="1"/>
  <c r="Y19" i="6" s="1"/>
  <c r="Z19" i="6" s="1"/>
  <c r="N34" i="6"/>
  <c r="N4" i="6"/>
  <c r="O4" i="6"/>
  <c r="Y4" i="6" s="1"/>
  <c r="Z4" i="6" s="1"/>
  <c r="K46" i="6"/>
  <c r="N46" i="6" s="1"/>
  <c r="K33" i="11"/>
  <c r="N13" i="11"/>
  <c r="O13" i="11"/>
  <c r="Y13" i="11" s="1"/>
  <c r="Z13" i="11" s="1"/>
  <c r="K39" i="11"/>
  <c r="N39" i="11" s="1"/>
  <c r="Y12" i="11"/>
  <c r="Z12" i="11" s="1"/>
  <c r="V12" i="11"/>
  <c r="K29" i="11"/>
  <c r="O29" i="11" s="1"/>
  <c r="Y29" i="11" s="1"/>
  <c r="Z29" i="11" s="1"/>
  <c r="K16" i="11"/>
  <c r="O40" i="11"/>
  <c r="Y40" i="11" s="1"/>
  <c r="Z40" i="11" s="1"/>
  <c r="N40" i="11"/>
  <c r="K15" i="11"/>
  <c r="K37" i="11"/>
  <c r="N21" i="11"/>
  <c r="O21" i="11"/>
  <c r="Y21" i="11" s="1"/>
  <c r="Z21" i="11" s="1"/>
  <c r="O23" i="11"/>
  <c r="Y23" i="11" s="1"/>
  <c r="Z23" i="11" s="1"/>
  <c r="N23" i="11"/>
  <c r="O14" i="11"/>
  <c r="Y14" i="11" s="1"/>
  <c r="Z14" i="11" s="1"/>
  <c r="N14" i="11"/>
  <c r="V18" i="10"/>
  <c r="V30" i="10"/>
  <c r="V35" i="8"/>
  <c r="V47" i="5" l="1"/>
  <c r="K47" i="1" s="1"/>
  <c r="O47" i="1" s="1"/>
  <c r="Y47" i="1" s="1"/>
  <c r="Z47" i="1" s="1"/>
  <c r="K48" i="13"/>
  <c r="V28" i="10"/>
  <c r="K28" i="11" s="1"/>
  <c r="V24" i="6"/>
  <c r="K24" i="5" s="1"/>
  <c r="V4" i="6"/>
  <c r="K4" i="5" s="1"/>
  <c r="O4" i="5" s="1"/>
  <c r="Y4" i="5" s="1"/>
  <c r="Z4" i="5" s="1"/>
  <c r="N19" i="6"/>
  <c r="O42" i="5"/>
  <c r="Y42" i="5" s="1"/>
  <c r="Z42" i="5" s="1"/>
  <c r="N42" i="5"/>
  <c r="K34" i="5"/>
  <c r="V21" i="11"/>
  <c r="K21" i="6" s="1"/>
  <c r="O21" i="6" s="1"/>
  <c r="Y21" i="6" s="1"/>
  <c r="Z21" i="6" s="1"/>
  <c r="O46" i="6"/>
  <c r="K12" i="6"/>
  <c r="N12" i="6" s="1"/>
  <c r="V19" i="6"/>
  <c r="V13" i="11"/>
  <c r="N29" i="11"/>
  <c r="O39" i="11"/>
  <c r="V39" i="11" s="1"/>
  <c r="V23" i="11"/>
  <c r="V40" i="11"/>
  <c r="V29" i="11"/>
  <c r="O33" i="11"/>
  <c r="Y33" i="11" s="1"/>
  <c r="Z33" i="11" s="1"/>
  <c r="N33" i="11"/>
  <c r="V14" i="11"/>
  <c r="O15" i="11"/>
  <c r="Y15" i="11" s="1"/>
  <c r="Z15" i="11" s="1"/>
  <c r="N15" i="11"/>
  <c r="K18" i="11"/>
  <c r="O16" i="11"/>
  <c r="Y16" i="11" s="1"/>
  <c r="Z16" i="11" s="1"/>
  <c r="N16" i="11"/>
  <c r="K30" i="11"/>
  <c r="O37" i="11"/>
  <c r="Y37" i="11" s="1"/>
  <c r="Z37" i="11" s="1"/>
  <c r="N37" i="11"/>
  <c r="K35" i="10"/>
  <c r="N35" i="10" s="1"/>
  <c r="O48" i="13" l="1"/>
  <c r="N48" i="13"/>
  <c r="N47" i="1"/>
  <c r="V47" i="1"/>
  <c r="V42" i="5"/>
  <c r="K19" i="5"/>
  <c r="N21" i="6"/>
  <c r="N34" i="5"/>
  <c r="O34" i="5"/>
  <c r="O24" i="5"/>
  <c r="N24" i="5"/>
  <c r="O12" i="6"/>
  <c r="V12" i="6" s="1"/>
  <c r="V4" i="5"/>
  <c r="N4" i="5"/>
  <c r="Y39" i="11"/>
  <c r="Z39" i="11" s="1"/>
  <c r="K39" i="6"/>
  <c r="O39" i="6" s="1"/>
  <c r="Y39" i="6" s="1"/>
  <c r="Z39" i="6" s="1"/>
  <c r="K23" i="6"/>
  <c r="N23" i="6" s="1"/>
  <c r="K29" i="6"/>
  <c r="Y46" i="6"/>
  <c r="Z46" i="6" s="1"/>
  <c r="V46" i="6"/>
  <c r="K14" i="6"/>
  <c r="O14" i="6" s="1"/>
  <c r="Y14" i="6" s="1"/>
  <c r="Z14" i="6" s="1"/>
  <c r="K40" i="6"/>
  <c r="O40" i="6" s="1"/>
  <c r="Y40" i="6" s="1"/>
  <c r="Z40" i="6" s="1"/>
  <c r="K13" i="6"/>
  <c r="V21" i="6"/>
  <c r="O28" i="11"/>
  <c r="Y28" i="11" s="1"/>
  <c r="Z28" i="11" s="1"/>
  <c r="N28" i="11"/>
  <c r="V33" i="11"/>
  <c r="O18" i="11"/>
  <c r="Y18" i="11" s="1"/>
  <c r="Z18" i="11" s="1"/>
  <c r="N18" i="11"/>
  <c r="N30" i="11"/>
  <c r="O30" i="11"/>
  <c r="Y30" i="11" s="1"/>
  <c r="Z30" i="11" s="1"/>
  <c r="V16" i="11"/>
  <c r="V37" i="11"/>
  <c r="V15" i="11"/>
  <c r="O35" i="10"/>
  <c r="Y35" i="10" s="1"/>
  <c r="Z35" i="10" s="1"/>
  <c r="Y48" i="13" l="1"/>
  <c r="Z48" i="13" s="1"/>
  <c r="V48" i="13"/>
  <c r="K47" i="2"/>
  <c r="O47" i="2" s="1"/>
  <c r="Y47" i="2" s="1"/>
  <c r="Z47" i="2" s="1"/>
  <c r="K4" i="1"/>
  <c r="N4" i="1" s="1"/>
  <c r="K42" i="1"/>
  <c r="N42" i="1" s="1"/>
  <c r="Y12" i="6"/>
  <c r="Z12" i="6" s="1"/>
  <c r="K12" i="5"/>
  <c r="K21" i="5"/>
  <c r="N21" i="5" s="1"/>
  <c r="N40" i="6"/>
  <c r="Y24" i="5"/>
  <c r="Z24" i="5" s="1"/>
  <c r="V24" i="5"/>
  <c r="N14" i="6"/>
  <c r="O23" i="6"/>
  <c r="Y23" i="6" s="1"/>
  <c r="Z23" i="6" s="1"/>
  <c r="K46" i="5"/>
  <c r="O46" i="5" s="1"/>
  <c r="Y34" i="5"/>
  <c r="Z34" i="5" s="1"/>
  <c r="V34" i="5"/>
  <c r="O19" i="5"/>
  <c r="N19" i="5"/>
  <c r="N39" i="6"/>
  <c r="V39" i="6"/>
  <c r="K37" i="6"/>
  <c r="N37" i="6" s="1"/>
  <c r="N13" i="6"/>
  <c r="K16" i="6"/>
  <c r="N16" i="6" s="1"/>
  <c r="V18" i="11"/>
  <c r="O13" i="6"/>
  <c r="Y13" i="6" s="1"/>
  <c r="Z13" i="6" s="1"/>
  <c r="K33" i="6"/>
  <c r="N33" i="6" s="1"/>
  <c r="K15" i="6"/>
  <c r="N15" i="6" s="1"/>
  <c r="V30" i="11"/>
  <c r="O29" i="6"/>
  <c r="N29" i="6"/>
  <c r="V14" i="6"/>
  <c r="V40" i="6"/>
  <c r="V28" i="11"/>
  <c r="V35" i="10"/>
  <c r="K48" i="14" l="1"/>
  <c r="O48" i="14" s="1"/>
  <c r="Y48" i="14" s="1"/>
  <c r="Z48" i="14" s="1"/>
  <c r="V47" i="2"/>
  <c r="N47" i="2"/>
  <c r="O4" i="1"/>
  <c r="Y4" i="1" s="1"/>
  <c r="Z4" i="1" s="1"/>
  <c r="O42" i="1"/>
  <c r="V42" i="1" s="1"/>
  <c r="K34" i="1"/>
  <c r="N34" i="1" s="1"/>
  <c r="K24" i="1"/>
  <c r="N24" i="1" s="1"/>
  <c r="N46" i="5"/>
  <c r="O33" i="6"/>
  <c r="Y33" i="6" s="1"/>
  <c r="Z33" i="6" s="1"/>
  <c r="K14" i="5"/>
  <c r="O12" i="5"/>
  <c r="Y12" i="5" s="1"/>
  <c r="Z12" i="5" s="1"/>
  <c r="N12" i="5"/>
  <c r="K39" i="5"/>
  <c r="V23" i="6"/>
  <c r="O21" i="5"/>
  <c r="Y21" i="5" s="1"/>
  <c r="Z21" i="5" s="1"/>
  <c r="K40" i="5"/>
  <c r="N40" i="5" s="1"/>
  <c r="Y19" i="5"/>
  <c r="Z19" i="5" s="1"/>
  <c r="V19" i="5"/>
  <c r="O37" i="6"/>
  <c r="Y37" i="6" s="1"/>
  <c r="Z37" i="6" s="1"/>
  <c r="Y46" i="5"/>
  <c r="Z46" i="5" s="1"/>
  <c r="V46" i="5"/>
  <c r="O15" i="6"/>
  <c r="Y15" i="6" s="1"/>
  <c r="Z15" i="6" s="1"/>
  <c r="O16" i="6"/>
  <c r="Y16" i="6" s="1"/>
  <c r="Z16" i="6" s="1"/>
  <c r="K30" i="6"/>
  <c r="Y29" i="6"/>
  <c r="Z29" i="6" s="1"/>
  <c r="V29" i="6"/>
  <c r="K18" i="6"/>
  <c r="K28" i="6"/>
  <c r="N28" i="6" s="1"/>
  <c r="V13" i="6"/>
  <c r="K35" i="11"/>
  <c r="N35" i="11" s="1"/>
  <c r="O40" i="5" l="1"/>
  <c r="Y40" i="5" s="1"/>
  <c r="Z40" i="5" s="1"/>
  <c r="N48" i="14"/>
  <c r="O24" i="1"/>
  <c r="V24" i="1" s="1"/>
  <c r="V48" i="14"/>
  <c r="K48" i="15" s="1"/>
  <c r="O48" i="15" s="1"/>
  <c r="Y48" i="15" s="1"/>
  <c r="Z48" i="15" s="1"/>
  <c r="K47" i="12"/>
  <c r="Y42" i="1"/>
  <c r="Z42" i="1" s="1"/>
  <c r="V4" i="1"/>
  <c r="O34" i="1"/>
  <c r="Y34" i="1" s="1"/>
  <c r="Z34" i="1" s="1"/>
  <c r="K42" i="2"/>
  <c r="V15" i="6"/>
  <c r="K15" i="5" s="1"/>
  <c r="O15" i="5" s="1"/>
  <c r="Y15" i="5" s="1"/>
  <c r="Z15" i="5" s="1"/>
  <c r="K46" i="1"/>
  <c r="K19" i="1"/>
  <c r="O19" i="1" s="1"/>
  <c r="Y19" i="1" s="1"/>
  <c r="Z19" i="1" s="1"/>
  <c r="V33" i="6"/>
  <c r="K33" i="5" s="1"/>
  <c r="V21" i="5"/>
  <c r="V37" i="6"/>
  <c r="K37" i="5" s="1"/>
  <c r="V12" i="5"/>
  <c r="O14" i="5"/>
  <c r="Y14" i="5" s="1"/>
  <c r="Z14" i="5" s="1"/>
  <c r="N14" i="5"/>
  <c r="K29" i="5"/>
  <c r="O29" i="5" s="1"/>
  <c r="Y29" i="5" s="1"/>
  <c r="Z29" i="5" s="1"/>
  <c r="N39" i="5"/>
  <c r="O39" i="5"/>
  <c r="Y39" i="5" s="1"/>
  <c r="Z39" i="5" s="1"/>
  <c r="K13" i="5"/>
  <c r="N13" i="5" s="1"/>
  <c r="K23" i="5"/>
  <c r="V16" i="6"/>
  <c r="O28" i="6"/>
  <c r="Y28" i="6" s="1"/>
  <c r="Z28" i="6" s="1"/>
  <c r="N18" i="6"/>
  <c r="O18" i="6"/>
  <c r="O35" i="11"/>
  <c r="Y35" i="11" s="1"/>
  <c r="Z35" i="11" s="1"/>
  <c r="N30" i="6"/>
  <c r="O30" i="6"/>
  <c r="V40" i="5" l="1"/>
  <c r="K40" i="1" s="1"/>
  <c r="Y24" i="1"/>
  <c r="Z24" i="1" s="1"/>
  <c r="N48" i="15"/>
  <c r="V48" i="15"/>
  <c r="O47" i="12"/>
  <c r="Y47" i="12" s="1"/>
  <c r="Z47" i="12" s="1"/>
  <c r="N47" i="12"/>
  <c r="V34" i="1"/>
  <c r="K34" i="2" s="1"/>
  <c r="K24" i="2"/>
  <c r="O24" i="2" s="1"/>
  <c r="Y24" i="2" s="1"/>
  <c r="Z24" i="2" s="1"/>
  <c r="N42" i="2"/>
  <c r="O42" i="2"/>
  <c r="K4" i="2"/>
  <c r="N19" i="1"/>
  <c r="K12" i="1"/>
  <c r="O12" i="1" s="1"/>
  <c r="Y12" i="1" s="1"/>
  <c r="Z12" i="1" s="1"/>
  <c r="V19" i="1"/>
  <c r="K21" i="1"/>
  <c r="N21" i="1" s="1"/>
  <c r="O46" i="1"/>
  <c r="N46" i="1"/>
  <c r="O13" i="5"/>
  <c r="Y13" i="5" s="1"/>
  <c r="Z13" i="5" s="1"/>
  <c r="V29" i="5"/>
  <c r="V39" i="5"/>
  <c r="N29" i="5"/>
  <c r="N15" i="5"/>
  <c r="V14" i="5"/>
  <c r="O23" i="5"/>
  <c r="Y23" i="5" s="1"/>
  <c r="Z23" i="5" s="1"/>
  <c r="N23" i="5"/>
  <c r="N37" i="5"/>
  <c r="O37" i="5"/>
  <c r="Y37" i="5" s="1"/>
  <c r="Z37" i="5" s="1"/>
  <c r="K16" i="5"/>
  <c r="O16" i="5" s="1"/>
  <c r="Y16" i="5" s="1"/>
  <c r="Z16" i="5" s="1"/>
  <c r="O33" i="5"/>
  <c r="Y33" i="5" s="1"/>
  <c r="Z33" i="5" s="1"/>
  <c r="N33" i="5"/>
  <c r="V15" i="5"/>
  <c r="V35" i="11"/>
  <c r="K35" i="6" s="1"/>
  <c r="V30" i="6"/>
  <c r="Y30" i="6"/>
  <c r="Z30" i="6" s="1"/>
  <c r="Y18" i="6"/>
  <c r="Z18" i="6" s="1"/>
  <c r="V18" i="6"/>
  <c r="V28" i="6"/>
  <c r="N24" i="2" l="1"/>
  <c r="V24" i="2"/>
  <c r="K24" i="12" s="1"/>
  <c r="N24" i="12" s="1"/>
  <c r="N12" i="1"/>
  <c r="V47" i="12"/>
  <c r="V13" i="5"/>
  <c r="K13" i="1" s="1"/>
  <c r="Y42" i="2"/>
  <c r="Z42" i="2" s="1"/>
  <c r="V42" i="2"/>
  <c r="K19" i="2"/>
  <c r="O4" i="2"/>
  <c r="Y4" i="2" s="1"/>
  <c r="Z4" i="2" s="1"/>
  <c r="N4" i="2"/>
  <c r="O34" i="2"/>
  <c r="N34" i="2"/>
  <c r="O21" i="1"/>
  <c r="Y21" i="1" s="1"/>
  <c r="Z21" i="1" s="1"/>
  <c r="K39" i="1"/>
  <c r="O39" i="1" s="1"/>
  <c r="Y39" i="1" s="1"/>
  <c r="Z39" i="1" s="1"/>
  <c r="K14" i="1"/>
  <c r="O14" i="1" s="1"/>
  <c r="K29" i="1"/>
  <c r="N29" i="1" s="1"/>
  <c r="Y46" i="1"/>
  <c r="Z46" i="1" s="1"/>
  <c r="V46" i="1"/>
  <c r="O40" i="1"/>
  <c r="N40" i="1"/>
  <c r="K15" i="1"/>
  <c r="N16" i="5"/>
  <c r="V12" i="1"/>
  <c r="V37" i="5"/>
  <c r="K18" i="5"/>
  <c r="O18" i="5" s="1"/>
  <c r="K28" i="5"/>
  <c r="N28" i="5" s="1"/>
  <c r="K30" i="5"/>
  <c r="N30" i="5" s="1"/>
  <c r="V33" i="5"/>
  <c r="V23" i="5"/>
  <c r="V16" i="5"/>
  <c r="O35" i="6"/>
  <c r="Y35" i="6" s="1"/>
  <c r="Z35" i="6" s="1"/>
  <c r="N35" i="6"/>
  <c r="O28" i="5" l="1"/>
  <c r="Y28" i="5" s="1"/>
  <c r="Z28" i="5" s="1"/>
  <c r="K47" i="13"/>
  <c r="N47" i="13" s="1"/>
  <c r="N14" i="1"/>
  <c r="O24" i="12"/>
  <c r="Y24" i="12" s="1"/>
  <c r="Z24" i="12" s="1"/>
  <c r="K42" i="12"/>
  <c r="N42" i="12" s="1"/>
  <c r="O19" i="2"/>
  <c r="Y19" i="2" s="1"/>
  <c r="Z19" i="2" s="1"/>
  <c r="N19" i="2"/>
  <c r="K46" i="2"/>
  <c r="O46" i="2" s="1"/>
  <c r="V21" i="1"/>
  <c r="Y34" i="2"/>
  <c r="Z34" i="2" s="1"/>
  <c r="V34" i="2"/>
  <c r="V4" i="2"/>
  <c r="K12" i="2"/>
  <c r="K16" i="1"/>
  <c r="O16" i="1" s="1"/>
  <c r="O15" i="1"/>
  <c r="N15" i="1"/>
  <c r="K23" i="1"/>
  <c r="O23" i="1" s="1"/>
  <c r="Y23" i="1" s="1"/>
  <c r="Z23" i="1" s="1"/>
  <c r="N39" i="1"/>
  <c r="O13" i="1"/>
  <c r="Y13" i="1" s="1"/>
  <c r="Z13" i="1" s="1"/>
  <c r="N13" i="1"/>
  <c r="K33" i="1"/>
  <c r="O33" i="1" s="1"/>
  <c r="O29" i="1"/>
  <c r="Y29" i="1" s="1"/>
  <c r="Z29" i="1" s="1"/>
  <c r="Y40" i="1"/>
  <c r="Z40" i="1" s="1"/>
  <c r="V40" i="1"/>
  <c r="K37" i="1"/>
  <c r="Y14" i="1"/>
  <c r="Z14" i="1" s="1"/>
  <c r="V14" i="1"/>
  <c r="O30" i="5"/>
  <c r="Y30" i="5" s="1"/>
  <c r="Z30" i="5" s="1"/>
  <c r="N18" i="5"/>
  <c r="V39" i="1"/>
  <c r="Y18" i="5"/>
  <c r="Z18" i="5" s="1"/>
  <c r="V18" i="5"/>
  <c r="V35" i="6"/>
  <c r="V28" i="5" l="1"/>
  <c r="K28" i="1" s="1"/>
  <c r="O28" i="1" s="1"/>
  <c r="Y28" i="1" s="1"/>
  <c r="Z28" i="1" s="1"/>
  <c r="O47" i="13"/>
  <c r="Y47" i="13" s="1"/>
  <c r="Z47" i="13" s="1"/>
  <c r="O42" i="12"/>
  <c r="Y42" i="12" s="1"/>
  <c r="Z42" i="12" s="1"/>
  <c r="V24" i="12"/>
  <c r="K4" i="12"/>
  <c r="O4" i="12" s="1"/>
  <c r="Y4" i="12" s="1"/>
  <c r="Z4" i="12" s="1"/>
  <c r="K34" i="12"/>
  <c r="N34" i="12" s="1"/>
  <c r="N46" i="2"/>
  <c r="K39" i="2"/>
  <c r="V19" i="2"/>
  <c r="K40" i="2"/>
  <c r="O40" i="2" s="1"/>
  <c r="Y40" i="2" s="1"/>
  <c r="Z40" i="2" s="1"/>
  <c r="K14" i="2"/>
  <c r="O12" i="2"/>
  <c r="N12" i="2"/>
  <c r="K21" i="2"/>
  <c r="Y46" i="2"/>
  <c r="Z46" i="2" s="1"/>
  <c r="V46" i="2"/>
  <c r="N33" i="1"/>
  <c r="N16" i="1"/>
  <c r="V13" i="1"/>
  <c r="O37" i="1"/>
  <c r="Y37" i="1" s="1"/>
  <c r="Z37" i="1" s="1"/>
  <c r="N37" i="1"/>
  <c r="Y16" i="1"/>
  <c r="Z16" i="1" s="1"/>
  <c r="V16" i="1"/>
  <c r="V23" i="1"/>
  <c r="K18" i="1"/>
  <c r="N23" i="1"/>
  <c r="Y15" i="1"/>
  <c r="Z15" i="1" s="1"/>
  <c r="V15" i="1"/>
  <c r="V29" i="1"/>
  <c r="V30" i="5"/>
  <c r="Y33" i="1"/>
  <c r="Z33" i="1" s="1"/>
  <c r="V33" i="1"/>
  <c r="K35" i="5"/>
  <c r="N35" i="5" s="1"/>
  <c r="V47" i="13" l="1"/>
  <c r="V42" i="12"/>
  <c r="K24" i="13"/>
  <c r="N24" i="13" s="1"/>
  <c r="O34" i="12"/>
  <c r="Y34" i="12" s="1"/>
  <c r="Z34" i="12" s="1"/>
  <c r="K19" i="12"/>
  <c r="O19" i="12" s="1"/>
  <c r="K46" i="12"/>
  <c r="O46" i="12" s="1"/>
  <c r="Y46" i="12" s="1"/>
  <c r="Z46" i="12" s="1"/>
  <c r="V4" i="12"/>
  <c r="N4" i="12"/>
  <c r="N40" i="2"/>
  <c r="N21" i="2"/>
  <c r="O21" i="2"/>
  <c r="Y21" i="2" s="1"/>
  <c r="Z21" i="2" s="1"/>
  <c r="O14" i="2"/>
  <c r="N14" i="2"/>
  <c r="K29" i="2"/>
  <c r="O29" i="2" s="1"/>
  <c r="K23" i="2"/>
  <c r="V40" i="2"/>
  <c r="Y12" i="2"/>
  <c r="Z12" i="2" s="1"/>
  <c r="V12" i="2"/>
  <c r="K33" i="2"/>
  <c r="N33" i="2" s="1"/>
  <c r="K15" i="2"/>
  <c r="N15" i="2" s="1"/>
  <c r="K16" i="2"/>
  <c r="K13" i="2"/>
  <c r="N13" i="2" s="1"/>
  <c r="O39" i="2"/>
  <c r="N39" i="2"/>
  <c r="V37" i="1"/>
  <c r="K30" i="1"/>
  <c r="N30" i="1" s="1"/>
  <c r="N28" i="1"/>
  <c r="V28" i="1"/>
  <c r="N18" i="1"/>
  <c r="O18" i="1"/>
  <c r="O35" i="5"/>
  <c r="Y35" i="5" s="1"/>
  <c r="Z35" i="5" s="1"/>
  <c r="K47" i="14" l="1"/>
  <c r="N47" i="14" s="1"/>
  <c r="V34" i="12"/>
  <c r="K34" i="13" s="1"/>
  <c r="N34" i="13" s="1"/>
  <c r="O24" i="13"/>
  <c r="Y24" i="13" s="1"/>
  <c r="Z24" i="13" s="1"/>
  <c r="K42" i="13"/>
  <c r="O42" i="13" s="1"/>
  <c r="K4" i="13"/>
  <c r="V46" i="12"/>
  <c r="N46" i="12"/>
  <c r="V35" i="5"/>
  <c r="N29" i="2"/>
  <c r="K40" i="12"/>
  <c r="N19" i="12"/>
  <c r="K12" i="12"/>
  <c r="N12" i="12" s="1"/>
  <c r="V21" i="2"/>
  <c r="O13" i="2"/>
  <c r="V13" i="2" s="1"/>
  <c r="Y19" i="12"/>
  <c r="Z19" i="12" s="1"/>
  <c r="V19" i="12"/>
  <c r="O15" i="2"/>
  <c r="Y14" i="2"/>
  <c r="Z14" i="2" s="1"/>
  <c r="V14" i="2"/>
  <c r="O33" i="2"/>
  <c r="Y33" i="2" s="1"/>
  <c r="Z33" i="2" s="1"/>
  <c r="Y39" i="2"/>
  <c r="Z39" i="2" s="1"/>
  <c r="V39" i="2"/>
  <c r="K28" i="2"/>
  <c r="O28" i="2" s="1"/>
  <c r="Y28" i="2" s="1"/>
  <c r="Z28" i="2" s="1"/>
  <c r="O16" i="2"/>
  <c r="N16" i="2"/>
  <c r="N23" i="2"/>
  <c r="O23" i="2"/>
  <c r="Y23" i="2" s="1"/>
  <c r="Z23" i="2" s="1"/>
  <c r="K37" i="2"/>
  <c r="O37" i="2" s="1"/>
  <c r="Y37" i="2" s="1"/>
  <c r="Z37" i="2" s="1"/>
  <c r="Y29" i="2"/>
  <c r="Z29" i="2" s="1"/>
  <c r="V29" i="2"/>
  <c r="O30" i="1"/>
  <c r="Y30" i="1" s="1"/>
  <c r="Z30" i="1" s="1"/>
  <c r="K35" i="1"/>
  <c r="O35" i="1" s="1"/>
  <c r="Y35" i="1" s="1"/>
  <c r="Z35" i="1" s="1"/>
  <c r="Y18" i="1"/>
  <c r="Z18" i="1" s="1"/>
  <c r="V18" i="1"/>
  <c r="O47" i="14" l="1"/>
  <c r="Y47" i="14" s="1"/>
  <c r="Z47" i="14" s="1"/>
  <c r="N42" i="13"/>
  <c r="V24" i="13"/>
  <c r="O34" i="13"/>
  <c r="Y34" i="13" s="1"/>
  <c r="Z34" i="13" s="1"/>
  <c r="O4" i="13"/>
  <c r="N4" i="13"/>
  <c r="Y42" i="13"/>
  <c r="Z42" i="13" s="1"/>
  <c r="V42" i="13"/>
  <c r="K19" i="13"/>
  <c r="K46" i="13"/>
  <c r="V28" i="2"/>
  <c r="K28" i="12" s="1"/>
  <c r="O28" i="12" s="1"/>
  <c r="Y28" i="12" s="1"/>
  <c r="Z28" i="12" s="1"/>
  <c r="Y13" i="2"/>
  <c r="Z13" i="2" s="1"/>
  <c r="O12" i="12"/>
  <c r="Y12" i="12" s="1"/>
  <c r="Z12" i="12" s="1"/>
  <c r="K14" i="12"/>
  <c r="O14" i="12" s="1"/>
  <c r="K21" i="12"/>
  <c r="K39" i="12"/>
  <c r="N39" i="12" s="1"/>
  <c r="K29" i="12"/>
  <c r="K13" i="12"/>
  <c r="O13" i="12" s="1"/>
  <c r="Y13" i="12" s="1"/>
  <c r="Z13" i="12" s="1"/>
  <c r="O40" i="12"/>
  <c r="N40" i="12"/>
  <c r="N37" i="2"/>
  <c r="V30" i="1"/>
  <c r="K30" i="2" s="1"/>
  <c r="Y15" i="2"/>
  <c r="Z15" i="2" s="1"/>
  <c r="V15" i="2"/>
  <c r="K18" i="2"/>
  <c r="N18" i="2" s="1"/>
  <c r="V33" i="2"/>
  <c r="N28" i="2"/>
  <c r="V23" i="2"/>
  <c r="Y16" i="2"/>
  <c r="Z16" i="2" s="1"/>
  <c r="V16" i="2"/>
  <c r="V37" i="2"/>
  <c r="V35" i="1"/>
  <c r="N35" i="1"/>
  <c r="V47" i="14" l="1"/>
  <c r="K47" i="15" s="1"/>
  <c r="N47" i="15" s="1"/>
  <c r="K42" i="14"/>
  <c r="O42" i="14" s="1"/>
  <c r="Y42" i="14" s="1"/>
  <c r="Z42" i="14" s="1"/>
  <c r="K24" i="14"/>
  <c r="V34" i="13"/>
  <c r="N13" i="12"/>
  <c r="Y4" i="13"/>
  <c r="Z4" i="13" s="1"/>
  <c r="V4" i="13"/>
  <c r="N19" i="13"/>
  <c r="O19" i="13"/>
  <c r="Y19" i="13" s="1"/>
  <c r="Z19" i="13" s="1"/>
  <c r="N28" i="12"/>
  <c r="N46" i="13"/>
  <c r="O46" i="13"/>
  <c r="O18" i="2"/>
  <c r="Y18" i="2" s="1"/>
  <c r="Z18" i="2" s="1"/>
  <c r="V12" i="12"/>
  <c r="N14" i="12"/>
  <c r="O39" i="12"/>
  <c r="Y39" i="12" s="1"/>
  <c r="Z39" i="12" s="1"/>
  <c r="Y14" i="12"/>
  <c r="Z14" i="12" s="1"/>
  <c r="V14" i="12"/>
  <c r="Y40" i="12"/>
  <c r="Z40" i="12" s="1"/>
  <c r="V40" i="12"/>
  <c r="K16" i="12"/>
  <c r="O16" i="12" s="1"/>
  <c r="K23" i="12"/>
  <c r="O23" i="12" s="1"/>
  <c r="N29" i="12"/>
  <c r="O29" i="12"/>
  <c r="Y29" i="12" s="1"/>
  <c r="Z29" i="12" s="1"/>
  <c r="K37" i="12"/>
  <c r="V13" i="12"/>
  <c r="K33" i="12"/>
  <c r="O33" i="12" s="1"/>
  <c r="Y33" i="12" s="1"/>
  <c r="Z33" i="12" s="1"/>
  <c r="K15" i="12"/>
  <c r="O15" i="12" s="1"/>
  <c r="O21" i="12"/>
  <c r="Y21" i="12" s="1"/>
  <c r="Z21" i="12" s="1"/>
  <c r="N21" i="12"/>
  <c r="N30" i="2"/>
  <c r="O30" i="2"/>
  <c r="Y30" i="2" s="1"/>
  <c r="Z30" i="2" s="1"/>
  <c r="K35" i="2"/>
  <c r="N35" i="2" s="1"/>
  <c r="V28" i="12"/>
  <c r="V18" i="2" l="1"/>
  <c r="K18" i="12" s="1"/>
  <c r="O47" i="15"/>
  <c r="Y47" i="15" s="1"/>
  <c r="Z47" i="15" s="1"/>
  <c r="N42" i="14"/>
  <c r="K4" i="14"/>
  <c r="N4" i="14" s="1"/>
  <c r="O24" i="14"/>
  <c r="Y24" i="14" s="1"/>
  <c r="Z24" i="14" s="1"/>
  <c r="N24" i="14"/>
  <c r="K34" i="14"/>
  <c r="N34" i="14" s="1"/>
  <c r="V42" i="14"/>
  <c r="K42" i="15" s="1"/>
  <c r="O42" i="15" s="1"/>
  <c r="Y42" i="15" s="1"/>
  <c r="Z42" i="15" s="1"/>
  <c r="V29" i="12"/>
  <c r="Y46" i="13"/>
  <c r="Z46" i="13" s="1"/>
  <c r="V46" i="13"/>
  <c r="N16" i="12"/>
  <c r="K13" i="13"/>
  <c r="N13" i="13" s="1"/>
  <c r="K40" i="13"/>
  <c r="O40" i="13" s="1"/>
  <c r="Y40" i="13" s="1"/>
  <c r="Z40" i="13" s="1"/>
  <c r="K28" i="13"/>
  <c r="N15" i="12"/>
  <c r="K14" i="13"/>
  <c r="K12" i="13"/>
  <c r="O12" i="13" s="1"/>
  <c r="V19" i="13"/>
  <c r="N33" i="12"/>
  <c r="V21" i="12"/>
  <c r="V39" i="12"/>
  <c r="Y23" i="12"/>
  <c r="Z23" i="12" s="1"/>
  <c r="V23" i="12"/>
  <c r="N23" i="12"/>
  <c r="O37" i="12"/>
  <c r="Y37" i="12" s="1"/>
  <c r="Z37" i="12" s="1"/>
  <c r="N37" i="12"/>
  <c r="V30" i="2"/>
  <c r="V33" i="12"/>
  <c r="Y15" i="12"/>
  <c r="Z15" i="12" s="1"/>
  <c r="V15" i="12"/>
  <c r="Y16" i="12"/>
  <c r="Z16" i="12" s="1"/>
  <c r="V16" i="12"/>
  <c r="O35" i="2"/>
  <c r="Y35" i="2" s="1"/>
  <c r="Z35" i="2" s="1"/>
  <c r="N40" i="13" l="1"/>
  <c r="V47" i="15"/>
  <c r="O34" i="14"/>
  <c r="Y34" i="14" s="1"/>
  <c r="Z34" i="14" s="1"/>
  <c r="N42" i="15"/>
  <c r="V24" i="14"/>
  <c r="K24" i="15" s="1"/>
  <c r="O4" i="14"/>
  <c r="K19" i="14"/>
  <c r="N19" i="14" s="1"/>
  <c r="K46" i="14"/>
  <c r="O46" i="14" s="1"/>
  <c r="V42" i="15"/>
  <c r="K29" i="13"/>
  <c r="O29" i="13" s="1"/>
  <c r="N12" i="13"/>
  <c r="K16" i="13"/>
  <c r="O16" i="13" s="1"/>
  <c r="Y16" i="13" s="1"/>
  <c r="Z16" i="13" s="1"/>
  <c r="K33" i="13"/>
  <c r="O33" i="13" s="1"/>
  <c r="Y33" i="13" s="1"/>
  <c r="Z33" i="13" s="1"/>
  <c r="K39" i="13"/>
  <c r="O39" i="13" s="1"/>
  <c r="Y39" i="13" s="1"/>
  <c r="Z39" i="13" s="1"/>
  <c r="O28" i="13"/>
  <c r="N28" i="13"/>
  <c r="O13" i="13"/>
  <c r="Y13" i="13" s="1"/>
  <c r="Z13" i="13" s="1"/>
  <c r="K15" i="13"/>
  <c r="K23" i="13"/>
  <c r="K21" i="13"/>
  <c r="O21" i="13" s="1"/>
  <c r="O14" i="13"/>
  <c r="N14" i="13"/>
  <c r="Y12" i="13"/>
  <c r="Z12" i="13" s="1"/>
  <c r="V12" i="13"/>
  <c r="V40" i="13"/>
  <c r="V37" i="12"/>
  <c r="K30" i="12"/>
  <c r="O30" i="12" s="1"/>
  <c r="V35" i="2"/>
  <c r="O18" i="12"/>
  <c r="N18" i="12"/>
  <c r="N29" i="13" l="1"/>
  <c r="V34" i="14"/>
  <c r="K34" i="15" s="1"/>
  <c r="O34" i="15" s="1"/>
  <c r="Y34" i="15" s="1"/>
  <c r="Z34" i="15" s="1"/>
  <c r="N46" i="14"/>
  <c r="O24" i="15"/>
  <c r="N24" i="15"/>
  <c r="Y4" i="14"/>
  <c r="Z4" i="14" s="1"/>
  <c r="V4" i="14"/>
  <c r="K4" i="15" s="1"/>
  <c r="Y46" i="14"/>
  <c r="Z46" i="14" s="1"/>
  <c r="V46" i="14"/>
  <c r="K46" i="15" s="1"/>
  <c r="O46" i="15" s="1"/>
  <c r="Y46" i="15" s="1"/>
  <c r="Z46" i="15" s="1"/>
  <c r="K40" i="14"/>
  <c r="N40" i="14" s="1"/>
  <c r="K12" i="14"/>
  <c r="N12" i="14" s="1"/>
  <c r="O19" i="14"/>
  <c r="V33" i="13"/>
  <c r="N33" i="13"/>
  <c r="N16" i="13"/>
  <c r="V16" i="13"/>
  <c r="K37" i="13"/>
  <c r="N37" i="13" s="1"/>
  <c r="N15" i="13"/>
  <c r="O15" i="13"/>
  <c r="Y15" i="13" s="1"/>
  <c r="Z15" i="13" s="1"/>
  <c r="V13" i="13"/>
  <c r="N21" i="13"/>
  <c r="N39" i="13"/>
  <c r="Y14" i="13"/>
  <c r="Z14" i="13" s="1"/>
  <c r="V14" i="13"/>
  <c r="N23" i="13"/>
  <c r="O23" i="13"/>
  <c r="Y29" i="13"/>
  <c r="Z29" i="13" s="1"/>
  <c r="V29" i="13"/>
  <c r="Y28" i="13"/>
  <c r="Z28" i="13" s="1"/>
  <c r="V28" i="13"/>
  <c r="Y21" i="13"/>
  <c r="Z21" i="13" s="1"/>
  <c r="V21" i="13"/>
  <c r="V39" i="13"/>
  <c r="Y18" i="12"/>
  <c r="Z18" i="12" s="1"/>
  <c r="V18" i="12"/>
  <c r="N30" i="12"/>
  <c r="K35" i="12"/>
  <c r="Y30" i="12"/>
  <c r="Z30" i="12" s="1"/>
  <c r="V30" i="12"/>
  <c r="V34" i="15" l="1"/>
  <c r="N34" i="15"/>
  <c r="O40" i="14"/>
  <c r="Y40" i="14" s="1"/>
  <c r="Z40" i="14" s="1"/>
  <c r="N46" i="15"/>
  <c r="Y24" i="15"/>
  <c r="Z24" i="15" s="1"/>
  <c r="V24" i="15"/>
  <c r="O4" i="15"/>
  <c r="N4" i="15"/>
  <c r="V46" i="15"/>
  <c r="K39" i="14"/>
  <c r="O39" i="14" s="1"/>
  <c r="K21" i="14"/>
  <c r="N21" i="14" s="1"/>
  <c r="K33" i="14"/>
  <c r="N33" i="14" s="1"/>
  <c r="K29" i="14"/>
  <c r="K14" i="14"/>
  <c r="O14" i="14" s="1"/>
  <c r="Y14" i="14" s="1"/>
  <c r="Z14" i="14" s="1"/>
  <c r="K13" i="14"/>
  <c r="N13" i="14" s="1"/>
  <c r="K16" i="14"/>
  <c r="N16" i="14" s="1"/>
  <c r="O12" i="14"/>
  <c r="Y19" i="14"/>
  <c r="Z19" i="14" s="1"/>
  <c r="V19" i="14"/>
  <c r="K19" i="15" s="1"/>
  <c r="K28" i="14"/>
  <c r="N28" i="14" s="1"/>
  <c r="O37" i="13"/>
  <c r="V37" i="13" s="1"/>
  <c r="K18" i="13"/>
  <c r="O18" i="13" s="1"/>
  <c r="V15" i="13"/>
  <c r="Y23" i="13"/>
  <c r="Z23" i="13" s="1"/>
  <c r="V23" i="13"/>
  <c r="K30" i="13"/>
  <c r="O30" i="13" s="1"/>
  <c r="Y30" i="13" s="1"/>
  <c r="Z30" i="13" s="1"/>
  <c r="O35" i="12"/>
  <c r="Y35" i="12" s="1"/>
  <c r="Z35" i="12" s="1"/>
  <c r="N35" i="12"/>
  <c r="O28" i="14" l="1"/>
  <c r="Y28" i="14" s="1"/>
  <c r="Z28" i="14" s="1"/>
  <c r="O21" i="14"/>
  <c r="Y21" i="14" s="1"/>
  <c r="Z21" i="14" s="1"/>
  <c r="V40" i="14"/>
  <c r="K40" i="15" s="1"/>
  <c r="O40" i="15" s="1"/>
  <c r="Y40" i="15" s="1"/>
  <c r="Z40" i="15" s="1"/>
  <c r="Y4" i="15"/>
  <c r="Z4" i="15" s="1"/>
  <c r="V4" i="15"/>
  <c r="N39" i="14"/>
  <c r="O19" i="15"/>
  <c r="N19" i="15"/>
  <c r="Y37" i="13"/>
  <c r="Z37" i="13" s="1"/>
  <c r="O16" i="14"/>
  <c r="Y16" i="14" s="1"/>
  <c r="Z16" i="14" s="1"/>
  <c r="O13" i="14"/>
  <c r="Y13" i="14" s="1"/>
  <c r="Z13" i="14" s="1"/>
  <c r="V14" i="14"/>
  <c r="K14" i="15" s="1"/>
  <c r="O14" i="15" s="1"/>
  <c r="Y14" i="15" s="1"/>
  <c r="Z14" i="15" s="1"/>
  <c r="K23" i="14"/>
  <c r="N14" i="14"/>
  <c r="O33" i="14"/>
  <c r="Y33" i="14" s="1"/>
  <c r="Z33" i="14" s="1"/>
  <c r="Y12" i="14"/>
  <c r="Z12" i="14" s="1"/>
  <c r="V12" i="14"/>
  <c r="K12" i="15" s="1"/>
  <c r="N29" i="14"/>
  <c r="O29" i="14"/>
  <c r="K15" i="14"/>
  <c r="N15" i="14" s="1"/>
  <c r="K37" i="14"/>
  <c r="O37" i="14" s="1"/>
  <c r="Y39" i="14"/>
  <c r="Z39" i="14" s="1"/>
  <c r="V39" i="14"/>
  <c r="K39" i="15" s="1"/>
  <c r="O39" i="15" s="1"/>
  <c r="Y39" i="15" s="1"/>
  <c r="Z39" i="15" s="1"/>
  <c r="N18" i="13"/>
  <c r="Y18" i="13"/>
  <c r="Z18" i="13" s="1"/>
  <c r="V18" i="13"/>
  <c r="V35" i="12"/>
  <c r="V30" i="13"/>
  <c r="N30" i="13"/>
  <c r="V28" i="14" l="1"/>
  <c r="K28" i="15" s="1"/>
  <c r="O28" i="15" s="1"/>
  <c r="Y28" i="15" s="1"/>
  <c r="Z28" i="15" s="1"/>
  <c r="V21" i="14"/>
  <c r="K21" i="15" s="1"/>
  <c r="N21" i="15" s="1"/>
  <c r="V40" i="15"/>
  <c r="N14" i="15"/>
  <c r="N40" i="15"/>
  <c r="V13" i="14"/>
  <c r="K13" i="15" s="1"/>
  <c r="V16" i="14"/>
  <c r="K16" i="15" s="1"/>
  <c r="N39" i="15"/>
  <c r="N12" i="15"/>
  <c r="O12" i="15"/>
  <c r="Y19" i="15"/>
  <c r="Z19" i="15" s="1"/>
  <c r="V19" i="15"/>
  <c r="N37" i="14"/>
  <c r="O15" i="14"/>
  <c r="Y15" i="14" s="1"/>
  <c r="Z15" i="14" s="1"/>
  <c r="V39" i="15"/>
  <c r="O23" i="14"/>
  <c r="Y23" i="14" s="1"/>
  <c r="Z23" i="14" s="1"/>
  <c r="K18" i="14"/>
  <c r="N18" i="14" s="1"/>
  <c r="N23" i="14"/>
  <c r="Y29" i="14"/>
  <c r="Z29" i="14" s="1"/>
  <c r="V29" i="14"/>
  <c r="K29" i="15" s="1"/>
  <c r="V33" i="14"/>
  <c r="K33" i="15" s="1"/>
  <c r="K30" i="14"/>
  <c r="N30" i="14" s="1"/>
  <c r="V14" i="15"/>
  <c r="Y37" i="14"/>
  <c r="Z37" i="14" s="1"/>
  <c r="V37" i="14"/>
  <c r="K37" i="15" s="1"/>
  <c r="O37" i="15" s="1"/>
  <c r="Y37" i="15" s="1"/>
  <c r="Z37" i="15" s="1"/>
  <c r="K35" i="13"/>
  <c r="O35" i="13" s="1"/>
  <c r="Y35" i="13" s="1"/>
  <c r="Z35" i="13" s="1"/>
  <c r="V28" i="15" l="1"/>
  <c r="N28" i="15"/>
  <c r="O21" i="15"/>
  <c r="Y21" i="15" s="1"/>
  <c r="Z21" i="15" s="1"/>
  <c r="O13" i="15"/>
  <c r="N13" i="15"/>
  <c r="O16" i="15"/>
  <c r="N16" i="15"/>
  <c r="N37" i="15"/>
  <c r="O18" i="14"/>
  <c r="Y18" i="14" s="1"/>
  <c r="Z18" i="14" s="1"/>
  <c r="O29" i="15"/>
  <c r="N29" i="15"/>
  <c r="O33" i="15"/>
  <c r="N33" i="15"/>
  <c r="Y12" i="15"/>
  <c r="Z12" i="15" s="1"/>
  <c r="V12" i="15"/>
  <c r="O30" i="14"/>
  <c r="Y30" i="14" s="1"/>
  <c r="Z30" i="14" s="1"/>
  <c r="V15" i="14"/>
  <c r="K15" i="15" s="1"/>
  <c r="V23" i="14"/>
  <c r="K23" i="15" s="1"/>
  <c r="V37" i="15"/>
  <c r="N35" i="13"/>
  <c r="V35" i="13"/>
  <c r="V18" i="14" l="1"/>
  <c r="K18" i="15" s="1"/>
  <c r="O18" i="15" s="1"/>
  <c r="Y18" i="15" s="1"/>
  <c r="Z18" i="15" s="1"/>
  <c r="V21" i="15"/>
  <c r="Y13" i="15"/>
  <c r="Z13" i="15" s="1"/>
  <c r="V13" i="15"/>
  <c r="Y33" i="15"/>
  <c r="Z33" i="15" s="1"/>
  <c r="V33" i="15"/>
  <c r="O23" i="15"/>
  <c r="Y23" i="15" s="1"/>
  <c r="Z23" i="15" s="1"/>
  <c r="N23" i="15"/>
  <c r="Y29" i="15"/>
  <c r="Z29" i="15" s="1"/>
  <c r="V29" i="15"/>
  <c r="Y16" i="15"/>
  <c r="Z16" i="15" s="1"/>
  <c r="V16" i="15"/>
  <c r="V30" i="14"/>
  <c r="K30" i="15" s="1"/>
  <c r="N15" i="15"/>
  <c r="O15" i="15"/>
  <c r="K35" i="14"/>
  <c r="N35" i="14" s="1"/>
  <c r="N18" i="15" l="1"/>
  <c r="V18" i="15"/>
  <c r="N30" i="15"/>
  <c r="O30" i="15"/>
  <c r="O35" i="14"/>
  <c r="Y35" i="14" s="1"/>
  <c r="Z35" i="14" s="1"/>
  <c r="Y15" i="15"/>
  <c r="Z15" i="15" s="1"/>
  <c r="V15" i="15"/>
  <c r="V23" i="15"/>
  <c r="X3" i="7"/>
  <c r="M3" i="8" s="1"/>
  <c r="X3" i="8" s="1"/>
  <c r="M3" i="10" s="1"/>
  <c r="X3" i="10" s="1"/>
  <c r="M3" i="11" s="1"/>
  <c r="X3" i="11" s="1"/>
  <c r="M3" i="6" s="1"/>
  <c r="X3" i="6" s="1"/>
  <c r="M3" i="5" s="1"/>
  <c r="X3" i="5" s="1"/>
  <c r="M3" i="1" s="1"/>
  <c r="X3" i="1" s="1"/>
  <c r="M3" i="2" s="1"/>
  <c r="X3" i="2" s="1"/>
  <c r="M3" i="12" s="1"/>
  <c r="X3" i="12" s="1"/>
  <c r="M3" i="13" s="1"/>
  <c r="X3" i="13" s="1"/>
  <c r="M3" i="14" s="1"/>
  <c r="X3" i="14" s="1"/>
  <c r="M3" i="15" s="1"/>
  <c r="X3" i="15" s="1"/>
  <c r="V35" i="14" l="1"/>
  <c r="K35" i="15" s="1"/>
  <c r="O35" i="15" s="1"/>
  <c r="Y35" i="15" s="1"/>
  <c r="Z35" i="15" s="1"/>
  <c r="Y30" i="15"/>
  <c r="Z30" i="15" s="1"/>
  <c r="V30" i="15"/>
  <c r="N10" i="7"/>
  <c r="N5" i="7"/>
  <c r="N11" i="7"/>
  <c r="N6" i="7"/>
  <c r="N20" i="7"/>
  <c r="N38" i="7"/>
  <c r="N36" i="7"/>
  <c r="N9" i="7"/>
  <c r="N31" i="7"/>
  <c r="N43" i="7"/>
  <c r="N27" i="7"/>
  <c r="N8" i="7"/>
  <c r="N45" i="7"/>
  <c r="N44" i="7"/>
  <c r="N32" i="7"/>
  <c r="N41" i="7"/>
  <c r="N25" i="7"/>
  <c r="N22" i="7"/>
  <c r="N26" i="7"/>
  <c r="N17" i="7"/>
  <c r="Q9" i="7"/>
  <c r="P9" i="8" s="1"/>
  <c r="Q38" i="7"/>
  <c r="P38" i="8" s="1"/>
  <c r="Q8" i="7"/>
  <c r="P8" i="8" s="1"/>
  <c r="Q44" i="7"/>
  <c r="P44" i="8" s="1"/>
  <c r="Q5" i="7"/>
  <c r="P5" i="8" s="1"/>
  <c r="O5" i="7"/>
  <c r="V5" i="7" s="1"/>
  <c r="Q36" i="7"/>
  <c r="P36" i="8" s="1"/>
  <c r="Q31" i="7"/>
  <c r="P31" i="8" s="1"/>
  <c r="Q26" i="7"/>
  <c r="P26" i="8" s="1"/>
  <c r="Q20" i="7"/>
  <c r="P20" i="8" s="1"/>
  <c r="Q6" i="7"/>
  <c r="P6" i="8" s="1"/>
  <c r="Q17" i="7"/>
  <c r="P17" i="8" s="1"/>
  <c r="Q41" i="7"/>
  <c r="P41" i="8" s="1"/>
  <c r="Q32" i="7"/>
  <c r="P32" i="8" s="1"/>
  <c r="Q22" i="7"/>
  <c r="P22" i="8" s="1"/>
  <c r="Q10" i="7"/>
  <c r="P10" i="8" s="1"/>
  <c r="Q43" i="7"/>
  <c r="P43" i="8" s="1"/>
  <c r="Q27" i="7"/>
  <c r="P27" i="8" s="1"/>
  <c r="Q25" i="7"/>
  <c r="P25" i="8" s="1"/>
  <c r="Q45" i="7"/>
  <c r="P45" i="8" s="1"/>
  <c r="O45" i="7"/>
  <c r="V45" i="7" s="1"/>
  <c r="Q11" i="7"/>
  <c r="P11" i="8" s="1"/>
  <c r="O11" i="7"/>
  <c r="Y11" i="7" s="1"/>
  <c r="Z11" i="7" s="1"/>
  <c r="O31" i="7" l="1"/>
  <c r="V31" i="7" s="1"/>
  <c r="K31" i="8" s="1"/>
  <c r="Q27" i="8"/>
  <c r="P27" i="10" s="1"/>
  <c r="O43" i="7"/>
  <c r="V43" i="7" s="1"/>
  <c r="K43" i="8" s="1"/>
  <c r="Q32" i="8"/>
  <c r="P32" i="10" s="1"/>
  <c r="O20" i="7"/>
  <c r="V20" i="7" s="1"/>
  <c r="K20" i="8" s="1"/>
  <c r="Q31" i="8"/>
  <c r="P31" i="10" s="1"/>
  <c r="Q43" i="8"/>
  <c r="P43" i="10" s="1"/>
  <c r="Q11" i="8"/>
  <c r="P11" i="10" s="1"/>
  <c r="O27" i="7"/>
  <c r="V27" i="7" s="1"/>
  <c r="K27" i="8" s="1"/>
  <c r="Q10" i="8"/>
  <c r="P10" i="10" s="1"/>
  <c r="Q26" i="8"/>
  <c r="P26" i="10" s="1"/>
  <c r="Q8" i="8"/>
  <c r="P8" i="10" s="1"/>
  <c r="Q38" i="8"/>
  <c r="P38" i="10" s="1"/>
  <c r="Q44" i="8"/>
  <c r="P44" i="10" s="1"/>
  <c r="Q25" i="8"/>
  <c r="P25" i="10" s="1"/>
  <c r="Q6" i="8"/>
  <c r="P6" i="10" s="1"/>
  <c r="Q17" i="8"/>
  <c r="P17" i="10" s="1"/>
  <c r="O17" i="7"/>
  <c r="V17" i="7" s="1"/>
  <c r="K17" i="8" s="1"/>
  <c r="Q45" i="8"/>
  <c r="P45" i="10" s="1"/>
  <c r="Q5" i="8"/>
  <c r="P5" i="10" s="1"/>
  <c r="O22" i="7"/>
  <c r="V22" i="7" s="1"/>
  <c r="K22" i="8" s="1"/>
  <c r="Q22" i="8"/>
  <c r="P22" i="10" s="1"/>
  <c r="Q9" i="8"/>
  <c r="P9" i="10" s="1"/>
  <c r="Q20" i="8"/>
  <c r="P20" i="10" s="1"/>
  <c r="Q41" i="8"/>
  <c r="P41" i="10" s="1"/>
  <c r="O36" i="7"/>
  <c r="Y36" i="7" s="1"/>
  <c r="Z36" i="7" s="1"/>
  <c r="Q36" i="8"/>
  <c r="P36" i="10" s="1"/>
  <c r="V35" i="15"/>
  <c r="N35" i="15"/>
  <c r="K45" i="8"/>
  <c r="N45" i="8" s="1"/>
  <c r="K5" i="8"/>
  <c r="W3" i="8"/>
  <c r="L3" i="10" s="1"/>
  <c r="W3" i="10" s="1"/>
  <c r="L3" i="11" s="1"/>
  <c r="W3" i="11" s="1"/>
  <c r="L3" i="6" s="1"/>
  <c r="W3" i="6" s="1"/>
  <c r="L3" i="5" s="1"/>
  <c r="W3" i="5" s="1"/>
  <c r="L3" i="1" s="1"/>
  <c r="W3" i="1" s="1"/>
  <c r="L3" i="2" s="1"/>
  <c r="W3" i="2" s="1"/>
  <c r="L3" i="12" s="1"/>
  <c r="W3" i="12" s="1"/>
  <c r="L3" i="13" s="1"/>
  <c r="W3" i="13" s="1"/>
  <c r="L3" i="14" s="1"/>
  <c r="W3" i="14" s="1"/>
  <c r="L3" i="15" s="1"/>
  <c r="W3" i="15" s="1"/>
  <c r="V11" i="7"/>
  <c r="O32" i="7"/>
  <c r="V32" i="7" s="1"/>
  <c r="O25" i="7"/>
  <c r="V25" i="7" s="1"/>
  <c r="Y45" i="7"/>
  <c r="Z45" i="7" s="1"/>
  <c r="O10" i="7"/>
  <c r="V10" i="7" s="1"/>
  <c r="O26" i="7"/>
  <c r="V26" i="7" s="1"/>
  <c r="O6" i="7"/>
  <c r="V6" i="7" s="1"/>
  <c r="O44" i="7"/>
  <c r="V44" i="7" s="1"/>
  <c r="O8" i="7"/>
  <c r="V8" i="7" s="1"/>
  <c r="O41" i="7"/>
  <c r="V41" i="7" s="1"/>
  <c r="O38" i="7"/>
  <c r="V38" i="7" s="1"/>
  <c r="O9" i="7"/>
  <c r="V9" i="7" s="1"/>
  <c r="Y5" i="7"/>
  <c r="Z5" i="7" s="1"/>
  <c r="Y31" i="7" l="1"/>
  <c r="Z31" i="7" s="1"/>
  <c r="Y27" i="7"/>
  <c r="Z27" i="7" s="1"/>
  <c r="Y20" i="7"/>
  <c r="Z20" i="7" s="1"/>
  <c r="O22" i="8"/>
  <c r="Y22" i="8" s="1"/>
  <c r="Z22" i="8" s="1"/>
  <c r="O43" i="8"/>
  <c r="Y43" i="8" s="1"/>
  <c r="Z43" i="8" s="1"/>
  <c r="Q31" i="10"/>
  <c r="P31" i="11" s="1"/>
  <c r="Q11" i="10"/>
  <c r="P11" i="11" s="1"/>
  <c r="Q43" i="10"/>
  <c r="P43" i="11" s="1"/>
  <c r="Q10" i="10"/>
  <c r="P10" i="11" s="1"/>
  <c r="Q8" i="10"/>
  <c r="P8" i="11" s="1"/>
  <c r="Q27" i="10"/>
  <c r="P27" i="11" s="1"/>
  <c r="Q26" i="10"/>
  <c r="P26" i="11" s="1"/>
  <c r="Q32" i="10"/>
  <c r="P32" i="11" s="1"/>
  <c r="Y43" i="7"/>
  <c r="Z43" i="7" s="1"/>
  <c r="Q38" i="10"/>
  <c r="P38" i="11" s="1"/>
  <c r="Q44" i="10"/>
  <c r="P44" i="11" s="1"/>
  <c r="Q25" i="10"/>
  <c r="P25" i="11" s="1"/>
  <c r="Q6" i="10"/>
  <c r="P6" i="11" s="1"/>
  <c r="Q17" i="10"/>
  <c r="P17" i="11" s="1"/>
  <c r="Y17" i="7"/>
  <c r="Z17" i="7" s="1"/>
  <c r="Q45" i="10"/>
  <c r="P45" i="11" s="1"/>
  <c r="Q5" i="10"/>
  <c r="P5" i="11" s="1"/>
  <c r="Q22" i="10"/>
  <c r="P22" i="11" s="1"/>
  <c r="Y22" i="7"/>
  <c r="Z22" i="7" s="1"/>
  <c r="Q9" i="10"/>
  <c r="P9" i="11" s="1"/>
  <c r="Q20" i="10"/>
  <c r="P20" i="11" s="1"/>
  <c r="Q41" i="10"/>
  <c r="P41" i="11" s="1"/>
  <c r="Q36" i="10"/>
  <c r="P36" i="11" s="1"/>
  <c r="V36" i="7"/>
  <c r="K36" i="8" s="1"/>
  <c r="O45" i="8"/>
  <c r="Y45" i="8" s="1"/>
  <c r="Z45" i="8" s="1"/>
  <c r="N22" i="8"/>
  <c r="N43" i="8"/>
  <c r="K44" i="8"/>
  <c r="K38" i="8"/>
  <c r="K32" i="8"/>
  <c r="O27" i="8"/>
  <c r="Y27" i="8" s="1"/>
  <c r="Z27" i="8" s="1"/>
  <c r="N27" i="8"/>
  <c r="O31" i="8"/>
  <c r="Y31" i="8" s="1"/>
  <c r="Z31" i="8" s="1"/>
  <c r="N31" i="8"/>
  <c r="O5" i="8"/>
  <c r="Y5" i="8" s="1"/>
  <c r="Z5" i="8" s="1"/>
  <c r="N5" i="8"/>
  <c r="K6" i="8"/>
  <c r="K26" i="8"/>
  <c r="K25" i="8"/>
  <c r="K11" i="8"/>
  <c r="K9" i="8"/>
  <c r="K41" i="8"/>
  <c r="K8" i="8"/>
  <c r="O17" i="8"/>
  <c r="Y17" i="8" s="1"/>
  <c r="Z17" i="8" s="1"/>
  <c r="N17" i="8"/>
  <c r="N20" i="8"/>
  <c r="O20" i="8"/>
  <c r="K10" i="8"/>
  <c r="Y10" i="7"/>
  <c r="Z10" i="7" s="1"/>
  <c r="Y44" i="7"/>
  <c r="Z44" i="7" s="1"/>
  <c r="Y38" i="7"/>
  <c r="Z38" i="7" s="1"/>
  <c r="Y8" i="7"/>
  <c r="Z8" i="7" s="1"/>
  <c r="Y25" i="7"/>
  <c r="Z25" i="7" s="1"/>
  <c r="Y9" i="7"/>
  <c r="Z9" i="7" s="1"/>
  <c r="Y6" i="7"/>
  <c r="Z6" i="7" s="1"/>
  <c r="Y32" i="7"/>
  <c r="Z32" i="7" s="1"/>
  <c r="Y41" i="7"/>
  <c r="Z41" i="7" s="1"/>
  <c r="Y26" i="7"/>
  <c r="Z26" i="7" s="1"/>
  <c r="V22" i="8" l="1"/>
  <c r="K22" i="10" s="1"/>
  <c r="N22" i="10" s="1"/>
  <c r="V43" i="8"/>
  <c r="K43" i="10" s="1"/>
  <c r="N43" i="10" s="1"/>
  <c r="Q11" i="11"/>
  <c r="P11" i="6" s="1"/>
  <c r="Q10" i="11"/>
  <c r="P10" i="6" s="1"/>
  <c r="Q32" i="11"/>
  <c r="P32" i="6" s="1"/>
  <c r="Q27" i="11"/>
  <c r="P27" i="6" s="1"/>
  <c r="Q26" i="11"/>
  <c r="P26" i="6" s="1"/>
  <c r="Q8" i="11"/>
  <c r="P8" i="6" s="1"/>
  <c r="Q43" i="11"/>
  <c r="P43" i="6" s="1"/>
  <c r="Q31" i="11"/>
  <c r="P31" i="6" s="1"/>
  <c r="Q38" i="11"/>
  <c r="P38" i="6" s="1"/>
  <c r="Q44" i="11"/>
  <c r="P44" i="6" s="1"/>
  <c r="Q25" i="11"/>
  <c r="P25" i="6" s="1"/>
  <c r="Q6" i="11"/>
  <c r="P6" i="6" s="1"/>
  <c r="Q17" i="11"/>
  <c r="P17" i="6" s="1"/>
  <c r="Q45" i="11"/>
  <c r="P45" i="6" s="1"/>
  <c r="Q5" i="11"/>
  <c r="P5" i="6" s="1"/>
  <c r="Q22" i="11"/>
  <c r="P22" i="6" s="1"/>
  <c r="Q9" i="11"/>
  <c r="P9" i="6" s="1"/>
  <c r="Q20" i="11"/>
  <c r="P20" i="6" s="1"/>
  <c r="Q41" i="11"/>
  <c r="P41" i="6" s="1"/>
  <c r="Q36" i="11"/>
  <c r="P36" i="6" s="1"/>
  <c r="V45" i="8"/>
  <c r="V5" i="8"/>
  <c r="V17" i="8"/>
  <c r="O9" i="8"/>
  <c r="Y9" i="8" s="1"/>
  <c r="Z9" i="8" s="1"/>
  <c r="N9" i="8"/>
  <c r="O10" i="8"/>
  <c r="Y10" i="8" s="1"/>
  <c r="Z10" i="8" s="1"/>
  <c r="N10" i="8"/>
  <c r="O32" i="8"/>
  <c r="Y32" i="8" s="1"/>
  <c r="Z32" i="8" s="1"/>
  <c r="N32" i="8"/>
  <c r="O41" i="8"/>
  <c r="N41" i="8"/>
  <c r="N25" i="8"/>
  <c r="O25" i="8"/>
  <c r="Y25" i="8" s="1"/>
  <c r="Z25" i="8" s="1"/>
  <c r="O36" i="8"/>
  <c r="Y36" i="8" s="1"/>
  <c r="Z36" i="8" s="1"/>
  <c r="N36" i="8"/>
  <c r="V20" i="8"/>
  <c r="Y20" i="8"/>
  <c r="Z20" i="8" s="1"/>
  <c r="V31" i="8"/>
  <c r="O38" i="8"/>
  <c r="N38" i="8"/>
  <c r="N8" i="8"/>
  <c r="O8" i="8"/>
  <c r="Y8" i="8" s="1"/>
  <c r="Z8" i="8" s="1"/>
  <c r="O11" i="8"/>
  <c r="Y11" i="8" s="1"/>
  <c r="Z11" i="8" s="1"/>
  <c r="N11" i="8"/>
  <c r="O26" i="8"/>
  <c r="N26" i="8"/>
  <c r="N44" i="8"/>
  <c r="O44" i="8"/>
  <c r="Y44" i="8" s="1"/>
  <c r="Z44" i="8" s="1"/>
  <c r="N6" i="8"/>
  <c r="O6" i="8"/>
  <c r="Y6" i="8" s="1"/>
  <c r="Z6" i="8" s="1"/>
  <c r="V27" i="8"/>
  <c r="Q27" i="6" l="1"/>
  <c r="P27" i="5" s="1"/>
  <c r="Q32" i="6"/>
  <c r="P32" i="5" s="1"/>
  <c r="Q8" i="6"/>
  <c r="P8" i="5" s="1"/>
  <c r="Q10" i="6"/>
  <c r="P10" i="5" s="1"/>
  <c r="Q31" i="6"/>
  <c r="P31" i="5" s="1"/>
  <c r="Q43" i="6"/>
  <c r="P43" i="5" s="1"/>
  <c r="Q26" i="6"/>
  <c r="P26" i="5" s="1"/>
  <c r="Q11" i="6"/>
  <c r="P11" i="5" s="1"/>
  <c r="Q38" i="6"/>
  <c r="P38" i="5" s="1"/>
  <c r="Q44" i="6"/>
  <c r="P44" i="5" s="1"/>
  <c r="Q25" i="6"/>
  <c r="P25" i="5" s="1"/>
  <c r="Q6" i="6"/>
  <c r="P6" i="5" s="1"/>
  <c r="Q17" i="6"/>
  <c r="P17" i="5" s="1"/>
  <c r="Q45" i="6"/>
  <c r="P45" i="5" s="1"/>
  <c r="Q5" i="6"/>
  <c r="P5" i="5" s="1"/>
  <c r="Q22" i="6"/>
  <c r="P22" i="5" s="1"/>
  <c r="Q9" i="6"/>
  <c r="P9" i="5" s="1"/>
  <c r="Q20" i="6"/>
  <c r="P20" i="5" s="1"/>
  <c r="Q41" i="6"/>
  <c r="P41" i="5" s="1"/>
  <c r="Q36" i="6"/>
  <c r="P36" i="5" s="1"/>
  <c r="O22" i="10"/>
  <c r="Y22" i="10" s="1"/>
  <c r="Z22" i="10" s="1"/>
  <c r="O43" i="10"/>
  <c r="Y43" i="10" s="1"/>
  <c r="Z43" i="10" s="1"/>
  <c r="K27" i="10"/>
  <c r="K20" i="10"/>
  <c r="K5" i="10"/>
  <c r="K45" i="10"/>
  <c r="K31" i="10"/>
  <c r="K17" i="10"/>
  <c r="V8" i="8"/>
  <c r="V9" i="8"/>
  <c r="V44" i="8"/>
  <c r="V11" i="8"/>
  <c r="V36" i="8"/>
  <c r="V25" i="8"/>
  <c r="V32" i="8"/>
  <c r="V26" i="8"/>
  <c r="Y26" i="8"/>
  <c r="Z26" i="8" s="1"/>
  <c r="V38" i="8"/>
  <c r="Y38" i="8"/>
  <c r="Z38" i="8" s="1"/>
  <c r="V10" i="8"/>
  <c r="V41" i="8"/>
  <c r="Y41" i="8"/>
  <c r="Z41" i="8" s="1"/>
  <c r="V6" i="8"/>
  <c r="Q32" i="5" l="1"/>
  <c r="P32" i="1" s="1"/>
  <c r="Q10" i="5"/>
  <c r="P10" i="1" s="1"/>
  <c r="Q11" i="5"/>
  <c r="P11" i="1" s="1"/>
  <c r="Q43" i="5"/>
  <c r="P43" i="1" s="1"/>
  <c r="Q26" i="5"/>
  <c r="P26" i="1" s="1"/>
  <c r="Q31" i="5"/>
  <c r="P31" i="1" s="1"/>
  <c r="Q8" i="5"/>
  <c r="P8" i="1" s="1"/>
  <c r="Q27" i="5"/>
  <c r="P27" i="1" s="1"/>
  <c r="Q38" i="5"/>
  <c r="P38" i="1" s="1"/>
  <c r="Q44" i="5"/>
  <c r="P44" i="1" s="1"/>
  <c r="Q25" i="5"/>
  <c r="P25" i="1" s="1"/>
  <c r="Q6" i="5"/>
  <c r="P6" i="1" s="1"/>
  <c r="Q17" i="5"/>
  <c r="P17" i="1" s="1"/>
  <c r="Q45" i="5"/>
  <c r="P45" i="1" s="1"/>
  <c r="Q5" i="5"/>
  <c r="P5" i="1" s="1"/>
  <c r="Q22" i="5"/>
  <c r="P22" i="1" s="1"/>
  <c r="Q9" i="5"/>
  <c r="P9" i="1" s="1"/>
  <c r="Q20" i="5"/>
  <c r="P20" i="1" s="1"/>
  <c r="Q41" i="5"/>
  <c r="P41" i="1" s="1"/>
  <c r="Q36" i="5"/>
  <c r="P36" i="1" s="1"/>
  <c r="V22" i="10"/>
  <c r="K22" i="11" s="1"/>
  <c r="V43" i="10"/>
  <c r="K41" i="10"/>
  <c r="K44" i="10"/>
  <c r="K26" i="10"/>
  <c r="K6" i="10"/>
  <c r="K38" i="10"/>
  <c r="K11" i="10"/>
  <c r="N31" i="10"/>
  <c r="O31" i="10"/>
  <c r="Y31" i="10" s="1"/>
  <c r="Z31" i="10" s="1"/>
  <c r="N5" i="10"/>
  <c r="O5" i="10"/>
  <c r="Y5" i="10" s="1"/>
  <c r="Z5" i="10" s="1"/>
  <c r="K32" i="10"/>
  <c r="K8" i="10"/>
  <c r="O27" i="10"/>
  <c r="Y27" i="10" s="1"/>
  <c r="Z27" i="10" s="1"/>
  <c r="N27" i="10"/>
  <c r="K25" i="10"/>
  <c r="K9" i="10"/>
  <c r="N17" i="10"/>
  <c r="O17" i="10"/>
  <c r="Y17" i="10" s="1"/>
  <c r="Z17" i="10" s="1"/>
  <c r="N45" i="10"/>
  <c r="O45" i="10"/>
  <c r="Y45" i="10" s="1"/>
  <c r="Z45" i="10" s="1"/>
  <c r="K10" i="10"/>
  <c r="K36" i="10"/>
  <c r="O20" i="10"/>
  <c r="Y20" i="10" s="1"/>
  <c r="Z20" i="10" s="1"/>
  <c r="N20" i="10"/>
  <c r="Q27" i="1" l="1"/>
  <c r="P27" i="2" s="1"/>
  <c r="Q43" i="1"/>
  <c r="P43" i="2" s="1"/>
  <c r="Q10" i="1"/>
  <c r="P10" i="2" s="1"/>
  <c r="Q31" i="1"/>
  <c r="P31" i="2" s="1"/>
  <c r="Q8" i="1"/>
  <c r="P8" i="2" s="1"/>
  <c r="Q26" i="1"/>
  <c r="P26" i="2" s="1"/>
  <c r="Q11" i="1"/>
  <c r="P11" i="2" s="1"/>
  <c r="Q32" i="1"/>
  <c r="P32" i="2" s="1"/>
  <c r="Q38" i="1"/>
  <c r="P38" i="2" s="1"/>
  <c r="Q44" i="1"/>
  <c r="P44" i="2" s="1"/>
  <c r="Q25" i="1"/>
  <c r="P25" i="2" s="1"/>
  <c r="Q6" i="1"/>
  <c r="P6" i="2" s="1"/>
  <c r="Q17" i="1"/>
  <c r="P17" i="2" s="1"/>
  <c r="Q45" i="1"/>
  <c r="P45" i="2" s="1"/>
  <c r="Q5" i="1"/>
  <c r="P5" i="2" s="1"/>
  <c r="Q22" i="1"/>
  <c r="P22" i="2" s="1"/>
  <c r="Q9" i="1"/>
  <c r="P9" i="2" s="1"/>
  <c r="Q20" i="1"/>
  <c r="P20" i="2" s="1"/>
  <c r="Q41" i="1"/>
  <c r="P41" i="2" s="1"/>
  <c r="Q36" i="1"/>
  <c r="P36" i="2" s="1"/>
  <c r="O22" i="11"/>
  <c r="Y22" i="11" s="1"/>
  <c r="Z22" i="11" s="1"/>
  <c r="N22" i="11"/>
  <c r="V45" i="10"/>
  <c r="K45" i="11" s="1"/>
  <c r="K43" i="11"/>
  <c r="N43" i="11" s="1"/>
  <c r="V31" i="10"/>
  <c r="V17" i="10"/>
  <c r="V27" i="10"/>
  <c r="O10" i="10"/>
  <c r="Y10" i="10" s="1"/>
  <c r="Z10" i="10" s="1"/>
  <c r="N10" i="10"/>
  <c r="O9" i="10"/>
  <c r="Y9" i="10" s="1"/>
  <c r="Z9" i="10" s="1"/>
  <c r="N9" i="10"/>
  <c r="N41" i="10"/>
  <c r="O41" i="10"/>
  <c r="Y41" i="10" s="1"/>
  <c r="Z41" i="10" s="1"/>
  <c r="N36" i="10"/>
  <c r="O36" i="10"/>
  <c r="Y36" i="10" s="1"/>
  <c r="Z36" i="10" s="1"/>
  <c r="V20" i="10"/>
  <c r="O8" i="10"/>
  <c r="Y8" i="10" s="1"/>
  <c r="Z8" i="10" s="1"/>
  <c r="N8" i="10"/>
  <c r="V5" i="10"/>
  <c r="O38" i="10"/>
  <c r="Y38" i="10" s="1"/>
  <c r="Z38" i="10" s="1"/>
  <c r="N38" i="10"/>
  <c r="N6" i="10"/>
  <c r="O6" i="10"/>
  <c r="Y6" i="10" s="1"/>
  <c r="Z6" i="10" s="1"/>
  <c r="O44" i="10"/>
  <c r="Y44" i="10" s="1"/>
  <c r="Z44" i="10" s="1"/>
  <c r="N44" i="10"/>
  <c r="N32" i="10"/>
  <c r="O32" i="10"/>
  <c r="Y32" i="10" s="1"/>
  <c r="Z32" i="10" s="1"/>
  <c r="O11" i="10"/>
  <c r="Y11" i="10" s="1"/>
  <c r="Z11" i="10" s="1"/>
  <c r="N11" i="10"/>
  <c r="O26" i="10"/>
  <c r="Y26" i="10" s="1"/>
  <c r="Z26" i="10" s="1"/>
  <c r="N26" i="10"/>
  <c r="N25" i="10"/>
  <c r="O25" i="10"/>
  <c r="Y25" i="10" s="1"/>
  <c r="Z25" i="10" s="1"/>
  <c r="Q43" i="2" l="1"/>
  <c r="P43" i="12" s="1"/>
  <c r="Q31" i="2"/>
  <c r="P31" i="12" s="1"/>
  <c r="Q32" i="2"/>
  <c r="P32" i="12" s="1"/>
  <c r="Q26" i="2"/>
  <c r="P26" i="12" s="1"/>
  <c r="Q11" i="2"/>
  <c r="P11" i="12" s="1"/>
  <c r="Q8" i="2"/>
  <c r="P8" i="12" s="1"/>
  <c r="Q10" i="2"/>
  <c r="P10" i="12" s="1"/>
  <c r="Q27" i="2"/>
  <c r="P27" i="12" s="1"/>
  <c r="Q38" i="2"/>
  <c r="P38" i="12" s="1"/>
  <c r="Q44" i="2"/>
  <c r="P44" i="12" s="1"/>
  <c r="Q25" i="2"/>
  <c r="P25" i="12" s="1"/>
  <c r="Q6" i="2"/>
  <c r="P6" i="12" s="1"/>
  <c r="Q17" i="2"/>
  <c r="P17" i="12" s="1"/>
  <c r="Q45" i="2"/>
  <c r="P45" i="12" s="1"/>
  <c r="Q5" i="2"/>
  <c r="P5" i="12" s="1"/>
  <c r="Q22" i="2"/>
  <c r="P22" i="12" s="1"/>
  <c r="Q9" i="2"/>
  <c r="P9" i="12" s="1"/>
  <c r="Q20" i="2"/>
  <c r="P20" i="12" s="1"/>
  <c r="Q41" i="2"/>
  <c r="P41" i="12" s="1"/>
  <c r="Q36" i="2"/>
  <c r="P36" i="12" s="1"/>
  <c r="V22" i="11"/>
  <c r="O43" i="11"/>
  <c r="V43" i="11" s="1"/>
  <c r="K27" i="11"/>
  <c r="K5" i="11"/>
  <c r="K17" i="11"/>
  <c r="K31" i="11"/>
  <c r="K20" i="11"/>
  <c r="O45" i="11"/>
  <c r="Y45" i="11" s="1"/>
  <c r="Z45" i="11" s="1"/>
  <c r="N45" i="11"/>
  <c r="V10" i="10"/>
  <c r="V9" i="10"/>
  <c r="V32" i="10"/>
  <c r="V38" i="10"/>
  <c r="V8" i="10"/>
  <c r="V41" i="10"/>
  <c r="V11" i="10"/>
  <c r="V6" i="10"/>
  <c r="V36" i="10"/>
  <c r="V25" i="10"/>
  <c r="V44" i="10"/>
  <c r="V26" i="10"/>
  <c r="Q27" i="12" l="1"/>
  <c r="P27" i="13" s="1"/>
  <c r="Q26" i="12"/>
  <c r="P26" i="13" s="1"/>
  <c r="Q31" i="12"/>
  <c r="P31" i="13" s="1"/>
  <c r="Q8" i="12"/>
  <c r="P8" i="13" s="1"/>
  <c r="Q10" i="12"/>
  <c r="P10" i="13" s="1"/>
  <c r="Q11" i="12"/>
  <c r="P11" i="13" s="1"/>
  <c r="Q32" i="12"/>
  <c r="P32" i="13" s="1"/>
  <c r="Q43" i="12"/>
  <c r="P43" i="13" s="1"/>
  <c r="Q38" i="12"/>
  <c r="P38" i="13" s="1"/>
  <c r="Q44" i="12"/>
  <c r="P44" i="13" s="1"/>
  <c r="Q25" i="12"/>
  <c r="P25" i="13" s="1"/>
  <c r="Q6" i="12"/>
  <c r="P6" i="13" s="1"/>
  <c r="Q17" i="12"/>
  <c r="P17" i="13" s="1"/>
  <c r="Q45" i="12"/>
  <c r="P45" i="13" s="1"/>
  <c r="Q5" i="12"/>
  <c r="P5" i="13" s="1"/>
  <c r="Q22" i="12"/>
  <c r="P22" i="13" s="1"/>
  <c r="Q9" i="12"/>
  <c r="P9" i="13" s="1"/>
  <c r="Q20" i="12"/>
  <c r="P20" i="13" s="1"/>
  <c r="Q41" i="12"/>
  <c r="P41" i="13" s="1"/>
  <c r="Q36" i="12"/>
  <c r="P36" i="13" s="1"/>
  <c r="Y43" i="11"/>
  <c r="Z43" i="11" s="1"/>
  <c r="K22" i="6"/>
  <c r="K43" i="6"/>
  <c r="V45" i="11"/>
  <c r="K41" i="11"/>
  <c r="K10" i="11"/>
  <c r="O20" i="11"/>
  <c r="Y20" i="11" s="1"/>
  <c r="Z20" i="11" s="1"/>
  <c r="N20" i="11"/>
  <c r="O31" i="11"/>
  <c r="Y31" i="11" s="1"/>
  <c r="Z31" i="11" s="1"/>
  <c r="N31" i="11"/>
  <c r="O5" i="11"/>
  <c r="Y5" i="11" s="1"/>
  <c r="Z5" i="11" s="1"/>
  <c r="N5" i="11"/>
  <c r="K36" i="11"/>
  <c r="K8" i="11"/>
  <c r="K9" i="11"/>
  <c r="K44" i="11"/>
  <c r="K6" i="11"/>
  <c r="K38" i="11"/>
  <c r="O17" i="11"/>
  <c r="Y17" i="11" s="1"/>
  <c r="Z17" i="11" s="1"/>
  <c r="N17" i="11"/>
  <c r="O27" i="11"/>
  <c r="Y27" i="11" s="1"/>
  <c r="Z27" i="11" s="1"/>
  <c r="N27" i="11"/>
  <c r="K26" i="11"/>
  <c r="K25" i="11"/>
  <c r="K11" i="11"/>
  <c r="K32" i="11"/>
  <c r="Q26" i="13" l="1"/>
  <c r="P26" i="14" s="1"/>
  <c r="Q8" i="13"/>
  <c r="P8" i="14" s="1"/>
  <c r="Q43" i="13"/>
  <c r="P43" i="14" s="1"/>
  <c r="Q11" i="13"/>
  <c r="P11" i="14" s="1"/>
  <c r="Q32" i="13"/>
  <c r="P32" i="14" s="1"/>
  <c r="Q10" i="13"/>
  <c r="P10" i="14" s="1"/>
  <c r="Q31" i="13"/>
  <c r="P31" i="14" s="1"/>
  <c r="Q27" i="13"/>
  <c r="P27" i="14" s="1"/>
  <c r="Q38" i="13"/>
  <c r="P38" i="14" s="1"/>
  <c r="Q44" i="13"/>
  <c r="P44" i="14" s="1"/>
  <c r="Q25" i="13"/>
  <c r="P25" i="14" s="1"/>
  <c r="Q6" i="13"/>
  <c r="P6" i="14" s="1"/>
  <c r="Q17" i="13"/>
  <c r="P17" i="14" s="1"/>
  <c r="Q45" i="13"/>
  <c r="P45" i="14" s="1"/>
  <c r="Q5" i="13"/>
  <c r="P5" i="14" s="1"/>
  <c r="Q22" i="13"/>
  <c r="P22" i="14" s="1"/>
  <c r="Q9" i="13"/>
  <c r="P9" i="14" s="1"/>
  <c r="Q20" i="13"/>
  <c r="P20" i="14" s="1"/>
  <c r="Q41" i="13"/>
  <c r="P41" i="14" s="1"/>
  <c r="Q36" i="13"/>
  <c r="P36" i="14" s="1"/>
  <c r="K45" i="6"/>
  <c r="N45" i="6" s="1"/>
  <c r="N22" i="6"/>
  <c r="O22" i="6"/>
  <c r="Y22" i="6" s="1"/>
  <c r="Z22" i="6" s="1"/>
  <c r="O43" i="6"/>
  <c r="N43" i="6"/>
  <c r="V20" i="11"/>
  <c r="N38" i="11"/>
  <c r="O38" i="11"/>
  <c r="Y38" i="11" s="1"/>
  <c r="Z38" i="11" s="1"/>
  <c r="N10" i="11"/>
  <c r="O10" i="11"/>
  <c r="Y10" i="11" s="1"/>
  <c r="Z10" i="11" s="1"/>
  <c r="N9" i="11"/>
  <c r="O9" i="11"/>
  <c r="Y9" i="11" s="1"/>
  <c r="Z9" i="11" s="1"/>
  <c r="O36" i="11"/>
  <c r="Y36" i="11" s="1"/>
  <c r="Z36" i="11" s="1"/>
  <c r="N36" i="11"/>
  <c r="N32" i="11"/>
  <c r="O32" i="11"/>
  <c r="Y32" i="11" s="1"/>
  <c r="Z32" i="11" s="1"/>
  <c r="O25" i="11"/>
  <c r="Y25" i="11" s="1"/>
  <c r="Z25" i="11" s="1"/>
  <c r="N25" i="11"/>
  <c r="V27" i="11"/>
  <c r="V17" i="11"/>
  <c r="N6" i="11"/>
  <c r="O6" i="11"/>
  <c r="Y6" i="11" s="1"/>
  <c r="Z6" i="11" s="1"/>
  <c r="N41" i="11"/>
  <c r="O41" i="11"/>
  <c r="Y41" i="11" s="1"/>
  <c r="Z41" i="11" s="1"/>
  <c r="N11" i="11"/>
  <c r="O11" i="11"/>
  <c r="Y11" i="11" s="1"/>
  <c r="Z11" i="11" s="1"/>
  <c r="N26" i="11"/>
  <c r="O26" i="11"/>
  <c r="Y26" i="11" s="1"/>
  <c r="Z26" i="11" s="1"/>
  <c r="N44" i="11"/>
  <c r="O44" i="11"/>
  <c r="Y44" i="11" s="1"/>
  <c r="Z44" i="11" s="1"/>
  <c r="O8" i="11"/>
  <c r="Y8" i="11" s="1"/>
  <c r="Z8" i="11" s="1"/>
  <c r="N8" i="11"/>
  <c r="V5" i="11"/>
  <c r="V31" i="11"/>
  <c r="Q8" i="14" l="1"/>
  <c r="P8" i="15" s="1"/>
  <c r="Q8" i="15" s="1"/>
  <c r="Q11" i="14"/>
  <c r="P11" i="15" s="1"/>
  <c r="Q11" i="15" s="1"/>
  <c r="Q27" i="14"/>
  <c r="P27" i="15" s="1"/>
  <c r="Q27" i="15" s="1"/>
  <c r="Q10" i="14"/>
  <c r="P10" i="15" s="1"/>
  <c r="Q10" i="15" s="1"/>
  <c r="Q31" i="14"/>
  <c r="P31" i="15" s="1"/>
  <c r="Q31" i="15" s="1"/>
  <c r="Q32" i="14"/>
  <c r="P32" i="15" s="1"/>
  <c r="Q32" i="15" s="1"/>
  <c r="Q43" i="14"/>
  <c r="P43" i="15" s="1"/>
  <c r="Q43" i="15" s="1"/>
  <c r="Q26" i="14"/>
  <c r="P26" i="15" s="1"/>
  <c r="Q26" i="15" s="1"/>
  <c r="Q38" i="14"/>
  <c r="P38" i="15" s="1"/>
  <c r="Q38" i="15" s="1"/>
  <c r="Q44" i="14"/>
  <c r="P44" i="15" s="1"/>
  <c r="Q44" i="15" s="1"/>
  <c r="Q25" i="14"/>
  <c r="P25" i="15" s="1"/>
  <c r="Q25" i="15" s="1"/>
  <c r="Q6" i="14"/>
  <c r="P6" i="15" s="1"/>
  <c r="Q6" i="15" s="1"/>
  <c r="Q17" i="14"/>
  <c r="P17" i="15" s="1"/>
  <c r="Q17" i="15" s="1"/>
  <c r="Q45" i="14"/>
  <c r="P45" i="15" s="1"/>
  <c r="Q45" i="15" s="1"/>
  <c r="Q5" i="14"/>
  <c r="P5" i="15" s="1"/>
  <c r="Q5" i="15" s="1"/>
  <c r="Q22" i="14"/>
  <c r="P22" i="15" s="1"/>
  <c r="Q22" i="15" s="1"/>
  <c r="Q9" i="14"/>
  <c r="P9" i="15" s="1"/>
  <c r="Q9" i="15" s="1"/>
  <c r="Q20" i="14"/>
  <c r="P20" i="15" s="1"/>
  <c r="Q20" i="15" s="1"/>
  <c r="Q41" i="14"/>
  <c r="P41" i="15" s="1"/>
  <c r="Q41" i="15" s="1"/>
  <c r="Q36" i="14"/>
  <c r="P36" i="15" s="1"/>
  <c r="Q36" i="15" s="1"/>
  <c r="V22" i="6"/>
  <c r="K20" i="6"/>
  <c r="O20" i="6" s="1"/>
  <c r="Y43" i="6"/>
  <c r="Z43" i="6" s="1"/>
  <c r="V43" i="6"/>
  <c r="K31" i="6"/>
  <c r="O31" i="6" s="1"/>
  <c r="Y31" i="6" s="1"/>
  <c r="Z31" i="6" s="1"/>
  <c r="K17" i="6"/>
  <c r="N17" i="6" s="1"/>
  <c r="O45" i="6"/>
  <c r="Y45" i="6" s="1"/>
  <c r="Z45" i="6" s="1"/>
  <c r="K5" i="6"/>
  <c r="N5" i="6" s="1"/>
  <c r="K27" i="6"/>
  <c r="O27" i="6" s="1"/>
  <c r="Y27" i="6" s="1"/>
  <c r="Z27" i="6" s="1"/>
  <c r="V38" i="11"/>
  <c r="V25" i="11"/>
  <c r="V6" i="11"/>
  <c r="V9" i="11"/>
  <c r="V41" i="11"/>
  <c r="V10" i="11"/>
  <c r="V44" i="11"/>
  <c r="V11" i="11"/>
  <c r="V36" i="11"/>
  <c r="V8" i="11"/>
  <c r="V26" i="11"/>
  <c r="V32" i="11"/>
  <c r="O17" i="6" l="1"/>
  <c r="Y17" i="6" s="1"/>
  <c r="Z17" i="6" s="1"/>
  <c r="N20" i="6"/>
  <c r="N31" i="6"/>
  <c r="K43" i="5"/>
  <c r="N43" i="5" s="1"/>
  <c r="K22" i="5"/>
  <c r="O22" i="5" s="1"/>
  <c r="Y22" i="5" s="1"/>
  <c r="Z22" i="5" s="1"/>
  <c r="N27" i="6"/>
  <c r="V45" i="6"/>
  <c r="Y20" i="6"/>
  <c r="Z20" i="6" s="1"/>
  <c r="V20" i="6"/>
  <c r="K26" i="6"/>
  <c r="O26" i="6" s="1"/>
  <c r="Y26" i="6" s="1"/>
  <c r="Z26" i="6" s="1"/>
  <c r="K36" i="6"/>
  <c r="N36" i="6" s="1"/>
  <c r="K6" i="6"/>
  <c r="O6" i="6" s="1"/>
  <c r="K8" i="6"/>
  <c r="O8" i="6" s="1"/>
  <c r="Y8" i="6" s="1"/>
  <c r="Z8" i="6" s="1"/>
  <c r="K11" i="6"/>
  <c r="O11" i="6" s="1"/>
  <c r="Y11" i="6" s="1"/>
  <c r="Z11" i="6" s="1"/>
  <c r="K32" i="6"/>
  <c r="O32" i="6" s="1"/>
  <c r="Y32" i="6" s="1"/>
  <c r="Z32" i="6" s="1"/>
  <c r="K44" i="6"/>
  <c r="O44" i="6" s="1"/>
  <c r="Y44" i="6" s="1"/>
  <c r="Z44" i="6" s="1"/>
  <c r="K25" i="6"/>
  <c r="N25" i="6" s="1"/>
  <c r="O5" i="6"/>
  <c r="Y5" i="6" s="1"/>
  <c r="Z5" i="6" s="1"/>
  <c r="K41" i="6"/>
  <c r="O41" i="6" s="1"/>
  <c r="K38" i="6"/>
  <c r="K10" i="6"/>
  <c r="N10" i="6" s="1"/>
  <c r="K9" i="6"/>
  <c r="N9" i="6" s="1"/>
  <c r="V31" i="6"/>
  <c r="V27" i="6"/>
  <c r="V17" i="6" l="1"/>
  <c r="K17" i="5" s="1"/>
  <c r="O17" i="5" s="1"/>
  <c r="Y17" i="5" s="1"/>
  <c r="Z17" i="5" s="1"/>
  <c r="O36" i="6"/>
  <c r="Y36" i="6" s="1"/>
  <c r="Z36" i="6" s="1"/>
  <c r="N22" i="5"/>
  <c r="N32" i="6"/>
  <c r="O9" i="6"/>
  <c r="Y9" i="6" s="1"/>
  <c r="Z9" i="6" s="1"/>
  <c r="N44" i="6"/>
  <c r="O43" i="5"/>
  <c r="Y43" i="5" s="1"/>
  <c r="Z43" i="5" s="1"/>
  <c r="K20" i="5"/>
  <c r="K27" i="5"/>
  <c r="N8" i="6"/>
  <c r="K31" i="5"/>
  <c r="K45" i="5"/>
  <c r="O45" i="5" s="1"/>
  <c r="Y45" i="5" s="1"/>
  <c r="Z45" i="5" s="1"/>
  <c r="N26" i="6"/>
  <c r="V22" i="5"/>
  <c r="O10" i="6"/>
  <c r="Y10" i="6" s="1"/>
  <c r="Z10" i="6" s="1"/>
  <c r="Y6" i="6"/>
  <c r="Z6" i="6" s="1"/>
  <c r="V6" i="6"/>
  <c r="Y41" i="6"/>
  <c r="Z41" i="6" s="1"/>
  <c r="V41" i="6"/>
  <c r="N41" i="6"/>
  <c r="N6" i="6"/>
  <c r="N11" i="6"/>
  <c r="O25" i="6"/>
  <c r="Y25" i="6" s="1"/>
  <c r="Z25" i="6" s="1"/>
  <c r="O38" i="6"/>
  <c r="Y38" i="6" s="1"/>
  <c r="Z38" i="6" s="1"/>
  <c r="N38" i="6"/>
  <c r="V5" i="6"/>
  <c r="V44" i="6"/>
  <c r="V8" i="6"/>
  <c r="V26" i="6"/>
  <c r="V11" i="6"/>
  <c r="V32" i="6"/>
  <c r="V17" i="5" l="1"/>
  <c r="K17" i="1" s="1"/>
  <c r="O17" i="1" s="1"/>
  <c r="Y17" i="1" s="1"/>
  <c r="Z17" i="1" s="1"/>
  <c r="V36" i="6"/>
  <c r="K36" i="5" s="1"/>
  <c r="V9" i="6"/>
  <c r="K9" i="5" s="1"/>
  <c r="K22" i="1"/>
  <c r="N22" i="1" s="1"/>
  <c r="N17" i="5"/>
  <c r="V43" i="5"/>
  <c r="N45" i="5"/>
  <c r="O27" i="5"/>
  <c r="Y27" i="5" s="1"/>
  <c r="Z27" i="5" s="1"/>
  <c r="N27" i="5"/>
  <c r="K11" i="5"/>
  <c r="O11" i="5" s="1"/>
  <c r="Y11" i="5" s="1"/>
  <c r="Z11" i="5" s="1"/>
  <c r="K5" i="5"/>
  <c r="O5" i="5" s="1"/>
  <c r="V38" i="6"/>
  <c r="K41" i="5"/>
  <c r="V45" i="5"/>
  <c r="K26" i="5"/>
  <c r="O26" i="5" s="1"/>
  <c r="Y26" i="5" s="1"/>
  <c r="Z26" i="5" s="1"/>
  <c r="K8" i="5"/>
  <c r="N8" i="5" s="1"/>
  <c r="K6" i="5"/>
  <c r="K32" i="5"/>
  <c r="K44" i="5"/>
  <c r="O44" i="5" s="1"/>
  <c r="Y44" i="5" s="1"/>
  <c r="Z44" i="5" s="1"/>
  <c r="N31" i="5"/>
  <c r="O31" i="5"/>
  <c r="O20" i="5"/>
  <c r="N20" i="5"/>
  <c r="V10" i="6"/>
  <c r="V25" i="6"/>
  <c r="N5" i="5" l="1"/>
  <c r="N26" i="5"/>
  <c r="N17" i="1"/>
  <c r="O22" i="1"/>
  <c r="Y22" i="1" s="1"/>
  <c r="Z22" i="1" s="1"/>
  <c r="K43" i="1"/>
  <c r="N43" i="1" s="1"/>
  <c r="K45" i="1"/>
  <c r="V11" i="5"/>
  <c r="V26" i="5"/>
  <c r="N11" i="5"/>
  <c r="V17" i="1"/>
  <c r="Y5" i="5"/>
  <c r="Z5" i="5" s="1"/>
  <c r="V5" i="5"/>
  <c r="O41" i="5"/>
  <c r="N41" i="5"/>
  <c r="K25" i="5"/>
  <c r="O25" i="5" s="1"/>
  <c r="Y20" i="5"/>
  <c r="Z20" i="5" s="1"/>
  <c r="V20" i="5"/>
  <c r="O36" i="5"/>
  <c r="N36" i="5"/>
  <c r="N32" i="5"/>
  <c r="O32" i="5"/>
  <c r="Y32" i="5" s="1"/>
  <c r="Z32" i="5" s="1"/>
  <c r="O6" i="5"/>
  <c r="N6" i="5"/>
  <c r="N44" i="5"/>
  <c r="O8" i="5"/>
  <c r="Y8" i="5" s="1"/>
  <c r="Z8" i="5" s="1"/>
  <c r="V44" i="5"/>
  <c r="Y31" i="5"/>
  <c r="Z31" i="5" s="1"/>
  <c r="V31" i="5"/>
  <c r="O9" i="5"/>
  <c r="N9" i="5"/>
  <c r="V27" i="5"/>
  <c r="K10" i="5"/>
  <c r="N10" i="5" s="1"/>
  <c r="K38" i="5"/>
  <c r="O43" i="1" l="1"/>
  <c r="Y43" i="1" s="1"/>
  <c r="Z43" i="1" s="1"/>
  <c r="K17" i="2"/>
  <c r="V22" i="1"/>
  <c r="K26" i="1"/>
  <c r="N26" i="1" s="1"/>
  <c r="K44" i="1"/>
  <c r="N44" i="1" s="1"/>
  <c r="K11" i="1"/>
  <c r="O45" i="1"/>
  <c r="N45" i="1"/>
  <c r="K27" i="1"/>
  <c r="N27" i="1" s="1"/>
  <c r="K5" i="1"/>
  <c r="K31" i="1"/>
  <c r="O31" i="1" s="1"/>
  <c r="K20" i="1"/>
  <c r="O20" i="1" s="1"/>
  <c r="N25" i="5"/>
  <c r="O10" i="5"/>
  <c r="Y10" i="5" s="1"/>
  <c r="Z10" i="5" s="1"/>
  <c r="Y9" i="5"/>
  <c r="Z9" i="5" s="1"/>
  <c r="V9" i="5"/>
  <c r="Y6" i="5"/>
  <c r="Z6" i="5" s="1"/>
  <c r="V6" i="5"/>
  <c r="Y36" i="5"/>
  <c r="Z36" i="5" s="1"/>
  <c r="V36" i="5"/>
  <c r="V32" i="5"/>
  <c r="Y41" i="5"/>
  <c r="Z41" i="5" s="1"/>
  <c r="V41" i="5"/>
  <c r="V8" i="5"/>
  <c r="N38" i="5"/>
  <c r="O38" i="5"/>
  <c r="Y38" i="5" s="1"/>
  <c r="Z38" i="5" s="1"/>
  <c r="Y25" i="5"/>
  <c r="Z25" i="5" s="1"/>
  <c r="V25" i="5"/>
  <c r="V43" i="1" l="1"/>
  <c r="K43" i="2" s="1"/>
  <c r="K22" i="2"/>
  <c r="O22" i="2" s="1"/>
  <c r="O17" i="2"/>
  <c r="Y17" i="2" s="1"/>
  <c r="Z17" i="2" s="1"/>
  <c r="N17" i="2"/>
  <c r="O27" i="1"/>
  <c r="Y27" i="1" s="1"/>
  <c r="Z27" i="1" s="1"/>
  <c r="N20" i="1"/>
  <c r="O26" i="1"/>
  <c r="Y26" i="1" s="1"/>
  <c r="Z26" i="1" s="1"/>
  <c r="N31" i="1"/>
  <c r="K6" i="1"/>
  <c r="O6" i="1" s="1"/>
  <c r="Y6" i="1" s="1"/>
  <c r="Z6" i="1" s="1"/>
  <c r="N5" i="1"/>
  <c r="O5" i="1"/>
  <c r="Y45" i="1"/>
  <c r="Z45" i="1" s="1"/>
  <c r="V45" i="1"/>
  <c r="K25" i="1"/>
  <c r="N25" i="1" s="1"/>
  <c r="K8" i="1"/>
  <c r="N8" i="1" s="1"/>
  <c r="K32" i="1"/>
  <c r="N32" i="1" s="1"/>
  <c r="O44" i="1"/>
  <c r="Y44" i="1" s="1"/>
  <c r="Z44" i="1" s="1"/>
  <c r="K41" i="1"/>
  <c r="N41" i="1" s="1"/>
  <c r="K36" i="1"/>
  <c r="N36" i="1" s="1"/>
  <c r="K9" i="1"/>
  <c r="O9" i="1" s="1"/>
  <c r="N11" i="1"/>
  <c r="O11" i="1"/>
  <c r="Y20" i="1"/>
  <c r="Z20" i="1" s="1"/>
  <c r="V20" i="1"/>
  <c r="Y31" i="1"/>
  <c r="Z31" i="1" s="1"/>
  <c r="V31" i="1"/>
  <c r="V10" i="5"/>
  <c r="V38" i="5"/>
  <c r="V44" i="1" l="1"/>
  <c r="K44" i="2" s="1"/>
  <c r="O43" i="2"/>
  <c r="Y43" i="2" s="1"/>
  <c r="Z43" i="2" s="1"/>
  <c r="N43" i="2"/>
  <c r="V27" i="1"/>
  <c r="K27" i="2" s="1"/>
  <c r="N22" i="2"/>
  <c r="K20" i="2"/>
  <c r="K31" i="2"/>
  <c r="K45" i="2"/>
  <c r="O45" i="2" s="1"/>
  <c r="V26" i="1"/>
  <c r="V17" i="2"/>
  <c r="O32" i="1"/>
  <c r="Y32" i="1" s="1"/>
  <c r="Z32" i="1" s="1"/>
  <c r="Y22" i="2"/>
  <c r="Z22" i="2" s="1"/>
  <c r="V22" i="2"/>
  <c r="O8" i="1"/>
  <c r="Y8" i="1" s="1"/>
  <c r="Z8" i="1" s="1"/>
  <c r="N6" i="1"/>
  <c r="N9" i="1"/>
  <c r="O41" i="1"/>
  <c r="Y41" i="1" s="1"/>
  <c r="Z41" i="1" s="1"/>
  <c r="O25" i="1"/>
  <c r="Y25" i="1" s="1"/>
  <c r="Z25" i="1" s="1"/>
  <c r="Y5" i="1"/>
  <c r="Z5" i="1" s="1"/>
  <c r="V5" i="1"/>
  <c r="K10" i="1"/>
  <c r="N10" i="1" s="1"/>
  <c r="O36" i="1"/>
  <c r="Y36" i="1" s="1"/>
  <c r="Z36" i="1" s="1"/>
  <c r="Y11" i="1"/>
  <c r="Z11" i="1" s="1"/>
  <c r="V11" i="1"/>
  <c r="K38" i="1"/>
  <c r="O38" i="1" s="1"/>
  <c r="V6" i="1"/>
  <c r="Y9" i="1"/>
  <c r="Z9" i="1" s="1"/>
  <c r="V9" i="1"/>
  <c r="V43" i="2" l="1"/>
  <c r="K43" i="12" s="1"/>
  <c r="N43" i="12" s="1"/>
  <c r="K22" i="12"/>
  <c r="O22" i="12" s="1"/>
  <c r="Y22" i="12" s="1"/>
  <c r="Z22" i="12" s="1"/>
  <c r="K17" i="12"/>
  <c r="N17" i="12" s="1"/>
  <c r="V36" i="1"/>
  <c r="K36" i="2" s="1"/>
  <c r="O36" i="2" s="1"/>
  <c r="Y36" i="2" s="1"/>
  <c r="Z36" i="2" s="1"/>
  <c r="V25" i="1"/>
  <c r="K9" i="2"/>
  <c r="V32" i="1"/>
  <c r="O31" i="2"/>
  <c r="N31" i="2"/>
  <c r="K5" i="2"/>
  <c r="O5" i="2" s="1"/>
  <c r="N45" i="2"/>
  <c r="O27" i="2"/>
  <c r="N27" i="2"/>
  <c r="K6" i="2"/>
  <c r="O6" i="2" s="1"/>
  <c r="Y6" i="2" s="1"/>
  <c r="Z6" i="2" s="1"/>
  <c r="K11" i="2"/>
  <c r="N11" i="2" s="1"/>
  <c r="K26" i="2"/>
  <c r="N44" i="2"/>
  <c r="O44" i="2"/>
  <c r="N20" i="2"/>
  <c r="O20" i="2"/>
  <c r="V8" i="1"/>
  <c r="N6" i="2"/>
  <c r="Y45" i="2"/>
  <c r="Z45" i="2" s="1"/>
  <c r="V45" i="2"/>
  <c r="V41" i="1"/>
  <c r="Y38" i="1"/>
  <c r="Z38" i="1" s="1"/>
  <c r="V38" i="1"/>
  <c r="N38" i="1"/>
  <c r="O10" i="1"/>
  <c r="Y10" i="1" s="1"/>
  <c r="Z10" i="1" s="1"/>
  <c r="V22" i="12" l="1"/>
  <c r="K22" i="13" s="1"/>
  <c r="N22" i="13" s="1"/>
  <c r="N22" i="12"/>
  <c r="N5" i="2"/>
  <c r="O43" i="12"/>
  <c r="Y43" i="12" s="1"/>
  <c r="Z43" i="12" s="1"/>
  <c r="O11" i="2"/>
  <c r="Y11" i="2" s="1"/>
  <c r="Z11" i="2" s="1"/>
  <c r="K45" i="12"/>
  <c r="N45" i="12" s="1"/>
  <c r="O17" i="12"/>
  <c r="Y17" i="12" s="1"/>
  <c r="Z17" i="12" s="1"/>
  <c r="V10" i="1"/>
  <c r="K10" i="2" s="1"/>
  <c r="N10" i="2" s="1"/>
  <c r="K25" i="2"/>
  <c r="K41" i="2"/>
  <c r="O41" i="2" s="1"/>
  <c r="Y31" i="2"/>
  <c r="Z31" i="2" s="1"/>
  <c r="V31" i="2"/>
  <c r="K32" i="2"/>
  <c r="V6" i="2"/>
  <c r="V36" i="2"/>
  <c r="K38" i="2"/>
  <c r="N36" i="2"/>
  <c r="Y27" i="2"/>
  <c r="Z27" i="2" s="1"/>
  <c r="V27" i="2"/>
  <c r="Y44" i="2"/>
  <c r="Z44" i="2" s="1"/>
  <c r="V44" i="2"/>
  <c r="K8" i="2"/>
  <c r="O8" i="2" s="1"/>
  <c r="Y8" i="2" s="1"/>
  <c r="Z8" i="2" s="1"/>
  <c r="Y20" i="2"/>
  <c r="Z20" i="2" s="1"/>
  <c r="V20" i="2"/>
  <c r="O26" i="2"/>
  <c r="Y26" i="2" s="1"/>
  <c r="Z26" i="2" s="1"/>
  <c r="N26" i="2"/>
  <c r="O9" i="2"/>
  <c r="N9" i="2"/>
  <c r="Y5" i="2"/>
  <c r="Z5" i="2" s="1"/>
  <c r="V5" i="2"/>
  <c r="N41" i="2" l="1"/>
  <c r="O22" i="13"/>
  <c r="Y22" i="13" s="1"/>
  <c r="Z22" i="13" s="1"/>
  <c r="O45" i="12"/>
  <c r="Y45" i="12" s="1"/>
  <c r="Z45" i="12" s="1"/>
  <c r="V11" i="2"/>
  <c r="K11" i="12" s="1"/>
  <c r="V43" i="12"/>
  <c r="V17" i="12"/>
  <c r="K5" i="12"/>
  <c r="O5" i="12" s="1"/>
  <c r="Y5" i="12" s="1"/>
  <c r="Z5" i="12" s="1"/>
  <c r="K44" i="12"/>
  <c r="O44" i="12" s="1"/>
  <c r="K6" i="12"/>
  <c r="K20" i="12"/>
  <c r="N20" i="12" s="1"/>
  <c r="K27" i="12"/>
  <c r="O27" i="12" s="1"/>
  <c r="Y27" i="12" s="1"/>
  <c r="Z27" i="12" s="1"/>
  <c r="N8" i="2"/>
  <c r="K31" i="12"/>
  <c r="O31" i="12" s="1"/>
  <c r="Y31" i="12" s="1"/>
  <c r="Z31" i="12" s="1"/>
  <c r="K36" i="12"/>
  <c r="O25" i="2"/>
  <c r="Y25" i="2" s="1"/>
  <c r="Z25" i="2" s="1"/>
  <c r="N25" i="2"/>
  <c r="N38" i="2"/>
  <c r="O38" i="2"/>
  <c r="Y38" i="2" s="1"/>
  <c r="Z38" i="2" s="1"/>
  <c r="V8" i="2"/>
  <c r="Y9" i="2"/>
  <c r="Z9" i="2" s="1"/>
  <c r="V9" i="2"/>
  <c r="V26" i="2"/>
  <c r="N32" i="2"/>
  <c r="O32" i="2"/>
  <c r="O10" i="2"/>
  <c r="Y41" i="2"/>
  <c r="Z41" i="2" s="1"/>
  <c r="V41" i="2"/>
  <c r="N27" i="12" l="1"/>
  <c r="V38" i="2"/>
  <c r="K38" i="12" s="1"/>
  <c r="V22" i="13"/>
  <c r="V45" i="12"/>
  <c r="N31" i="12"/>
  <c r="K17" i="13"/>
  <c r="N17" i="13" s="1"/>
  <c r="K43" i="13"/>
  <c r="N43" i="13" s="1"/>
  <c r="O20" i="12"/>
  <c r="Y20" i="12" s="1"/>
  <c r="Z20" i="12" s="1"/>
  <c r="Y44" i="12"/>
  <c r="Z44" i="12" s="1"/>
  <c r="V44" i="12"/>
  <c r="O36" i="12"/>
  <c r="N36" i="12"/>
  <c r="K26" i="12"/>
  <c r="O26" i="12" s="1"/>
  <c r="Y26" i="12" s="1"/>
  <c r="Z26" i="12" s="1"/>
  <c r="N44" i="12"/>
  <c r="N11" i="12"/>
  <c r="O11" i="12"/>
  <c r="Y11" i="12" s="1"/>
  <c r="Z11" i="12" s="1"/>
  <c r="K9" i="12"/>
  <c r="O9" i="12" s="1"/>
  <c r="Y9" i="12" s="1"/>
  <c r="Z9" i="12" s="1"/>
  <c r="V5" i="12"/>
  <c r="V27" i="12"/>
  <c r="N5" i="12"/>
  <c r="K41" i="12"/>
  <c r="N41" i="12" s="1"/>
  <c r="K8" i="12"/>
  <c r="O6" i="12"/>
  <c r="N6" i="12"/>
  <c r="V25" i="2"/>
  <c r="V31" i="12"/>
  <c r="Y10" i="2"/>
  <c r="Z10" i="2" s="1"/>
  <c r="V10" i="2"/>
  <c r="Y32" i="2"/>
  <c r="Z32" i="2" s="1"/>
  <c r="V32" i="2"/>
  <c r="K22" i="14" l="1"/>
  <c r="O22" i="14" s="1"/>
  <c r="O41" i="12"/>
  <c r="Y41" i="12" s="1"/>
  <c r="Z41" i="12" s="1"/>
  <c r="O17" i="13"/>
  <c r="V17" i="13" s="1"/>
  <c r="K45" i="13"/>
  <c r="N45" i="13" s="1"/>
  <c r="O43" i="13"/>
  <c r="Y43" i="13" s="1"/>
  <c r="Z43" i="13" s="1"/>
  <c r="N9" i="12"/>
  <c r="N26" i="12"/>
  <c r="K5" i="13"/>
  <c r="V20" i="12"/>
  <c r="K27" i="13"/>
  <c r="K44" i="13"/>
  <c r="K31" i="13"/>
  <c r="V26" i="12"/>
  <c r="K10" i="12"/>
  <c r="O10" i="12" s="1"/>
  <c r="K25" i="12"/>
  <c r="N25" i="12" s="1"/>
  <c r="Y6" i="12"/>
  <c r="Z6" i="12" s="1"/>
  <c r="V6" i="12"/>
  <c r="Y36" i="12"/>
  <c r="Z36" i="12" s="1"/>
  <c r="V36" i="12"/>
  <c r="K32" i="12"/>
  <c r="N32" i="12" s="1"/>
  <c r="N8" i="12"/>
  <c r="O8" i="12"/>
  <c r="V11" i="12"/>
  <c r="O38" i="12"/>
  <c r="Y38" i="12" s="1"/>
  <c r="Z38" i="12" s="1"/>
  <c r="N38" i="12"/>
  <c r="V9" i="12"/>
  <c r="O25" i="12" l="1"/>
  <c r="Y25" i="12" s="1"/>
  <c r="Z25" i="12" s="1"/>
  <c r="Y17" i="13"/>
  <c r="Z17" i="13" s="1"/>
  <c r="N22" i="14"/>
  <c r="K17" i="14"/>
  <c r="N17" i="14" s="1"/>
  <c r="V41" i="12"/>
  <c r="K41" i="13" s="1"/>
  <c r="Y22" i="14"/>
  <c r="Z22" i="14" s="1"/>
  <c r="V22" i="14"/>
  <c r="K22" i="15" s="1"/>
  <c r="O22" i="15" s="1"/>
  <c r="Y22" i="15" s="1"/>
  <c r="Z22" i="15" s="1"/>
  <c r="O45" i="13"/>
  <c r="Y45" i="13" s="1"/>
  <c r="Z45" i="13" s="1"/>
  <c r="V43" i="13"/>
  <c r="K11" i="13"/>
  <c r="N11" i="13" s="1"/>
  <c r="N44" i="13"/>
  <c r="O44" i="13"/>
  <c r="Y44" i="13" s="1"/>
  <c r="Z44" i="13" s="1"/>
  <c r="K20" i="13"/>
  <c r="K9" i="13"/>
  <c r="N27" i="13"/>
  <c r="O27" i="13"/>
  <c r="K36" i="13"/>
  <c r="O36" i="13" s="1"/>
  <c r="K6" i="13"/>
  <c r="O6" i="13" s="1"/>
  <c r="K26" i="13"/>
  <c r="O26" i="13" s="1"/>
  <c r="Y26" i="13" s="1"/>
  <c r="Z26" i="13" s="1"/>
  <c r="N31" i="13"/>
  <c r="O31" i="13"/>
  <c r="O5" i="13"/>
  <c r="N5" i="13"/>
  <c r="O32" i="12"/>
  <c r="Y32" i="12" s="1"/>
  <c r="Z32" i="12" s="1"/>
  <c r="N10" i="12"/>
  <c r="Y8" i="12"/>
  <c r="Z8" i="12" s="1"/>
  <c r="V8" i="12"/>
  <c r="V38" i="12"/>
  <c r="Y10" i="12"/>
  <c r="Z10" i="12" s="1"/>
  <c r="V10" i="12"/>
  <c r="V25" i="12" l="1"/>
  <c r="K25" i="13" s="1"/>
  <c r="O17" i="14"/>
  <c r="Y17" i="14" s="1"/>
  <c r="Z17" i="14" s="1"/>
  <c r="N22" i="15"/>
  <c r="V22" i="15"/>
  <c r="K43" i="14"/>
  <c r="O43" i="14" s="1"/>
  <c r="V26" i="13"/>
  <c r="V45" i="13"/>
  <c r="N36" i="13"/>
  <c r="V44" i="13"/>
  <c r="O11" i="13"/>
  <c r="Y11" i="13" s="1"/>
  <c r="Z11" i="13" s="1"/>
  <c r="N26" i="13"/>
  <c r="N6" i="13"/>
  <c r="V32" i="12"/>
  <c r="Y31" i="13"/>
  <c r="Z31" i="13" s="1"/>
  <c r="V31" i="13"/>
  <c r="Y27" i="13"/>
  <c r="Z27" i="13" s="1"/>
  <c r="V27" i="13"/>
  <c r="O20" i="13"/>
  <c r="Y20" i="13" s="1"/>
  <c r="Z20" i="13" s="1"/>
  <c r="N20" i="13"/>
  <c r="N9" i="13"/>
  <c r="O9" i="13"/>
  <c r="Y9" i="13" s="1"/>
  <c r="Z9" i="13" s="1"/>
  <c r="K10" i="13"/>
  <c r="K8" i="13"/>
  <c r="N8" i="13" s="1"/>
  <c r="Y5" i="13"/>
  <c r="Z5" i="13" s="1"/>
  <c r="V5" i="13"/>
  <c r="N41" i="13"/>
  <c r="O41" i="13"/>
  <c r="K38" i="13"/>
  <c r="O38" i="13" s="1"/>
  <c r="Y38" i="13" s="1"/>
  <c r="Z38" i="13" s="1"/>
  <c r="Y36" i="13"/>
  <c r="Z36" i="13" s="1"/>
  <c r="V36" i="13"/>
  <c r="Y6" i="13"/>
  <c r="Z6" i="13" s="1"/>
  <c r="V6" i="13"/>
  <c r="V17" i="14" l="1"/>
  <c r="K17" i="15" s="1"/>
  <c r="O17" i="15" s="1"/>
  <c r="Y17" i="15" s="1"/>
  <c r="Z17" i="15" s="1"/>
  <c r="V11" i="13"/>
  <c r="K11" i="14" s="1"/>
  <c r="Y43" i="14"/>
  <c r="Z43" i="14" s="1"/>
  <c r="V43" i="14"/>
  <c r="K43" i="15" s="1"/>
  <c r="O43" i="15" s="1"/>
  <c r="Y43" i="15" s="1"/>
  <c r="Z43" i="15" s="1"/>
  <c r="K36" i="14"/>
  <c r="O36" i="14" s="1"/>
  <c r="Y36" i="14" s="1"/>
  <c r="Z36" i="14" s="1"/>
  <c r="K31" i="14"/>
  <c r="O31" i="14" s="1"/>
  <c r="Y31" i="14" s="1"/>
  <c r="Z31" i="14" s="1"/>
  <c r="K5" i="14"/>
  <c r="O5" i="14" s="1"/>
  <c r="Y5" i="14" s="1"/>
  <c r="Z5" i="14" s="1"/>
  <c r="K45" i="14"/>
  <c r="O45" i="14" s="1"/>
  <c r="N43" i="14"/>
  <c r="K6" i="14"/>
  <c r="N6" i="14" s="1"/>
  <c r="K27" i="14"/>
  <c r="O27" i="14" s="1"/>
  <c r="Y27" i="14" s="1"/>
  <c r="Z27" i="14" s="1"/>
  <c r="K44" i="14"/>
  <c r="O44" i="14" s="1"/>
  <c r="Y44" i="14" s="1"/>
  <c r="Z44" i="14" s="1"/>
  <c r="K26" i="14"/>
  <c r="O26" i="14" s="1"/>
  <c r="Y26" i="14" s="1"/>
  <c r="Z26" i="14" s="1"/>
  <c r="N38" i="13"/>
  <c r="O8" i="13"/>
  <c r="Y8" i="13" s="1"/>
  <c r="Z8" i="13" s="1"/>
  <c r="V38" i="13"/>
  <c r="O10" i="13"/>
  <c r="N10" i="13"/>
  <c r="N25" i="13"/>
  <c r="O25" i="13"/>
  <c r="V20" i="13"/>
  <c r="Y41" i="13"/>
  <c r="Z41" i="13" s="1"/>
  <c r="V41" i="13"/>
  <c r="K32" i="13"/>
  <c r="V9" i="13"/>
  <c r="O7" i="7"/>
  <c r="N43" i="15" l="1"/>
  <c r="N27" i="14"/>
  <c r="V17" i="15"/>
  <c r="N36" i="14"/>
  <c r="N17" i="15"/>
  <c r="N44" i="14"/>
  <c r="N26" i="14"/>
  <c r="N11" i="14"/>
  <c r="O11" i="14"/>
  <c r="Y11" i="14" s="1"/>
  <c r="Z11" i="14" s="1"/>
  <c r="V43" i="15"/>
  <c r="N5" i="14"/>
  <c r="K9" i="14"/>
  <c r="O9" i="14" s="1"/>
  <c r="Y9" i="14" s="1"/>
  <c r="Z9" i="14" s="1"/>
  <c r="K20" i="14"/>
  <c r="N20" i="14" s="1"/>
  <c r="K38" i="14"/>
  <c r="N38" i="14" s="1"/>
  <c r="V26" i="14"/>
  <c r="K26" i="15" s="1"/>
  <c r="O26" i="15" s="1"/>
  <c r="Y26" i="15" s="1"/>
  <c r="Z26" i="15" s="1"/>
  <c r="K41" i="14"/>
  <c r="O41" i="14" s="1"/>
  <c r="Y41" i="14" s="1"/>
  <c r="Z41" i="14" s="1"/>
  <c r="O6" i="14"/>
  <c r="Y6" i="14" s="1"/>
  <c r="Z6" i="14" s="1"/>
  <c r="N31" i="14"/>
  <c r="N45" i="14"/>
  <c r="V31" i="14"/>
  <c r="K31" i="15" s="1"/>
  <c r="N31" i="15" s="1"/>
  <c r="V27" i="14"/>
  <c r="K27" i="15" s="1"/>
  <c r="O27" i="15" s="1"/>
  <c r="Y27" i="15" s="1"/>
  <c r="Z27" i="15" s="1"/>
  <c r="Y45" i="14"/>
  <c r="Z45" i="14" s="1"/>
  <c r="V45" i="14"/>
  <c r="K45" i="15" s="1"/>
  <c r="N45" i="15" s="1"/>
  <c r="V36" i="14"/>
  <c r="K36" i="15" s="1"/>
  <c r="N36" i="15" s="1"/>
  <c r="V44" i="14"/>
  <c r="K44" i="15" s="1"/>
  <c r="O44" i="15" s="1"/>
  <c r="Y44" i="15" s="1"/>
  <c r="Z44" i="15" s="1"/>
  <c r="V5" i="14"/>
  <c r="K5" i="15" s="1"/>
  <c r="N5" i="15" s="1"/>
  <c r="V8" i="13"/>
  <c r="O32" i="13"/>
  <c r="Y32" i="13" s="1"/>
  <c r="Z32" i="13" s="1"/>
  <c r="N32" i="13"/>
  <c r="Y10" i="13"/>
  <c r="Z10" i="13" s="1"/>
  <c r="V10" i="13"/>
  <c r="Y25" i="13"/>
  <c r="Z25" i="13" s="1"/>
  <c r="V25" i="13"/>
  <c r="Y7" i="7"/>
  <c r="Z7" i="7" s="1"/>
  <c r="V7" i="7"/>
  <c r="K7" i="8" s="1"/>
  <c r="N26" i="15" l="1"/>
  <c r="N27" i="15"/>
  <c r="O31" i="15"/>
  <c r="Y31" i="15" s="1"/>
  <c r="Z31" i="15" s="1"/>
  <c r="O36" i="15"/>
  <c r="Y36" i="15" s="1"/>
  <c r="Z36" i="15" s="1"/>
  <c r="O5" i="15"/>
  <c r="Y5" i="15" s="1"/>
  <c r="Z5" i="15" s="1"/>
  <c r="O45" i="15"/>
  <c r="Y45" i="15" s="1"/>
  <c r="Z45" i="15" s="1"/>
  <c r="N44" i="15"/>
  <c r="V11" i="14"/>
  <c r="K11" i="15" s="1"/>
  <c r="O38" i="14"/>
  <c r="V38" i="14" s="1"/>
  <c r="K38" i="15" s="1"/>
  <c r="N41" i="14"/>
  <c r="O20" i="14"/>
  <c r="Y20" i="14" s="1"/>
  <c r="Z20" i="14" s="1"/>
  <c r="V44" i="15"/>
  <c r="V9" i="14"/>
  <c r="K9" i="15" s="1"/>
  <c r="N9" i="15" s="1"/>
  <c r="V27" i="15"/>
  <c r="K10" i="14"/>
  <c r="N10" i="14" s="1"/>
  <c r="K8" i="14"/>
  <c r="N8" i="14" s="1"/>
  <c r="N9" i="14"/>
  <c r="V6" i="14"/>
  <c r="K6" i="15" s="1"/>
  <c r="V26" i="15"/>
  <c r="K25" i="14"/>
  <c r="O25" i="14" s="1"/>
  <c r="Y25" i="14" s="1"/>
  <c r="Z25" i="14" s="1"/>
  <c r="V41" i="14"/>
  <c r="K41" i="15" s="1"/>
  <c r="N41" i="15" s="1"/>
  <c r="V32" i="13"/>
  <c r="N7" i="8"/>
  <c r="O7" i="8"/>
  <c r="Y7" i="8" s="1"/>
  <c r="Z7" i="8" s="1"/>
  <c r="N25" i="14" l="1"/>
  <c r="V36" i="15"/>
  <c r="V5" i="15"/>
  <c r="V31" i="15"/>
  <c r="O41" i="15"/>
  <c r="Y41" i="15" s="1"/>
  <c r="Z41" i="15" s="1"/>
  <c r="O10" i="14"/>
  <c r="Y10" i="14" s="1"/>
  <c r="Z10" i="14" s="1"/>
  <c r="O9" i="15"/>
  <c r="Y9" i="15" s="1"/>
  <c r="Z9" i="15" s="1"/>
  <c r="V45" i="15"/>
  <c r="N38" i="15"/>
  <c r="O38" i="15"/>
  <c r="Y38" i="15" s="1"/>
  <c r="Z38" i="15" s="1"/>
  <c r="O6" i="15"/>
  <c r="N6" i="15"/>
  <c r="Y38" i="14"/>
  <c r="Z38" i="14" s="1"/>
  <c r="N11" i="15"/>
  <c r="O11" i="15"/>
  <c r="V20" i="14"/>
  <c r="K20" i="15" s="1"/>
  <c r="O8" i="14"/>
  <c r="Y8" i="14" s="1"/>
  <c r="Z8" i="14" s="1"/>
  <c r="K32" i="14"/>
  <c r="N32" i="14" s="1"/>
  <c r="V25" i="14"/>
  <c r="K25" i="15" s="1"/>
  <c r="N25" i="15" s="1"/>
  <c r="V7" i="8"/>
  <c r="K7" i="10" s="1"/>
  <c r="N7" i="10" s="1"/>
  <c r="V38" i="15" l="1"/>
  <c r="V9" i="15"/>
  <c r="V10" i="14"/>
  <c r="K10" i="15" s="1"/>
  <c r="O10" i="15" s="1"/>
  <c r="Y10" i="15" s="1"/>
  <c r="Z10" i="15" s="1"/>
  <c r="V41" i="15"/>
  <c r="Y6" i="15"/>
  <c r="Z6" i="15" s="1"/>
  <c r="V6" i="15"/>
  <c r="O25" i="15"/>
  <c r="Y25" i="15" s="1"/>
  <c r="Z25" i="15" s="1"/>
  <c r="N20" i="15"/>
  <c r="O20" i="15"/>
  <c r="Y20" i="15" s="1"/>
  <c r="Z20" i="15" s="1"/>
  <c r="Y11" i="15"/>
  <c r="Z11" i="15" s="1"/>
  <c r="V11" i="15"/>
  <c r="V8" i="14"/>
  <c r="K8" i="15" s="1"/>
  <c r="O32" i="14"/>
  <c r="Y32" i="14" s="1"/>
  <c r="Z32" i="14" s="1"/>
  <c r="O7" i="10"/>
  <c r="Y7" i="10" s="1"/>
  <c r="Z7" i="10" s="1"/>
  <c r="V10" i="15" l="1"/>
  <c r="N10" i="15"/>
  <c r="V25" i="15"/>
  <c r="V20" i="15"/>
  <c r="O8" i="15"/>
  <c r="Y8" i="15" s="1"/>
  <c r="Z8" i="15" s="1"/>
  <c r="N8" i="15"/>
  <c r="V32" i="14"/>
  <c r="K32" i="15" s="1"/>
  <c r="V7" i="10"/>
  <c r="K7" i="11" s="1"/>
  <c r="O7" i="11" s="1"/>
  <c r="Y7" i="11" s="1"/>
  <c r="Z7" i="11" s="1"/>
  <c r="N32" i="15" l="1"/>
  <c r="O32" i="15"/>
  <c r="Y32" i="15" s="1"/>
  <c r="Z32" i="15" s="1"/>
  <c r="V8" i="15"/>
  <c r="V7" i="11"/>
  <c r="K7" i="6" s="1"/>
  <c r="N7" i="6" s="1"/>
  <c r="N7" i="11"/>
  <c r="V32" i="15" l="1"/>
  <c r="O7" i="6"/>
  <c r="Y7" i="6" s="1"/>
  <c r="Z7" i="6" s="1"/>
  <c r="V7" i="6" l="1"/>
  <c r="K7" i="5" s="1"/>
  <c r="N7" i="5" s="1"/>
  <c r="O7" i="5" l="1"/>
  <c r="Y7" i="5" s="1"/>
  <c r="Z7" i="5" s="1"/>
  <c r="V7" i="5" l="1"/>
  <c r="K7" i="1" s="1"/>
  <c r="N7" i="1" s="1"/>
  <c r="O7" i="1" l="1"/>
  <c r="Y7" i="1" s="1"/>
  <c r="Z7" i="1" s="1"/>
  <c r="V7" i="1" l="1"/>
  <c r="K7" i="2" s="1"/>
  <c r="N7" i="2" s="1"/>
  <c r="O7" i="2" l="1"/>
  <c r="Y7" i="2" s="1"/>
  <c r="Z7" i="2" s="1"/>
  <c r="V7" i="2" l="1"/>
  <c r="K7" i="12" s="1"/>
  <c r="N7" i="12" s="1"/>
  <c r="O7" i="12" l="1"/>
  <c r="V7" i="12" s="1"/>
  <c r="Y7" i="12" l="1"/>
  <c r="Z7" i="12" s="1"/>
  <c r="K7" i="13"/>
  <c r="N7" i="13" l="1"/>
  <c r="O7" i="13"/>
  <c r="Y7" i="13" s="1"/>
  <c r="Z7" i="13" s="1"/>
  <c r="V7" i="13" l="1"/>
  <c r="K7" i="14" l="1"/>
  <c r="N7" i="14" s="1"/>
  <c r="O7" i="14" l="1"/>
  <c r="Y7" i="14" s="1"/>
  <c r="Z7" i="14" s="1"/>
  <c r="V7" i="14" l="1"/>
  <c r="K7" i="15" s="1"/>
  <c r="O7" i="15" l="1"/>
  <c r="N7" i="15"/>
  <c r="Y7" i="15" l="1"/>
  <c r="Z7" i="15" s="1"/>
  <c r="V7" i="15"/>
  <c r="Q3" i="8"/>
  <c r="O3" i="8" l="1"/>
  <c r="V3" i="8" s="1"/>
  <c r="K3" i="10" s="1"/>
  <c r="P3" i="10"/>
  <c r="Q3" i="10" l="1"/>
  <c r="P3" i="11" s="1"/>
  <c r="N3" i="10"/>
  <c r="Y3" i="8"/>
  <c r="Z3" i="8" s="1"/>
  <c r="Q3" i="11" l="1"/>
  <c r="P3" i="6" s="1"/>
  <c r="O3" i="10"/>
  <c r="Y3" i="10" l="1"/>
  <c r="Z3" i="10" s="1"/>
  <c r="V3" i="10"/>
  <c r="K3" i="11" s="1"/>
  <c r="Q3" i="6"/>
  <c r="P3" i="5" s="1"/>
  <c r="Q3" i="5" l="1"/>
  <c r="P3" i="1" s="1"/>
  <c r="O3" i="11"/>
  <c r="N3" i="11"/>
  <c r="Y3" i="11" l="1"/>
  <c r="Z3" i="11" s="1"/>
  <c r="V3" i="11"/>
  <c r="K3" i="6" s="1"/>
  <c r="Q3" i="1"/>
  <c r="P3" i="2" s="1"/>
  <c r="Q3" i="2" l="1"/>
  <c r="P3" i="12" s="1"/>
  <c r="N3" i="6"/>
  <c r="O3" i="6"/>
  <c r="Y3" i="6" l="1"/>
  <c r="Z3" i="6" s="1"/>
  <c r="V3" i="6"/>
  <c r="K3" i="5" s="1"/>
  <c r="Q3" i="12"/>
  <c r="P3" i="13" s="1"/>
  <c r="Q3" i="13" l="1"/>
  <c r="P3" i="14" s="1"/>
  <c r="N3" i="5"/>
  <c r="O3" i="5"/>
  <c r="Y3" i="5" l="1"/>
  <c r="Z3" i="5" s="1"/>
  <c r="V3" i="5"/>
  <c r="K3" i="1" s="1"/>
  <c r="Q3" i="14"/>
  <c r="P3" i="15" s="1"/>
  <c r="Q3" i="15" s="1"/>
  <c r="N3" i="1" l="1"/>
  <c r="O3" i="1"/>
  <c r="Y3" i="1" l="1"/>
  <c r="Z3" i="1" s="1"/>
  <c r="V3" i="1"/>
  <c r="K3" i="2" s="1"/>
  <c r="N3" i="2" l="1"/>
  <c r="O3" i="2"/>
  <c r="Y3" i="2" l="1"/>
  <c r="Z3" i="2" s="1"/>
  <c r="V3" i="2"/>
  <c r="K3" i="12" s="1"/>
  <c r="N3" i="12" l="1"/>
  <c r="O3" i="12"/>
  <c r="Y3" i="12" l="1"/>
  <c r="Z3" i="12" s="1"/>
  <c r="V3" i="12"/>
  <c r="K3" i="13" s="1"/>
  <c r="N3" i="13" l="1"/>
  <c r="O3" i="13"/>
  <c r="Y3" i="13" l="1"/>
  <c r="Z3" i="13" s="1"/>
  <c r="V3" i="13"/>
  <c r="K3" i="14" s="1"/>
  <c r="O3" i="14" l="1"/>
  <c r="Y3" i="14" s="1"/>
  <c r="Z3" i="14" s="1"/>
  <c r="N3" i="14"/>
  <c r="V3" i="14" l="1"/>
  <c r="K3" i="15" s="1"/>
  <c r="O3" i="15" l="1"/>
  <c r="Y3" i="15" s="1"/>
  <c r="Z3" i="15" s="1"/>
  <c r="N3" i="15"/>
  <c r="V3" i="15" l="1"/>
</calcChain>
</file>

<file path=xl/sharedStrings.xml><?xml version="1.0" encoding="utf-8"?>
<sst xmlns="http://schemas.openxmlformats.org/spreadsheetml/2006/main" count="1032" uniqueCount="97">
  <si>
    <t>Employee Name</t>
  </si>
  <si>
    <t>Number of days late</t>
  </si>
  <si>
    <t>Number of days absent due to late</t>
  </si>
  <si>
    <t>Number of CL approved</t>
  </si>
  <si>
    <t>Net payable days</t>
  </si>
  <si>
    <t>Remarks</t>
  </si>
  <si>
    <t>Month:</t>
  </si>
  <si>
    <t>Number of holidays this month:</t>
  </si>
  <si>
    <t>SN.</t>
  </si>
  <si>
    <t>Working Days this month:</t>
  </si>
  <si>
    <t>September</t>
  </si>
  <si>
    <t>July</t>
  </si>
  <si>
    <t>August</t>
  </si>
  <si>
    <t>Total Days Loss of Pay</t>
  </si>
  <si>
    <t>Total Yearly Eligible CL</t>
  </si>
  <si>
    <t>Next Month Opening CL</t>
  </si>
  <si>
    <t>Lost CL due to late</t>
  </si>
  <si>
    <t>YTD Approved CL</t>
  </si>
  <si>
    <t>January</t>
  </si>
  <si>
    <t>February</t>
  </si>
  <si>
    <t>June</t>
  </si>
  <si>
    <t>YTD Balance CL</t>
  </si>
  <si>
    <t>YTD Approved SL</t>
  </si>
  <si>
    <t>Total Yearly Eligible SL</t>
  </si>
  <si>
    <t>YTD Balance SL</t>
  </si>
  <si>
    <t>Number of SL approved</t>
  </si>
  <si>
    <t>Next Month Opening SL</t>
  </si>
  <si>
    <t>May</t>
  </si>
  <si>
    <t>Santos Kumar Panda</t>
  </si>
  <si>
    <t>Arifur Rahman</t>
  </si>
  <si>
    <t>Mohammad Irfan Dhaly</t>
  </si>
  <si>
    <t>Thomas Weikert</t>
  </si>
  <si>
    <t>Rajeev Sharma</t>
  </si>
  <si>
    <t>Sayeem Bhuian</t>
  </si>
  <si>
    <t>Humayun Kabir</t>
  </si>
  <si>
    <t>Al Amin</t>
  </si>
  <si>
    <t>Bimol Kosta</t>
  </si>
  <si>
    <t>Md. Golam Saroar</t>
  </si>
  <si>
    <t>Md. Eshak Bepary</t>
  </si>
  <si>
    <t>Md. Hemel</t>
  </si>
  <si>
    <t>Tasnuva Hasan</t>
  </si>
  <si>
    <t>Md. Shahadat Hossain</t>
  </si>
  <si>
    <t>Md. Mamun</t>
  </si>
  <si>
    <t>Prasant Kumar Das</t>
  </si>
  <si>
    <t>Manik Kumar Roy</t>
  </si>
  <si>
    <t>Md. Romjan Ali</t>
  </si>
  <si>
    <t>Md. Zakir Hossain</t>
  </si>
  <si>
    <t>Mohammad Sohel Mia</t>
  </si>
  <si>
    <t>Md. Yeasin Arafat</t>
  </si>
  <si>
    <t>Imamul Kabir</t>
  </si>
  <si>
    <t>Md. Rasel Bishsas</t>
  </si>
  <si>
    <t>Kartik Chandra Roy</t>
  </si>
  <si>
    <t>Hasinur Talukder</t>
  </si>
  <si>
    <t>Md. Shamim Mia</t>
  </si>
  <si>
    <t>Mizabahul Alam Zim</t>
  </si>
  <si>
    <t>Amena Begum</t>
  </si>
  <si>
    <t>Razaul Islam Razu</t>
  </si>
  <si>
    <t>Abdul Motin Khan</t>
  </si>
  <si>
    <t>Binoy Sen</t>
  </si>
  <si>
    <t>Omar Faruq</t>
  </si>
  <si>
    <t>Hasibur Rahman</t>
  </si>
  <si>
    <t>Md. Tanvir Sourav</t>
  </si>
  <si>
    <t>Saddam Hossain</t>
  </si>
  <si>
    <t>Goutam Mukherjee</t>
  </si>
  <si>
    <t>Md. Asaduzzaman</t>
  </si>
  <si>
    <t>April</t>
  </si>
  <si>
    <t>March</t>
  </si>
  <si>
    <t>October</t>
  </si>
  <si>
    <t>November</t>
  </si>
  <si>
    <t>December</t>
  </si>
  <si>
    <t>Days Absent</t>
  </si>
  <si>
    <t>Start Date</t>
  </si>
  <si>
    <t>Hossain Mohammad Arafat</t>
  </si>
  <si>
    <t>Nur Uddin</t>
  </si>
  <si>
    <t>Md. Forhad Islam Ashik</t>
  </si>
  <si>
    <t>Sattya Narawan Paul</t>
  </si>
  <si>
    <t>Most. Tanzin Khan</t>
  </si>
  <si>
    <t>Syeda Nosin Masiath Pealy</t>
  </si>
  <si>
    <t>Jabir Hossain</t>
  </si>
  <si>
    <t>Md. Humayoun Kabir</t>
  </si>
  <si>
    <t>Md. Shafiqul Islam</t>
  </si>
  <si>
    <t>Abdul Mannan</t>
  </si>
  <si>
    <t>Md. Mahedur Rahman</t>
  </si>
  <si>
    <t>Mohammed Shiraj Uddin</t>
  </si>
  <si>
    <t>Akter Hossen</t>
  </si>
  <si>
    <t>Md. Shanayaz Hossain</t>
  </si>
  <si>
    <t>Gorachand Barai Snehangshu</t>
  </si>
  <si>
    <t>Hafizul Islam</t>
  </si>
  <si>
    <t>Nafiz Imtiaz Rahman</t>
  </si>
  <si>
    <t>YTD CL Lost due to late</t>
  </si>
  <si>
    <t>Total Yearly Eligible EL</t>
  </si>
  <si>
    <t>Number of EL Approved</t>
  </si>
  <si>
    <t>Next Month Opening EL</t>
  </si>
  <si>
    <t>YTD Approved EL</t>
  </si>
  <si>
    <t>YTD Balance EL</t>
  </si>
  <si>
    <t>Probation period ends on</t>
  </si>
  <si>
    <t>Mohammed Kowser Morshed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</si>
</sst>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409]d/mmm/yy;@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0" tint="-0.14999847407452621"/>
      <name val="Arial Unicode MS"/>
      <family val="2"/>
    </font>
    <font>
      <b/>
      <sz val="10"/>
      <color theme="1"/>
      <name val="Arial Unicode MS"/>
      <family val="2"/>
    </font>
    <font>
      <sz val="12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4" fontId="2" fillId="2" borderId="0" xfId="0" applyNumberFormat="1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/>
    </xf>
    <xf numFmtId="1" fontId="0" fillId="2" borderId="0" xfId="0" applyNumberFormat="1" applyFill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4" fontId="0" fillId="2" borderId="0" xfId="0" applyNumberFormat="1" applyFill="1" applyAlignment="1">
      <alignment horizontal="center" vertical="center" wrapText="1"/>
    </xf>
    <xf numFmtId="164" fontId="1" fillId="3" borderId="1" xfId="0" applyNumberFormat="1" applyFont="1" applyFill="1" applyBorder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vertical="center"/>
    </xf>
    <xf numFmtId="0" fontId="0" fillId="0" borderId="0" xfId="0" applyAlignment="1">
      <alignment horizontal="left" vertical="center" wrapText="1"/>
    </xf>
    <xf numFmtId="165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 vertical="center" wrapText="1"/>
    </xf>
    <xf numFmtId="165" fontId="2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514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57"/>
  <sheetViews>
    <sheetView tabSelected="1" workbookViewId="0">
      <pane xSplit="2" ySplit="2" topLeftCell="L12" activePane="bottomRight" state="frozen"/>
      <selection pane="topRight" activeCell="C1" sqref="C1"/>
      <selection pane="bottomLeft" activeCell="A3" sqref="A3"/>
      <selection pane="bottomRight" activeCell="Y25" sqref="Y25"/>
    </sheetView>
  </sheetViews>
  <sheetFormatPr defaultRowHeight="15"/>
  <cols>
    <col min="1" max="1" width="8" style="1" customWidth="1"/>
    <col min="2" max="2" width="26.140625" style="1" customWidth="1"/>
    <col min="3" max="4" width="10" style="1" customWidth="1"/>
    <col min="5" max="8" width="8.7109375" style="1" customWidth="1"/>
    <col min="9" max="11" width="8.7109375" style="9" customWidth="1"/>
    <col min="12" max="14" width="8.7109375" style="1" customWidth="1"/>
    <col min="15" max="15" width="8.7109375" style="9" customWidth="1"/>
    <col min="16" max="17" width="8.7109375" style="8" customWidth="1"/>
    <col min="18" max="19" width="8.7109375" style="1" customWidth="1"/>
    <col min="20" max="22" width="8.7109375" style="9" customWidth="1"/>
    <col min="23" max="24" width="8.7109375" style="1" customWidth="1"/>
    <col min="25" max="25" width="8.7109375" style="9" customWidth="1"/>
    <col min="26" max="26" width="8.42578125" style="1" customWidth="1"/>
    <col min="27" max="27" width="20.28515625" style="1" customWidth="1"/>
    <col min="28" max="16384" width="9.140625" style="1"/>
  </cols>
  <sheetData>
    <row r="1" spans="1:27" ht="44.25" customHeight="1">
      <c r="A1" s="5" t="s">
        <v>6</v>
      </c>
      <c r="B1" s="5" t="s">
        <v>18</v>
      </c>
      <c r="C1" s="5" t="s">
        <v>7</v>
      </c>
      <c r="D1" s="5"/>
      <c r="E1" s="5">
        <v>4</v>
      </c>
      <c r="F1" s="5" t="s">
        <v>9</v>
      </c>
      <c r="G1" s="5"/>
      <c r="H1" s="6">
        <f>DAY(EOMONTH(K1,0))-E1</f>
        <v>27</v>
      </c>
      <c r="I1" s="20">
        <f>DATE(2018,MONTH(DATEVALUE($B$1&amp;"1")),1)</f>
        <v>43101</v>
      </c>
      <c r="J1" s="12"/>
      <c r="K1" s="4">
        <f>DATE(2019,MONTH(DATEVALUE($B$1&amp;"1")),1)</f>
        <v>43466</v>
      </c>
      <c r="L1" s="21">
        <v>43466</v>
      </c>
      <c r="M1" s="21"/>
      <c r="N1" s="21"/>
      <c r="O1" s="10"/>
      <c r="P1" s="7"/>
      <c r="Q1" s="7"/>
      <c r="R1" s="2"/>
      <c r="S1" s="2"/>
      <c r="T1" s="10"/>
      <c r="U1" s="10"/>
      <c r="V1" s="10"/>
      <c r="W1" s="2"/>
      <c r="X1" s="2"/>
      <c r="Y1" s="10"/>
      <c r="Z1" s="2"/>
    </row>
    <row r="2" spans="1:27" ht="55.5" customHeight="1">
      <c r="A2" s="3" t="s">
        <v>8</v>
      </c>
      <c r="B2" s="3" t="s">
        <v>0</v>
      </c>
      <c r="C2" s="3" t="s">
        <v>71</v>
      </c>
      <c r="D2" s="3" t="s">
        <v>95</v>
      </c>
      <c r="E2" s="3" t="s">
        <v>14</v>
      </c>
      <c r="F2" s="3" t="s">
        <v>23</v>
      </c>
      <c r="G2" s="3" t="s">
        <v>90</v>
      </c>
      <c r="H2" s="3" t="s">
        <v>17</v>
      </c>
      <c r="I2" s="3" t="s">
        <v>22</v>
      </c>
      <c r="J2" s="3" t="s">
        <v>93</v>
      </c>
      <c r="K2" s="11" t="s">
        <v>21</v>
      </c>
      <c r="L2" s="11" t="s">
        <v>24</v>
      </c>
      <c r="M2" s="11" t="s">
        <v>94</v>
      </c>
      <c r="N2" s="11" t="s">
        <v>89</v>
      </c>
      <c r="O2" s="11" t="s">
        <v>16</v>
      </c>
      <c r="P2" s="3" t="s">
        <v>1</v>
      </c>
      <c r="Q2" s="11" t="s">
        <v>2</v>
      </c>
      <c r="R2" s="11" t="s">
        <v>70</v>
      </c>
      <c r="S2" s="3" t="s">
        <v>3</v>
      </c>
      <c r="T2" s="3" t="s">
        <v>25</v>
      </c>
      <c r="U2" s="3" t="s">
        <v>91</v>
      </c>
      <c r="V2" s="11" t="s">
        <v>15</v>
      </c>
      <c r="W2" s="11" t="s">
        <v>26</v>
      </c>
      <c r="X2" s="11" t="s">
        <v>92</v>
      </c>
      <c r="Y2" s="11" t="s">
        <v>13</v>
      </c>
      <c r="Z2" s="11" t="s">
        <v>4</v>
      </c>
      <c r="AA2" s="3" t="s">
        <v>5</v>
      </c>
    </row>
    <row r="3" spans="1:27" ht="14.25" customHeight="1">
      <c r="A3" s="1">
        <v>1</v>
      </c>
      <c r="B3" s="13" t="s">
        <v>28</v>
      </c>
      <c r="C3" s="18">
        <v>42276</v>
      </c>
      <c r="D3" s="18">
        <v>42276</v>
      </c>
      <c r="E3" s="1">
        <f t="shared" ref="E3:E57" si="0">IF($D3&lt;$L$1,10,IF(AND($D3&gt;=($L$1+182),$D3&lt;($L$1+213)),5,IF(AND($D3&gt;=($L$1+213),$D3&lt;($L$1+244)),4,IF(AND($D3&gt;=($L$1+244),$D3&lt;($L$1+274)),3.5,IF(AND($D3&gt;=($L$1+274),$D3&lt;($L$1+305)),2.5,IF(AND($D3&gt;=($L$1+305),$D3&lt;($L$1+335)),1.5,IF(AND($D3&gt;=($L$1+335),$D3&lt;=($L$1+365)),1,IF($D3&gt;($L$1+365),0,10))))))))</f>
        <v>10</v>
      </c>
      <c r="F3" s="1">
        <f t="shared" ref="F3:F55" si="1">IF($D3&lt;$L$1,14,IF(AND($D3&gt;=($L$1+182),$D3&lt;($L$1+213)),7,IF(AND($D3&gt;=($L$1+213),$D3&lt;($L$1+244)),6,IF(AND($D3&gt;=($L$1+244),$D3&lt;($L$1+274)),5,IF(AND($D3&gt;=($L$1+274),$D3&lt;($L$1+305)),4,IF(AND($D3&gt;=($L$1+305),$D3&lt;($L$1+335)),2,IF(AND($D3&gt;=($L$1+335),$D3&lt;=($L$1+365)),1,IF($D3&gt;($L$1+365),0,14))))))))</f>
        <v>14</v>
      </c>
      <c r="G3" s="9">
        <v>28</v>
      </c>
      <c r="H3" s="8">
        <v>0</v>
      </c>
      <c r="I3" s="1">
        <v>0</v>
      </c>
      <c r="J3" s="1">
        <v>0</v>
      </c>
      <c r="K3" s="9">
        <f>E3</f>
        <v>10</v>
      </c>
      <c r="L3" s="9">
        <f t="shared" ref="L3" si="2">F3</f>
        <v>14</v>
      </c>
      <c r="M3" s="9">
        <f>G3</f>
        <v>28</v>
      </c>
      <c r="N3" s="9">
        <f>E3-H3-K3</f>
        <v>0</v>
      </c>
      <c r="O3" s="9">
        <f t="shared" ref="O3:O55" ca="1" si="3">IF(TODAY()&lt;$C3+180,0,IF($Q3&lt;=$K3,$Q3,$K3))</f>
        <v>0</v>
      </c>
      <c r="P3" s="1">
        <v>0</v>
      </c>
      <c r="Q3" s="9">
        <f>FLOOR(P3/4,0.5)</f>
        <v>0</v>
      </c>
      <c r="R3" s="9">
        <v>0</v>
      </c>
      <c r="S3" s="8">
        <v>0</v>
      </c>
      <c r="T3" s="1">
        <v>0</v>
      </c>
      <c r="U3" s="1">
        <v>0</v>
      </c>
      <c r="V3" s="9">
        <f t="shared" ref="V3:V57" ca="1" si="4">IF($K3-($S3+$O3)&lt;0,0,$K3-($S3+$O3))</f>
        <v>10</v>
      </c>
      <c r="W3" s="9">
        <f>IF($L3-$T3&lt;0,0,$L3-$T3)</f>
        <v>14</v>
      </c>
      <c r="X3" s="9">
        <f>IF($M3-$U3&lt;0,0,$M3-$U3)</f>
        <v>28</v>
      </c>
      <c r="Y3" s="9">
        <f t="shared" ref="Y3:Y56" ca="1" si="5">Q3-O3+R3</f>
        <v>0</v>
      </c>
      <c r="Z3" s="9">
        <f ca="1">$H$1-Y3</f>
        <v>27</v>
      </c>
      <c r="AA3" s="17" t="str">
        <f t="shared" ref="AA3:AA48" si="6">IF(AND(S3&gt;3,T3&gt;3),"Check for permission to have more than 3 days casual leave, and a doctors note regarding more than 3 days sick leave",IF(S3&gt;3,"Check for permission to have more than 3 days casual leave",IF(T3&gt;3,"Check for a doctors note regarding more than 3 days sick leave","")))</f>
        <v/>
      </c>
    </row>
    <row r="4" spans="1:27" ht="14.25" customHeight="1">
      <c r="A4" s="1">
        <f>IF(B4="","",A3+1)</f>
        <v>2</v>
      </c>
      <c r="B4" s="14" t="s">
        <v>29</v>
      </c>
      <c r="C4" s="18">
        <v>42016</v>
      </c>
      <c r="D4" s="18">
        <v>42016</v>
      </c>
      <c r="E4" s="1">
        <f t="shared" si="0"/>
        <v>10</v>
      </c>
      <c r="F4" s="1">
        <f t="shared" si="1"/>
        <v>14</v>
      </c>
      <c r="G4" s="9">
        <v>27</v>
      </c>
      <c r="H4" s="8">
        <v>0</v>
      </c>
      <c r="I4" s="1">
        <v>0</v>
      </c>
      <c r="J4" s="1">
        <v>0</v>
      </c>
      <c r="K4" s="9">
        <f t="shared" ref="K4:K56" si="7">E4</f>
        <v>10</v>
      </c>
      <c r="L4" s="9">
        <f t="shared" ref="L4:L56" si="8">F4</f>
        <v>14</v>
      </c>
      <c r="M4" s="9">
        <f t="shared" ref="M4:M56" si="9">G4</f>
        <v>27</v>
      </c>
      <c r="N4" s="9">
        <f t="shared" ref="N4:N5" si="10">E4-H4-K4</f>
        <v>0</v>
      </c>
      <c r="O4" s="9">
        <f t="shared" ca="1" si="3"/>
        <v>1</v>
      </c>
      <c r="P4" s="1">
        <v>5</v>
      </c>
      <c r="Q4" s="9">
        <f t="shared" ref="Q4:Q56" si="11">FLOOR(P4/4,0.5)</f>
        <v>1</v>
      </c>
      <c r="R4" s="9">
        <v>0</v>
      </c>
      <c r="S4" s="8">
        <v>0</v>
      </c>
      <c r="T4" s="1">
        <v>1</v>
      </c>
      <c r="U4" s="1">
        <v>0</v>
      </c>
      <c r="V4" s="9">
        <f t="shared" ca="1" si="4"/>
        <v>9</v>
      </c>
      <c r="W4" s="9">
        <f t="shared" ref="W4:W57" si="12">IF($L4-$T4&lt;0,0,$L4-$T4)</f>
        <v>13</v>
      </c>
      <c r="X4" s="9">
        <f t="shared" ref="X4:X57" si="13">IF($M4-$U4&lt;0,0,$M4-$U4)</f>
        <v>27</v>
      </c>
      <c r="Y4" s="9">
        <f t="shared" ca="1" si="5"/>
        <v>0</v>
      </c>
      <c r="Z4" s="9">
        <f t="shared" ref="Z4:Z56" ca="1" si="14">$H$1-Y4</f>
        <v>27</v>
      </c>
      <c r="AA4" s="17" t="str">
        <f t="shared" si="6"/>
        <v/>
      </c>
    </row>
    <row r="5" spans="1:27" ht="14.25" customHeight="1">
      <c r="A5" s="1">
        <f t="shared" ref="A5:A55" si="15">IF(B5="","",$A4+1)</f>
        <v>3</v>
      </c>
      <c r="B5" s="15" t="s">
        <v>30</v>
      </c>
      <c r="C5" s="18">
        <v>42375</v>
      </c>
      <c r="D5" s="18">
        <v>42375</v>
      </c>
      <c r="E5" s="1">
        <f t="shared" si="0"/>
        <v>10</v>
      </c>
      <c r="F5" s="1">
        <f t="shared" si="1"/>
        <v>14</v>
      </c>
      <c r="G5" s="9">
        <v>26</v>
      </c>
      <c r="H5" s="8">
        <v>0</v>
      </c>
      <c r="I5" s="1">
        <v>0</v>
      </c>
      <c r="J5" s="1">
        <v>0</v>
      </c>
      <c r="K5" s="9">
        <f t="shared" si="7"/>
        <v>10</v>
      </c>
      <c r="L5" s="9">
        <f t="shared" si="8"/>
        <v>14</v>
      </c>
      <c r="M5" s="9">
        <f t="shared" si="9"/>
        <v>26</v>
      </c>
      <c r="N5" s="9">
        <f t="shared" si="10"/>
        <v>0</v>
      </c>
      <c r="O5" s="9">
        <f t="shared" ca="1" si="3"/>
        <v>0</v>
      </c>
      <c r="P5" s="1">
        <v>0</v>
      </c>
      <c r="Q5" s="9">
        <f t="shared" si="11"/>
        <v>0</v>
      </c>
      <c r="R5" s="9">
        <v>0.5</v>
      </c>
      <c r="S5" s="8">
        <v>0</v>
      </c>
      <c r="T5" s="1">
        <v>1</v>
      </c>
      <c r="U5" s="1">
        <v>0</v>
      </c>
      <c r="V5" s="9">
        <f t="shared" ca="1" si="4"/>
        <v>10</v>
      </c>
      <c r="W5" s="9">
        <f t="shared" si="12"/>
        <v>13</v>
      </c>
      <c r="X5" s="9">
        <f t="shared" si="13"/>
        <v>26</v>
      </c>
      <c r="Y5" s="9">
        <f t="shared" ca="1" si="5"/>
        <v>0.5</v>
      </c>
      <c r="Z5" s="9">
        <f t="shared" ca="1" si="14"/>
        <v>26.5</v>
      </c>
      <c r="AA5" s="17" t="str">
        <f t="shared" si="6"/>
        <v/>
      </c>
    </row>
    <row r="6" spans="1:27" ht="14.25" customHeight="1">
      <c r="A6" s="1">
        <f t="shared" si="15"/>
        <v>4</v>
      </c>
      <c r="B6" s="14" t="s">
        <v>31</v>
      </c>
      <c r="C6" s="18">
        <v>42675</v>
      </c>
      <c r="D6" s="18">
        <v>42675</v>
      </c>
      <c r="E6" s="1">
        <f t="shared" si="0"/>
        <v>10</v>
      </c>
      <c r="F6" s="1">
        <f t="shared" si="1"/>
        <v>14</v>
      </c>
      <c r="G6" s="9">
        <v>22</v>
      </c>
      <c r="H6" s="8">
        <v>0</v>
      </c>
      <c r="I6" s="1">
        <v>0</v>
      </c>
      <c r="J6" s="1">
        <v>0</v>
      </c>
      <c r="K6" s="9">
        <f t="shared" si="7"/>
        <v>10</v>
      </c>
      <c r="L6" s="9">
        <f t="shared" si="8"/>
        <v>14</v>
      </c>
      <c r="M6" s="9">
        <f t="shared" si="9"/>
        <v>22</v>
      </c>
      <c r="N6" s="9">
        <f>E6-H6-K6</f>
        <v>0</v>
      </c>
      <c r="O6" s="9">
        <f t="shared" ca="1" si="3"/>
        <v>2.5</v>
      </c>
      <c r="P6" s="1">
        <v>11</v>
      </c>
      <c r="Q6" s="9">
        <f t="shared" si="11"/>
        <v>2.5</v>
      </c>
      <c r="R6" s="9">
        <v>5</v>
      </c>
      <c r="S6" s="8">
        <v>0</v>
      </c>
      <c r="T6" s="1">
        <v>3</v>
      </c>
      <c r="U6" s="1">
        <v>0</v>
      </c>
      <c r="V6" s="9">
        <f t="shared" ca="1" si="4"/>
        <v>7.5</v>
      </c>
      <c r="W6" s="9">
        <f t="shared" si="12"/>
        <v>11</v>
      </c>
      <c r="X6" s="9">
        <f t="shared" si="13"/>
        <v>22</v>
      </c>
      <c r="Y6" s="9">
        <f t="shared" ca="1" si="5"/>
        <v>5</v>
      </c>
      <c r="Z6" s="9">
        <f t="shared" ca="1" si="14"/>
        <v>22</v>
      </c>
      <c r="AA6" s="17" t="str">
        <f t="shared" si="6"/>
        <v/>
      </c>
    </row>
    <row r="7" spans="1:27" ht="14.25" customHeight="1">
      <c r="A7" s="1">
        <f t="shared" si="15"/>
        <v>5</v>
      </c>
      <c r="B7" s="14" t="s">
        <v>32</v>
      </c>
      <c r="C7" s="18">
        <v>41636</v>
      </c>
      <c r="D7" s="18">
        <v>41636</v>
      </c>
      <c r="E7" s="1">
        <f t="shared" si="0"/>
        <v>10</v>
      </c>
      <c r="F7" s="1">
        <f t="shared" si="1"/>
        <v>14</v>
      </c>
      <c r="G7" s="9">
        <v>24</v>
      </c>
      <c r="H7" s="8">
        <v>0</v>
      </c>
      <c r="I7" s="1">
        <v>0</v>
      </c>
      <c r="J7" s="1">
        <v>0</v>
      </c>
      <c r="K7" s="9">
        <f t="shared" si="7"/>
        <v>10</v>
      </c>
      <c r="L7" s="9">
        <f t="shared" si="8"/>
        <v>14</v>
      </c>
      <c r="M7" s="9">
        <f t="shared" si="9"/>
        <v>24</v>
      </c>
      <c r="N7" s="9">
        <f t="shared" ref="N7:N56" si="16">E7-H7-K7</f>
        <v>0</v>
      </c>
      <c r="O7" s="9">
        <f t="shared" ca="1" si="3"/>
        <v>0</v>
      </c>
      <c r="P7" s="1">
        <v>0</v>
      </c>
      <c r="Q7" s="9">
        <f t="shared" si="11"/>
        <v>0</v>
      </c>
      <c r="R7" s="9">
        <v>1</v>
      </c>
      <c r="S7" s="8">
        <v>0</v>
      </c>
      <c r="T7" s="1">
        <v>0</v>
      </c>
      <c r="U7" s="1">
        <v>0</v>
      </c>
      <c r="V7" s="9">
        <f t="shared" ca="1" si="4"/>
        <v>10</v>
      </c>
      <c r="W7" s="9">
        <f t="shared" si="12"/>
        <v>14</v>
      </c>
      <c r="X7" s="9">
        <f t="shared" si="13"/>
        <v>24</v>
      </c>
      <c r="Y7" s="9">
        <f t="shared" ca="1" si="5"/>
        <v>1</v>
      </c>
      <c r="Z7" s="9">
        <f t="shared" ca="1" si="14"/>
        <v>26</v>
      </c>
      <c r="AA7" s="17" t="str">
        <f t="shared" si="6"/>
        <v/>
      </c>
    </row>
    <row r="8" spans="1:27" ht="14.25" customHeight="1">
      <c r="A8" s="1">
        <f>IF(B8="","",A7+1)</f>
        <v>6</v>
      </c>
      <c r="B8" s="14" t="s">
        <v>33</v>
      </c>
      <c r="C8" s="18">
        <v>41685</v>
      </c>
      <c r="D8" s="18">
        <v>41685</v>
      </c>
      <c r="E8" s="1">
        <f t="shared" si="0"/>
        <v>10</v>
      </c>
      <c r="F8" s="1">
        <f t="shared" si="1"/>
        <v>14</v>
      </c>
      <c r="G8" s="9">
        <v>28</v>
      </c>
      <c r="H8" s="8">
        <v>0</v>
      </c>
      <c r="I8" s="1">
        <v>0</v>
      </c>
      <c r="J8" s="1">
        <v>0</v>
      </c>
      <c r="K8" s="9">
        <f t="shared" si="7"/>
        <v>10</v>
      </c>
      <c r="L8" s="9">
        <f t="shared" si="8"/>
        <v>14</v>
      </c>
      <c r="M8" s="9">
        <f t="shared" si="9"/>
        <v>28</v>
      </c>
      <c r="N8" s="9">
        <f t="shared" si="16"/>
        <v>0</v>
      </c>
      <c r="O8" s="9">
        <f t="shared" ca="1" si="3"/>
        <v>0</v>
      </c>
      <c r="P8" s="1">
        <v>0</v>
      </c>
      <c r="Q8" s="9">
        <f t="shared" si="11"/>
        <v>0</v>
      </c>
      <c r="R8" s="9">
        <v>0</v>
      </c>
      <c r="S8" s="8">
        <v>0</v>
      </c>
      <c r="T8" s="1">
        <v>0</v>
      </c>
      <c r="U8" s="1">
        <v>0</v>
      </c>
      <c r="V8" s="9">
        <f t="shared" ca="1" si="4"/>
        <v>10</v>
      </c>
      <c r="W8" s="9">
        <f t="shared" si="12"/>
        <v>14</v>
      </c>
      <c r="X8" s="9">
        <f t="shared" si="13"/>
        <v>28</v>
      </c>
      <c r="Y8" s="9">
        <f t="shared" ca="1" si="5"/>
        <v>0</v>
      </c>
      <c r="Z8" s="9">
        <f t="shared" ca="1" si="14"/>
        <v>27</v>
      </c>
      <c r="AA8" s="17" t="str">
        <f t="shared" si="6"/>
        <v/>
      </c>
    </row>
    <row r="9" spans="1:27" ht="14.25" customHeight="1">
      <c r="A9" s="1">
        <f t="shared" si="15"/>
        <v>7</v>
      </c>
      <c r="B9" s="14" t="s">
        <v>34</v>
      </c>
      <c r="C9" s="18">
        <v>41980</v>
      </c>
      <c r="D9" s="18">
        <v>41980</v>
      </c>
      <c r="E9" s="1">
        <f t="shared" si="0"/>
        <v>10</v>
      </c>
      <c r="F9" s="1">
        <f t="shared" si="1"/>
        <v>14</v>
      </c>
      <c r="G9" s="9">
        <v>23</v>
      </c>
      <c r="H9" s="8">
        <v>0</v>
      </c>
      <c r="I9" s="1">
        <v>0</v>
      </c>
      <c r="J9" s="1">
        <v>0</v>
      </c>
      <c r="K9" s="9">
        <f t="shared" si="7"/>
        <v>10</v>
      </c>
      <c r="L9" s="9">
        <f t="shared" si="8"/>
        <v>14</v>
      </c>
      <c r="M9" s="9">
        <f t="shared" si="9"/>
        <v>23</v>
      </c>
      <c r="N9" s="9">
        <f t="shared" si="16"/>
        <v>0</v>
      </c>
      <c r="O9" s="9">
        <f t="shared" ca="1" si="3"/>
        <v>0.5</v>
      </c>
      <c r="P9" s="1">
        <v>3</v>
      </c>
      <c r="Q9" s="9">
        <f t="shared" si="11"/>
        <v>0.5</v>
      </c>
      <c r="R9" s="9">
        <v>1</v>
      </c>
      <c r="S9" s="8">
        <v>0</v>
      </c>
      <c r="T9" s="1">
        <v>0</v>
      </c>
      <c r="U9" s="1">
        <v>1</v>
      </c>
      <c r="V9" s="9">
        <f t="shared" ca="1" si="4"/>
        <v>9.5</v>
      </c>
      <c r="W9" s="9">
        <f t="shared" si="12"/>
        <v>14</v>
      </c>
      <c r="X9" s="9">
        <f t="shared" si="13"/>
        <v>22</v>
      </c>
      <c r="Y9" s="9">
        <f t="shared" ca="1" si="5"/>
        <v>1</v>
      </c>
      <c r="Z9" s="9">
        <f t="shared" ca="1" si="14"/>
        <v>26</v>
      </c>
      <c r="AA9" s="17" t="str">
        <f t="shared" si="6"/>
        <v/>
      </c>
    </row>
    <row r="10" spans="1:27" ht="14.25" customHeight="1">
      <c r="A10" s="1">
        <f t="shared" si="15"/>
        <v>8</v>
      </c>
      <c r="B10" s="14" t="s">
        <v>35</v>
      </c>
      <c r="C10" s="18">
        <v>41254</v>
      </c>
      <c r="D10" s="18">
        <v>41254</v>
      </c>
      <c r="E10" s="1">
        <f t="shared" si="0"/>
        <v>10</v>
      </c>
      <c r="F10" s="1">
        <f t="shared" si="1"/>
        <v>14</v>
      </c>
      <c r="G10" s="9">
        <v>28</v>
      </c>
      <c r="H10" s="8">
        <v>0</v>
      </c>
      <c r="I10" s="1">
        <v>0</v>
      </c>
      <c r="J10" s="1">
        <v>0</v>
      </c>
      <c r="K10" s="9">
        <f t="shared" si="7"/>
        <v>10</v>
      </c>
      <c r="L10" s="9">
        <f t="shared" si="8"/>
        <v>14</v>
      </c>
      <c r="M10" s="9">
        <f t="shared" si="9"/>
        <v>28</v>
      </c>
      <c r="N10" s="9">
        <f t="shared" si="16"/>
        <v>0</v>
      </c>
      <c r="O10" s="9">
        <f t="shared" ca="1" si="3"/>
        <v>0</v>
      </c>
      <c r="P10" s="1">
        <v>0</v>
      </c>
      <c r="Q10" s="9">
        <f t="shared" si="11"/>
        <v>0</v>
      </c>
      <c r="R10" s="9">
        <v>0</v>
      </c>
      <c r="S10" s="8">
        <v>0</v>
      </c>
      <c r="T10" s="1">
        <v>0</v>
      </c>
      <c r="U10" s="1">
        <v>0</v>
      </c>
      <c r="V10" s="9">
        <f t="shared" ca="1" si="4"/>
        <v>10</v>
      </c>
      <c r="W10" s="9">
        <f t="shared" si="12"/>
        <v>14</v>
      </c>
      <c r="X10" s="9">
        <f t="shared" si="13"/>
        <v>28</v>
      </c>
      <c r="Y10" s="9">
        <f t="shared" ca="1" si="5"/>
        <v>0</v>
      </c>
      <c r="Z10" s="9">
        <f t="shared" ca="1" si="14"/>
        <v>27</v>
      </c>
      <c r="AA10" s="17" t="str">
        <f t="shared" si="6"/>
        <v/>
      </c>
    </row>
    <row r="11" spans="1:27" ht="14.25" customHeight="1">
      <c r="A11" s="1">
        <f t="shared" si="15"/>
        <v>9</v>
      </c>
      <c r="B11" s="14" t="s">
        <v>36</v>
      </c>
      <c r="C11" s="18">
        <v>40909</v>
      </c>
      <c r="D11" s="18">
        <v>40909</v>
      </c>
      <c r="E11" s="1">
        <f t="shared" si="0"/>
        <v>10</v>
      </c>
      <c r="F11" s="1">
        <f t="shared" si="1"/>
        <v>14</v>
      </c>
      <c r="G11" s="9">
        <v>26</v>
      </c>
      <c r="H11" s="8">
        <v>0</v>
      </c>
      <c r="I11" s="1">
        <v>0</v>
      </c>
      <c r="J11" s="1">
        <v>0</v>
      </c>
      <c r="K11" s="9">
        <f t="shared" si="7"/>
        <v>10</v>
      </c>
      <c r="L11" s="9">
        <f t="shared" si="8"/>
        <v>14</v>
      </c>
      <c r="M11" s="9">
        <f t="shared" si="9"/>
        <v>26</v>
      </c>
      <c r="N11" s="9">
        <f t="shared" si="16"/>
        <v>0</v>
      </c>
      <c r="O11" s="9">
        <f t="shared" ca="1" si="3"/>
        <v>0</v>
      </c>
      <c r="P11" s="1">
        <v>0</v>
      </c>
      <c r="Q11" s="9">
        <f t="shared" si="11"/>
        <v>0</v>
      </c>
      <c r="R11" s="9">
        <v>0</v>
      </c>
      <c r="S11" s="8">
        <v>0</v>
      </c>
      <c r="T11" s="1">
        <v>1</v>
      </c>
      <c r="U11" s="1">
        <v>0</v>
      </c>
      <c r="V11" s="9">
        <f t="shared" ca="1" si="4"/>
        <v>10</v>
      </c>
      <c r="W11" s="9">
        <f t="shared" si="12"/>
        <v>13</v>
      </c>
      <c r="X11" s="9">
        <f t="shared" si="13"/>
        <v>26</v>
      </c>
      <c r="Y11" s="9">
        <f t="shared" ca="1" si="5"/>
        <v>0</v>
      </c>
      <c r="Z11" s="9">
        <f t="shared" ca="1" si="14"/>
        <v>27</v>
      </c>
      <c r="AA11" s="17" t="str">
        <f t="shared" si="6"/>
        <v/>
      </c>
    </row>
    <row r="12" spans="1:27" ht="14.25" customHeight="1">
      <c r="A12" s="1">
        <f t="shared" si="15"/>
        <v>10</v>
      </c>
      <c r="B12" s="14" t="s">
        <v>37</v>
      </c>
      <c r="C12" s="18">
        <v>42430</v>
      </c>
      <c r="D12" s="18">
        <v>42430</v>
      </c>
      <c r="E12" s="1">
        <f t="shared" si="0"/>
        <v>10</v>
      </c>
      <c r="F12" s="1">
        <f t="shared" si="1"/>
        <v>14</v>
      </c>
      <c r="G12" s="9">
        <v>22</v>
      </c>
      <c r="H12" s="8">
        <v>0</v>
      </c>
      <c r="I12" s="1">
        <v>0</v>
      </c>
      <c r="J12" s="1">
        <v>0</v>
      </c>
      <c r="K12" s="9">
        <f t="shared" si="7"/>
        <v>10</v>
      </c>
      <c r="L12" s="9">
        <f t="shared" si="8"/>
        <v>14</v>
      </c>
      <c r="M12" s="9">
        <f t="shared" si="9"/>
        <v>22</v>
      </c>
      <c r="N12" s="9">
        <f t="shared" si="16"/>
        <v>0</v>
      </c>
      <c r="O12" s="9">
        <f t="shared" ca="1" si="3"/>
        <v>1.5</v>
      </c>
      <c r="P12" s="1">
        <v>6</v>
      </c>
      <c r="Q12" s="9">
        <f t="shared" si="11"/>
        <v>1.5</v>
      </c>
      <c r="R12" s="9">
        <v>3.5</v>
      </c>
      <c r="S12" s="8">
        <v>0</v>
      </c>
      <c r="T12" s="1">
        <v>0</v>
      </c>
      <c r="U12" s="1">
        <v>0</v>
      </c>
      <c r="V12" s="9">
        <f t="shared" ca="1" si="4"/>
        <v>8.5</v>
      </c>
      <c r="W12" s="9">
        <f t="shared" si="12"/>
        <v>14</v>
      </c>
      <c r="X12" s="9">
        <f t="shared" si="13"/>
        <v>22</v>
      </c>
      <c r="Y12" s="9">
        <f t="shared" ca="1" si="5"/>
        <v>3.5</v>
      </c>
      <c r="Z12" s="9">
        <f t="shared" ca="1" si="14"/>
        <v>23.5</v>
      </c>
      <c r="AA12" s="17" t="str">
        <f t="shared" si="6"/>
        <v/>
      </c>
    </row>
    <row r="13" spans="1:27" ht="14.25" customHeight="1">
      <c r="A13" s="1">
        <f t="shared" si="15"/>
        <v>11</v>
      </c>
      <c r="B13" s="14" t="s">
        <v>38</v>
      </c>
      <c r="C13" s="18">
        <v>41650</v>
      </c>
      <c r="D13" s="18">
        <v>41650</v>
      </c>
      <c r="E13" s="1">
        <f t="shared" si="0"/>
        <v>10</v>
      </c>
      <c r="F13" s="1">
        <f t="shared" si="1"/>
        <v>14</v>
      </c>
      <c r="G13" s="9">
        <v>21</v>
      </c>
      <c r="H13" s="8">
        <v>0</v>
      </c>
      <c r="I13" s="1">
        <v>0</v>
      </c>
      <c r="J13" s="1">
        <v>0</v>
      </c>
      <c r="K13" s="9">
        <f t="shared" si="7"/>
        <v>10</v>
      </c>
      <c r="L13" s="9">
        <f t="shared" si="8"/>
        <v>14</v>
      </c>
      <c r="M13" s="9">
        <f t="shared" si="9"/>
        <v>21</v>
      </c>
      <c r="N13" s="9">
        <f t="shared" si="16"/>
        <v>0</v>
      </c>
      <c r="O13" s="9">
        <f t="shared" ca="1" si="3"/>
        <v>0</v>
      </c>
      <c r="P13" s="1">
        <v>0</v>
      </c>
      <c r="Q13" s="9">
        <f t="shared" si="11"/>
        <v>0</v>
      </c>
      <c r="R13" s="9">
        <v>0</v>
      </c>
      <c r="S13" s="8">
        <v>0</v>
      </c>
      <c r="T13" s="1">
        <v>1.5</v>
      </c>
      <c r="U13" s="1">
        <v>0</v>
      </c>
      <c r="V13" s="9">
        <f t="shared" ca="1" si="4"/>
        <v>10</v>
      </c>
      <c r="W13" s="9">
        <f t="shared" si="12"/>
        <v>12.5</v>
      </c>
      <c r="X13" s="9">
        <f t="shared" si="13"/>
        <v>21</v>
      </c>
      <c r="Y13" s="9">
        <f t="shared" ca="1" si="5"/>
        <v>0</v>
      </c>
      <c r="Z13" s="9">
        <f t="shared" ca="1" si="14"/>
        <v>27</v>
      </c>
      <c r="AA13" s="17" t="str">
        <f t="shared" si="6"/>
        <v/>
      </c>
    </row>
    <row r="14" spans="1:27" ht="14.25" customHeight="1">
      <c r="A14" s="1">
        <f t="shared" si="15"/>
        <v>12</v>
      </c>
      <c r="B14" s="14" t="s">
        <v>39</v>
      </c>
      <c r="C14" s="18">
        <v>40190</v>
      </c>
      <c r="D14" s="18">
        <v>40190</v>
      </c>
      <c r="E14" s="1">
        <f t="shared" si="0"/>
        <v>10</v>
      </c>
      <c r="F14" s="1">
        <f t="shared" si="1"/>
        <v>14</v>
      </c>
      <c r="G14" s="9">
        <v>26</v>
      </c>
      <c r="H14" s="8">
        <v>0</v>
      </c>
      <c r="I14" s="1">
        <v>0</v>
      </c>
      <c r="J14" s="1">
        <v>0</v>
      </c>
      <c r="K14" s="9">
        <f t="shared" si="7"/>
        <v>10</v>
      </c>
      <c r="L14" s="9">
        <f t="shared" si="8"/>
        <v>14</v>
      </c>
      <c r="M14" s="9">
        <f t="shared" si="9"/>
        <v>26</v>
      </c>
      <c r="N14" s="9">
        <f t="shared" si="16"/>
        <v>0</v>
      </c>
      <c r="O14" s="9">
        <f t="shared" ca="1" si="3"/>
        <v>0.5</v>
      </c>
      <c r="P14" s="1">
        <v>2</v>
      </c>
      <c r="Q14" s="9">
        <f t="shared" si="11"/>
        <v>0.5</v>
      </c>
      <c r="R14" s="9">
        <v>0.5</v>
      </c>
      <c r="S14" s="8">
        <v>0</v>
      </c>
      <c r="T14" s="1">
        <v>0</v>
      </c>
      <c r="U14" s="1">
        <v>0</v>
      </c>
      <c r="V14" s="9">
        <f t="shared" ca="1" si="4"/>
        <v>9.5</v>
      </c>
      <c r="W14" s="9">
        <f t="shared" si="12"/>
        <v>14</v>
      </c>
      <c r="X14" s="9">
        <f t="shared" si="13"/>
        <v>26</v>
      </c>
      <c r="Y14" s="9">
        <f t="shared" ca="1" si="5"/>
        <v>0.5</v>
      </c>
      <c r="Z14" s="9">
        <f t="shared" ca="1" si="14"/>
        <v>26.5</v>
      </c>
      <c r="AA14" s="17" t="str">
        <f t="shared" si="6"/>
        <v/>
      </c>
    </row>
    <row r="15" spans="1:27" ht="14.25" customHeight="1">
      <c r="A15" s="1">
        <f t="shared" si="15"/>
        <v>13</v>
      </c>
      <c r="B15" s="14" t="s">
        <v>40</v>
      </c>
      <c r="C15" s="18">
        <v>42619</v>
      </c>
      <c r="D15" s="18">
        <v>42619</v>
      </c>
      <c r="E15" s="1">
        <f t="shared" si="0"/>
        <v>10</v>
      </c>
      <c r="F15" s="1">
        <f t="shared" si="1"/>
        <v>14</v>
      </c>
      <c r="G15" s="9">
        <v>23</v>
      </c>
      <c r="H15" s="8">
        <v>0</v>
      </c>
      <c r="I15" s="1">
        <v>0</v>
      </c>
      <c r="J15" s="1">
        <v>0</v>
      </c>
      <c r="K15" s="9">
        <f t="shared" si="7"/>
        <v>10</v>
      </c>
      <c r="L15" s="9">
        <f t="shared" si="8"/>
        <v>14</v>
      </c>
      <c r="M15" s="9">
        <f t="shared" si="9"/>
        <v>23</v>
      </c>
      <c r="N15" s="9">
        <f t="shared" si="16"/>
        <v>0</v>
      </c>
      <c r="O15" s="9">
        <f t="shared" ca="1" si="3"/>
        <v>1.5</v>
      </c>
      <c r="P15" s="1">
        <v>7</v>
      </c>
      <c r="Q15" s="9">
        <f t="shared" si="11"/>
        <v>1.5</v>
      </c>
      <c r="R15" s="9">
        <v>0</v>
      </c>
      <c r="S15" s="8">
        <v>0</v>
      </c>
      <c r="T15" s="1">
        <v>1.5</v>
      </c>
      <c r="U15" s="1">
        <v>0</v>
      </c>
      <c r="V15" s="9">
        <f t="shared" ca="1" si="4"/>
        <v>8.5</v>
      </c>
      <c r="W15" s="9">
        <f t="shared" si="12"/>
        <v>12.5</v>
      </c>
      <c r="X15" s="9">
        <f t="shared" si="13"/>
        <v>23</v>
      </c>
      <c r="Y15" s="9">
        <f t="shared" ca="1" si="5"/>
        <v>0</v>
      </c>
      <c r="Z15" s="9">
        <f t="shared" ca="1" si="14"/>
        <v>27</v>
      </c>
      <c r="AA15" s="17" t="str">
        <f t="shared" si="6"/>
        <v/>
      </c>
    </row>
    <row r="16" spans="1:27" ht="14.25" customHeight="1">
      <c r="A16" s="1">
        <f t="shared" si="15"/>
        <v>14</v>
      </c>
      <c r="B16" s="14" t="s">
        <v>41</v>
      </c>
      <c r="C16" s="18">
        <v>41645</v>
      </c>
      <c r="D16" s="18">
        <v>41645</v>
      </c>
      <c r="E16" s="1">
        <f t="shared" si="0"/>
        <v>10</v>
      </c>
      <c r="F16" s="1">
        <f t="shared" si="1"/>
        <v>14</v>
      </c>
      <c r="G16" s="9">
        <v>25</v>
      </c>
      <c r="H16" s="8">
        <v>0</v>
      </c>
      <c r="I16" s="1">
        <v>0</v>
      </c>
      <c r="J16" s="1">
        <v>0</v>
      </c>
      <c r="K16" s="9">
        <f t="shared" si="7"/>
        <v>10</v>
      </c>
      <c r="L16" s="9">
        <f t="shared" si="8"/>
        <v>14</v>
      </c>
      <c r="M16" s="9">
        <f t="shared" si="9"/>
        <v>25</v>
      </c>
      <c r="N16" s="9">
        <f t="shared" si="16"/>
        <v>0</v>
      </c>
      <c r="O16" s="9">
        <f t="shared" ca="1" si="3"/>
        <v>0</v>
      </c>
      <c r="P16" s="1">
        <v>1</v>
      </c>
      <c r="Q16" s="9">
        <f t="shared" si="11"/>
        <v>0</v>
      </c>
      <c r="R16" s="9">
        <v>0.5</v>
      </c>
      <c r="S16" s="8">
        <v>2</v>
      </c>
      <c r="T16" s="1">
        <v>0</v>
      </c>
      <c r="U16" s="1">
        <v>0</v>
      </c>
      <c r="V16" s="9">
        <f t="shared" ca="1" si="4"/>
        <v>8</v>
      </c>
      <c r="W16" s="9">
        <f t="shared" si="12"/>
        <v>14</v>
      </c>
      <c r="X16" s="9">
        <f t="shared" si="13"/>
        <v>25</v>
      </c>
      <c r="Y16" s="9">
        <f t="shared" ca="1" si="5"/>
        <v>0.5</v>
      </c>
      <c r="Z16" s="9">
        <f t="shared" ca="1" si="14"/>
        <v>26.5</v>
      </c>
      <c r="AA16" s="17" t="str">
        <f t="shared" si="6"/>
        <v/>
      </c>
    </row>
    <row r="17" spans="1:27" ht="14.25" customHeight="1">
      <c r="A17" s="1">
        <f t="shared" si="15"/>
        <v>15</v>
      </c>
      <c r="B17" s="14" t="s">
        <v>42</v>
      </c>
      <c r="C17" s="18">
        <v>40954</v>
      </c>
      <c r="D17" s="18">
        <v>40954</v>
      </c>
      <c r="E17" s="1">
        <f t="shared" si="0"/>
        <v>10</v>
      </c>
      <c r="F17" s="1">
        <f t="shared" si="1"/>
        <v>14</v>
      </c>
      <c r="G17" s="9">
        <v>22</v>
      </c>
      <c r="H17" s="8">
        <v>0</v>
      </c>
      <c r="I17" s="1">
        <v>0</v>
      </c>
      <c r="J17" s="1">
        <v>0</v>
      </c>
      <c r="K17" s="9">
        <f t="shared" si="7"/>
        <v>10</v>
      </c>
      <c r="L17" s="9">
        <f t="shared" si="8"/>
        <v>14</v>
      </c>
      <c r="M17" s="9">
        <f t="shared" si="9"/>
        <v>22</v>
      </c>
      <c r="N17" s="9">
        <f t="shared" si="16"/>
        <v>0</v>
      </c>
      <c r="O17" s="9">
        <f t="shared" ca="1" si="3"/>
        <v>0</v>
      </c>
      <c r="P17" s="1">
        <v>1</v>
      </c>
      <c r="Q17" s="9">
        <f t="shared" si="11"/>
        <v>0</v>
      </c>
      <c r="R17" s="9">
        <v>0</v>
      </c>
      <c r="S17" s="8">
        <v>0</v>
      </c>
      <c r="T17" s="1">
        <v>0</v>
      </c>
      <c r="U17" s="1">
        <v>0</v>
      </c>
      <c r="V17" s="9">
        <f t="shared" ca="1" si="4"/>
        <v>10</v>
      </c>
      <c r="W17" s="9">
        <f t="shared" si="12"/>
        <v>14</v>
      </c>
      <c r="X17" s="9">
        <f t="shared" si="13"/>
        <v>22</v>
      </c>
      <c r="Y17" s="9">
        <f t="shared" ca="1" si="5"/>
        <v>0</v>
      </c>
      <c r="Z17" s="9">
        <f t="shared" ca="1" si="14"/>
        <v>27</v>
      </c>
      <c r="AA17" s="17" t="str">
        <f t="shared" si="6"/>
        <v/>
      </c>
    </row>
    <row r="18" spans="1:27" ht="14.25" customHeight="1">
      <c r="A18" s="1">
        <f t="shared" si="15"/>
        <v>16</v>
      </c>
      <c r="B18" s="14" t="s">
        <v>43</v>
      </c>
      <c r="C18" s="18">
        <v>42494</v>
      </c>
      <c r="D18" s="18">
        <v>42494</v>
      </c>
      <c r="E18" s="1">
        <f t="shared" si="0"/>
        <v>10</v>
      </c>
      <c r="F18" s="1">
        <f t="shared" si="1"/>
        <v>14</v>
      </c>
      <c r="G18" s="9">
        <v>24</v>
      </c>
      <c r="H18" s="8">
        <v>0</v>
      </c>
      <c r="I18" s="1">
        <v>0</v>
      </c>
      <c r="J18" s="1">
        <v>0</v>
      </c>
      <c r="K18" s="9">
        <f t="shared" si="7"/>
        <v>10</v>
      </c>
      <c r="L18" s="9">
        <f t="shared" si="8"/>
        <v>14</v>
      </c>
      <c r="M18" s="9">
        <f t="shared" si="9"/>
        <v>24</v>
      </c>
      <c r="N18" s="9">
        <f t="shared" si="16"/>
        <v>0</v>
      </c>
      <c r="O18" s="9">
        <f t="shared" ca="1" si="3"/>
        <v>0</v>
      </c>
      <c r="P18" s="1">
        <v>1</v>
      </c>
      <c r="Q18" s="9">
        <f>FLOOR(P18/4,0.5)</f>
        <v>0</v>
      </c>
      <c r="R18" s="9">
        <v>0</v>
      </c>
      <c r="S18" s="8">
        <v>0</v>
      </c>
      <c r="T18" s="1">
        <v>0</v>
      </c>
      <c r="U18" s="1">
        <v>0</v>
      </c>
      <c r="V18" s="9">
        <f t="shared" ca="1" si="4"/>
        <v>10</v>
      </c>
      <c r="W18" s="9">
        <f t="shared" si="12"/>
        <v>14</v>
      </c>
      <c r="X18" s="9">
        <f t="shared" si="13"/>
        <v>24</v>
      </c>
      <c r="Y18" s="9">
        <f t="shared" ca="1" si="5"/>
        <v>0</v>
      </c>
      <c r="Z18" s="9">
        <f t="shared" ca="1" si="14"/>
        <v>27</v>
      </c>
      <c r="AA18" s="17" t="str">
        <f t="shared" si="6"/>
        <v/>
      </c>
    </row>
    <row r="19" spans="1:27" ht="14.25" customHeight="1">
      <c r="A19" s="1">
        <f t="shared" si="15"/>
        <v>17</v>
      </c>
      <c r="B19" s="14" t="s">
        <v>44</v>
      </c>
      <c r="C19" s="18">
        <v>42380</v>
      </c>
      <c r="D19" s="18">
        <v>42380</v>
      </c>
      <c r="E19" s="1">
        <f t="shared" si="0"/>
        <v>10</v>
      </c>
      <c r="F19" s="1">
        <f t="shared" si="1"/>
        <v>14</v>
      </c>
      <c r="G19" s="9">
        <v>28</v>
      </c>
      <c r="H19" s="8">
        <v>0</v>
      </c>
      <c r="I19" s="1">
        <v>0</v>
      </c>
      <c r="J19" s="1">
        <v>0</v>
      </c>
      <c r="K19" s="9">
        <f t="shared" si="7"/>
        <v>10</v>
      </c>
      <c r="L19" s="9">
        <f t="shared" si="8"/>
        <v>14</v>
      </c>
      <c r="M19" s="9">
        <f t="shared" si="9"/>
        <v>28</v>
      </c>
      <c r="N19" s="9">
        <f t="shared" si="16"/>
        <v>0</v>
      </c>
      <c r="O19" s="9">
        <f t="shared" ca="1" si="3"/>
        <v>0</v>
      </c>
      <c r="P19" s="1">
        <v>1</v>
      </c>
      <c r="Q19" s="9">
        <f t="shared" si="11"/>
        <v>0</v>
      </c>
      <c r="R19" s="9">
        <v>0</v>
      </c>
      <c r="S19" s="8">
        <v>0</v>
      </c>
      <c r="T19" s="1">
        <v>3</v>
      </c>
      <c r="U19" s="1">
        <v>0</v>
      </c>
      <c r="V19" s="9">
        <f t="shared" ca="1" si="4"/>
        <v>10</v>
      </c>
      <c r="W19" s="9">
        <f t="shared" si="12"/>
        <v>11</v>
      </c>
      <c r="X19" s="9">
        <f t="shared" si="13"/>
        <v>28</v>
      </c>
      <c r="Y19" s="9">
        <f t="shared" ca="1" si="5"/>
        <v>0</v>
      </c>
      <c r="Z19" s="9">
        <f t="shared" ca="1" si="14"/>
        <v>27</v>
      </c>
      <c r="AA19" s="17" t="str">
        <f t="shared" si="6"/>
        <v/>
      </c>
    </row>
    <row r="20" spans="1:27" ht="14.25" customHeight="1">
      <c r="A20" s="1">
        <f t="shared" si="15"/>
        <v>18</v>
      </c>
      <c r="B20" s="14" t="s">
        <v>45</v>
      </c>
      <c r="C20" s="18">
        <v>41278</v>
      </c>
      <c r="D20" s="18">
        <v>41278</v>
      </c>
      <c r="E20" s="1">
        <f t="shared" si="0"/>
        <v>10</v>
      </c>
      <c r="F20" s="1">
        <f t="shared" si="1"/>
        <v>14</v>
      </c>
      <c r="G20" s="9">
        <v>23</v>
      </c>
      <c r="H20" s="8">
        <v>0</v>
      </c>
      <c r="I20" s="1">
        <v>0</v>
      </c>
      <c r="J20" s="1">
        <v>0</v>
      </c>
      <c r="K20" s="9">
        <f t="shared" si="7"/>
        <v>10</v>
      </c>
      <c r="L20" s="9">
        <f t="shared" si="8"/>
        <v>14</v>
      </c>
      <c r="M20" s="9">
        <f t="shared" si="9"/>
        <v>23</v>
      </c>
      <c r="N20" s="9">
        <f t="shared" si="16"/>
        <v>0</v>
      </c>
      <c r="O20" s="9">
        <f t="shared" ca="1" si="3"/>
        <v>1</v>
      </c>
      <c r="P20" s="1">
        <v>4</v>
      </c>
      <c r="Q20" s="9">
        <f t="shared" si="11"/>
        <v>1</v>
      </c>
      <c r="R20" s="9">
        <v>0.5</v>
      </c>
      <c r="S20" s="8">
        <v>0</v>
      </c>
      <c r="T20" s="1">
        <v>2</v>
      </c>
      <c r="U20" s="1">
        <v>0</v>
      </c>
      <c r="V20" s="9">
        <f t="shared" ca="1" si="4"/>
        <v>9</v>
      </c>
      <c r="W20" s="9">
        <f t="shared" si="12"/>
        <v>12</v>
      </c>
      <c r="X20" s="9">
        <f t="shared" si="13"/>
        <v>23</v>
      </c>
      <c r="Y20" s="9">
        <f t="shared" ca="1" si="5"/>
        <v>0.5</v>
      </c>
      <c r="Z20" s="9">
        <f t="shared" ca="1" si="14"/>
        <v>26.5</v>
      </c>
      <c r="AA20" s="17" t="str">
        <f t="shared" si="6"/>
        <v/>
      </c>
    </row>
    <row r="21" spans="1:27" ht="14.25" customHeight="1">
      <c r="A21" s="1">
        <f t="shared" si="15"/>
        <v>19</v>
      </c>
      <c r="B21" s="14" t="s">
        <v>46</v>
      </c>
      <c r="C21" s="18">
        <v>41760</v>
      </c>
      <c r="D21" s="18">
        <v>41760</v>
      </c>
      <c r="E21" s="1">
        <f t="shared" si="0"/>
        <v>10</v>
      </c>
      <c r="F21" s="1">
        <f t="shared" si="1"/>
        <v>14</v>
      </c>
      <c r="G21" s="9">
        <v>24</v>
      </c>
      <c r="H21" s="8">
        <v>0</v>
      </c>
      <c r="I21" s="1">
        <v>0</v>
      </c>
      <c r="J21" s="1">
        <v>0</v>
      </c>
      <c r="K21" s="9">
        <f t="shared" si="7"/>
        <v>10</v>
      </c>
      <c r="L21" s="9">
        <f t="shared" si="8"/>
        <v>14</v>
      </c>
      <c r="M21" s="9">
        <f t="shared" si="9"/>
        <v>24</v>
      </c>
      <c r="N21" s="9">
        <f t="shared" si="16"/>
        <v>0</v>
      </c>
      <c r="O21" s="9">
        <f t="shared" ca="1" si="3"/>
        <v>3</v>
      </c>
      <c r="P21" s="1">
        <v>12</v>
      </c>
      <c r="Q21" s="9">
        <f t="shared" si="11"/>
        <v>3</v>
      </c>
      <c r="R21" s="9">
        <v>0.5</v>
      </c>
      <c r="S21" s="8">
        <v>0</v>
      </c>
      <c r="T21" s="1">
        <v>0</v>
      </c>
      <c r="U21" s="1">
        <v>0</v>
      </c>
      <c r="V21" s="9">
        <f t="shared" ca="1" si="4"/>
        <v>7</v>
      </c>
      <c r="W21" s="9">
        <f t="shared" si="12"/>
        <v>14</v>
      </c>
      <c r="X21" s="9">
        <f t="shared" si="13"/>
        <v>24</v>
      </c>
      <c r="Y21" s="9">
        <f t="shared" ca="1" si="5"/>
        <v>0.5</v>
      </c>
      <c r="Z21" s="9">
        <f t="shared" ca="1" si="14"/>
        <v>26.5</v>
      </c>
      <c r="AA21" s="17" t="str">
        <f t="shared" si="6"/>
        <v/>
      </c>
    </row>
    <row r="22" spans="1:27" ht="14.25" customHeight="1">
      <c r="A22" s="1">
        <f t="shared" si="15"/>
        <v>20</v>
      </c>
      <c r="B22" s="14" t="s">
        <v>47</v>
      </c>
      <c r="C22" s="18">
        <v>42461</v>
      </c>
      <c r="D22" s="18">
        <v>42461</v>
      </c>
      <c r="E22" s="1">
        <f t="shared" si="0"/>
        <v>10</v>
      </c>
      <c r="F22" s="1">
        <f t="shared" si="1"/>
        <v>14</v>
      </c>
      <c r="G22" s="9">
        <v>25</v>
      </c>
      <c r="H22" s="8">
        <v>0</v>
      </c>
      <c r="I22" s="1">
        <v>0</v>
      </c>
      <c r="J22" s="1">
        <v>0</v>
      </c>
      <c r="K22" s="9">
        <f t="shared" si="7"/>
        <v>10</v>
      </c>
      <c r="L22" s="9">
        <f t="shared" si="8"/>
        <v>14</v>
      </c>
      <c r="M22" s="9">
        <f t="shared" si="9"/>
        <v>25</v>
      </c>
      <c r="N22" s="9">
        <f t="shared" si="16"/>
        <v>0</v>
      </c>
      <c r="O22" s="9">
        <f t="shared" ca="1" si="3"/>
        <v>0</v>
      </c>
      <c r="P22" s="1">
        <v>1</v>
      </c>
      <c r="Q22" s="9">
        <f t="shared" si="11"/>
        <v>0</v>
      </c>
      <c r="R22" s="9">
        <v>1</v>
      </c>
      <c r="S22" s="8">
        <v>0</v>
      </c>
      <c r="T22" s="1">
        <v>1.5</v>
      </c>
      <c r="U22" s="1">
        <v>1</v>
      </c>
      <c r="V22" s="9">
        <f t="shared" ca="1" si="4"/>
        <v>10</v>
      </c>
      <c r="W22" s="9">
        <f t="shared" si="12"/>
        <v>12.5</v>
      </c>
      <c r="X22" s="9">
        <f t="shared" si="13"/>
        <v>24</v>
      </c>
      <c r="Y22" s="9">
        <f t="shared" ca="1" si="5"/>
        <v>1</v>
      </c>
      <c r="Z22" s="9">
        <f t="shared" ca="1" si="14"/>
        <v>26</v>
      </c>
      <c r="AA22" s="17" t="str">
        <f t="shared" si="6"/>
        <v/>
      </c>
    </row>
    <row r="23" spans="1:27" ht="14.25" customHeight="1">
      <c r="A23" s="1">
        <f t="shared" si="15"/>
        <v>21</v>
      </c>
      <c r="B23" s="14" t="s">
        <v>48</v>
      </c>
      <c r="C23" s="18">
        <v>41944</v>
      </c>
      <c r="D23" s="18">
        <v>41944</v>
      </c>
      <c r="E23" s="1">
        <f t="shared" si="0"/>
        <v>10</v>
      </c>
      <c r="F23" s="1">
        <f t="shared" si="1"/>
        <v>14</v>
      </c>
      <c r="G23" s="9">
        <v>22</v>
      </c>
      <c r="H23" s="8">
        <v>0</v>
      </c>
      <c r="I23" s="1">
        <v>0</v>
      </c>
      <c r="J23" s="1">
        <v>0</v>
      </c>
      <c r="K23" s="9">
        <f t="shared" si="7"/>
        <v>10</v>
      </c>
      <c r="L23" s="9">
        <f t="shared" si="8"/>
        <v>14</v>
      </c>
      <c r="M23" s="9">
        <f t="shared" si="9"/>
        <v>22</v>
      </c>
      <c r="N23" s="9">
        <f t="shared" si="16"/>
        <v>0</v>
      </c>
      <c r="O23" s="9">
        <f t="shared" ca="1" si="3"/>
        <v>3</v>
      </c>
      <c r="P23" s="1">
        <v>12</v>
      </c>
      <c r="Q23" s="9">
        <f t="shared" si="11"/>
        <v>3</v>
      </c>
      <c r="R23" s="9">
        <v>1</v>
      </c>
      <c r="S23" s="8">
        <v>0</v>
      </c>
      <c r="T23" s="1">
        <v>2</v>
      </c>
      <c r="U23" s="1">
        <v>0</v>
      </c>
      <c r="V23" s="9">
        <f t="shared" ca="1" si="4"/>
        <v>7</v>
      </c>
      <c r="W23" s="9">
        <f t="shared" si="12"/>
        <v>12</v>
      </c>
      <c r="X23" s="9">
        <f t="shared" si="13"/>
        <v>22</v>
      </c>
      <c r="Y23" s="9">
        <f t="shared" ca="1" si="5"/>
        <v>1</v>
      </c>
      <c r="Z23" s="9">
        <f t="shared" ca="1" si="14"/>
        <v>26</v>
      </c>
      <c r="AA23" s="17" t="str">
        <f t="shared" si="6"/>
        <v/>
      </c>
    </row>
    <row r="24" spans="1:27" ht="14.25" customHeight="1">
      <c r="A24" s="1">
        <f t="shared" si="15"/>
        <v>22</v>
      </c>
      <c r="B24" s="14" t="s">
        <v>49</v>
      </c>
      <c r="C24" s="18">
        <v>42014</v>
      </c>
      <c r="D24" s="18">
        <v>42014</v>
      </c>
      <c r="E24" s="1">
        <f t="shared" si="0"/>
        <v>10</v>
      </c>
      <c r="F24" s="1">
        <f t="shared" si="1"/>
        <v>14</v>
      </c>
      <c r="G24" s="9">
        <v>23</v>
      </c>
      <c r="H24" s="8">
        <v>0</v>
      </c>
      <c r="I24" s="1">
        <v>0</v>
      </c>
      <c r="J24" s="1">
        <v>0</v>
      </c>
      <c r="K24" s="9">
        <f t="shared" si="7"/>
        <v>10</v>
      </c>
      <c r="L24" s="9">
        <f t="shared" si="8"/>
        <v>14</v>
      </c>
      <c r="M24" s="9">
        <f t="shared" si="9"/>
        <v>23</v>
      </c>
      <c r="N24" s="9">
        <f t="shared" si="16"/>
        <v>0</v>
      </c>
      <c r="O24" s="9">
        <f t="shared" ca="1" si="3"/>
        <v>1</v>
      </c>
      <c r="P24" s="1">
        <v>5</v>
      </c>
      <c r="Q24" s="9">
        <f t="shared" si="11"/>
        <v>1</v>
      </c>
      <c r="R24" s="9">
        <v>0</v>
      </c>
      <c r="S24" s="8">
        <v>1</v>
      </c>
      <c r="T24" s="1">
        <v>1</v>
      </c>
      <c r="U24" s="1">
        <v>0</v>
      </c>
      <c r="V24" s="9">
        <f t="shared" ca="1" si="4"/>
        <v>8</v>
      </c>
      <c r="W24" s="9">
        <f t="shared" si="12"/>
        <v>13</v>
      </c>
      <c r="X24" s="9">
        <f t="shared" si="13"/>
        <v>23</v>
      </c>
      <c r="Y24" s="9">
        <f t="shared" ca="1" si="5"/>
        <v>0</v>
      </c>
      <c r="Z24" s="9">
        <f t="shared" ca="1" si="14"/>
        <v>27</v>
      </c>
      <c r="AA24" s="17" t="str">
        <f t="shared" si="6"/>
        <v/>
      </c>
    </row>
    <row r="25" spans="1:27" ht="14.25" customHeight="1">
      <c r="A25" s="1">
        <f t="shared" si="15"/>
        <v>23</v>
      </c>
      <c r="B25" s="14" t="s">
        <v>50</v>
      </c>
      <c r="C25" s="18">
        <v>42715</v>
      </c>
      <c r="D25" s="18">
        <v>42715</v>
      </c>
      <c r="E25" s="1">
        <f t="shared" si="0"/>
        <v>10</v>
      </c>
      <c r="F25" s="1">
        <f t="shared" si="1"/>
        <v>14</v>
      </c>
      <c r="G25" s="9">
        <v>24</v>
      </c>
      <c r="H25" s="8">
        <v>0</v>
      </c>
      <c r="I25" s="1">
        <v>0</v>
      </c>
      <c r="J25" s="1">
        <v>0</v>
      </c>
      <c r="K25" s="9">
        <f t="shared" si="7"/>
        <v>10</v>
      </c>
      <c r="L25" s="9">
        <f t="shared" si="8"/>
        <v>14</v>
      </c>
      <c r="M25" s="9">
        <f t="shared" si="9"/>
        <v>24</v>
      </c>
      <c r="N25" s="9">
        <f t="shared" si="16"/>
        <v>0</v>
      </c>
      <c r="O25" s="9">
        <f t="shared" ca="1" si="3"/>
        <v>1.5</v>
      </c>
      <c r="P25" s="1">
        <v>6</v>
      </c>
      <c r="Q25" s="9">
        <f t="shared" si="11"/>
        <v>1.5</v>
      </c>
      <c r="R25" s="9">
        <v>4</v>
      </c>
      <c r="S25" s="8">
        <v>0</v>
      </c>
      <c r="T25" s="1">
        <v>0</v>
      </c>
      <c r="U25" s="1">
        <v>0</v>
      </c>
      <c r="V25" s="9">
        <f t="shared" ca="1" si="4"/>
        <v>8.5</v>
      </c>
      <c r="W25" s="9">
        <f t="shared" si="12"/>
        <v>14</v>
      </c>
      <c r="X25" s="9">
        <f t="shared" si="13"/>
        <v>24</v>
      </c>
      <c r="Y25" s="9">
        <f t="shared" ca="1" si="5"/>
        <v>4</v>
      </c>
      <c r="Z25" s="9">
        <f t="shared" ca="1" si="14"/>
        <v>23</v>
      </c>
      <c r="AA25" s="17" t="str">
        <f t="shared" si="6"/>
        <v/>
      </c>
    </row>
    <row r="26" spans="1:27" ht="14.25" customHeight="1">
      <c r="A26" s="1">
        <f t="shared" si="15"/>
        <v>24</v>
      </c>
      <c r="B26" s="14" t="s">
        <v>51</v>
      </c>
      <c r="C26" s="18">
        <v>40009</v>
      </c>
      <c r="D26" s="18">
        <v>40009</v>
      </c>
      <c r="E26" s="1">
        <f t="shared" si="0"/>
        <v>10</v>
      </c>
      <c r="F26" s="1">
        <f t="shared" si="1"/>
        <v>14</v>
      </c>
      <c r="G26" s="9">
        <v>28</v>
      </c>
      <c r="H26" s="8">
        <v>0</v>
      </c>
      <c r="I26" s="1">
        <v>0</v>
      </c>
      <c r="J26" s="1">
        <v>0</v>
      </c>
      <c r="K26" s="9">
        <f t="shared" si="7"/>
        <v>10</v>
      </c>
      <c r="L26" s="9">
        <f t="shared" si="8"/>
        <v>14</v>
      </c>
      <c r="M26" s="9">
        <f t="shared" si="9"/>
        <v>28</v>
      </c>
      <c r="N26" s="9">
        <f t="shared" si="16"/>
        <v>0</v>
      </c>
      <c r="O26" s="9">
        <f t="shared" ca="1" si="3"/>
        <v>0</v>
      </c>
      <c r="P26" s="1">
        <v>0</v>
      </c>
      <c r="Q26" s="9">
        <f t="shared" si="11"/>
        <v>0</v>
      </c>
      <c r="R26" s="9">
        <v>0</v>
      </c>
      <c r="S26" s="8">
        <v>0</v>
      </c>
      <c r="T26" s="1">
        <v>0</v>
      </c>
      <c r="U26" s="1">
        <v>0</v>
      </c>
      <c r="V26" s="9">
        <f t="shared" ca="1" si="4"/>
        <v>10</v>
      </c>
      <c r="W26" s="9">
        <f t="shared" si="12"/>
        <v>14</v>
      </c>
      <c r="X26" s="9">
        <f t="shared" si="13"/>
        <v>28</v>
      </c>
      <c r="Y26" s="9">
        <f t="shared" ca="1" si="5"/>
        <v>0</v>
      </c>
      <c r="Z26" s="9">
        <f t="shared" ca="1" si="14"/>
        <v>27</v>
      </c>
      <c r="AA26" s="17" t="str">
        <f t="shared" si="6"/>
        <v/>
      </c>
    </row>
    <row r="27" spans="1:27" ht="14.25" customHeight="1">
      <c r="A27" s="1">
        <f t="shared" si="15"/>
        <v>25</v>
      </c>
      <c r="B27" s="14" t="s">
        <v>52</v>
      </c>
      <c r="C27" s="18">
        <v>41852</v>
      </c>
      <c r="D27" s="18">
        <v>41852</v>
      </c>
      <c r="E27" s="1">
        <f t="shared" si="0"/>
        <v>10</v>
      </c>
      <c r="F27" s="1">
        <f t="shared" si="1"/>
        <v>14</v>
      </c>
      <c r="G27" s="9">
        <v>24</v>
      </c>
      <c r="H27" s="8">
        <v>0</v>
      </c>
      <c r="I27" s="1">
        <v>0</v>
      </c>
      <c r="J27" s="1">
        <v>0</v>
      </c>
      <c r="K27" s="9">
        <f t="shared" si="7"/>
        <v>10</v>
      </c>
      <c r="L27" s="9">
        <f t="shared" si="8"/>
        <v>14</v>
      </c>
      <c r="M27" s="9">
        <f t="shared" si="9"/>
        <v>24</v>
      </c>
      <c r="N27" s="9">
        <f t="shared" si="16"/>
        <v>0</v>
      </c>
      <c r="O27" s="9">
        <f t="shared" ca="1" si="3"/>
        <v>0</v>
      </c>
      <c r="P27" s="1">
        <v>0</v>
      </c>
      <c r="Q27" s="9">
        <f t="shared" si="11"/>
        <v>0</v>
      </c>
      <c r="R27" s="9">
        <v>0</v>
      </c>
      <c r="S27" s="8">
        <v>0</v>
      </c>
      <c r="T27" s="1">
        <v>2</v>
      </c>
      <c r="U27" s="1">
        <v>0</v>
      </c>
      <c r="V27" s="9">
        <f t="shared" ca="1" si="4"/>
        <v>10</v>
      </c>
      <c r="W27" s="9">
        <f t="shared" si="12"/>
        <v>12</v>
      </c>
      <c r="X27" s="9">
        <f t="shared" si="13"/>
        <v>24</v>
      </c>
      <c r="Y27" s="9">
        <f t="shared" ca="1" si="5"/>
        <v>0</v>
      </c>
      <c r="Z27" s="9">
        <f t="shared" ca="1" si="14"/>
        <v>27</v>
      </c>
      <c r="AA27" s="17" t="str">
        <f t="shared" si="6"/>
        <v/>
      </c>
    </row>
    <row r="28" spans="1:27" ht="14.25" customHeight="1">
      <c r="A28" s="1">
        <f t="shared" si="15"/>
        <v>26</v>
      </c>
      <c r="B28" s="14" t="s">
        <v>53</v>
      </c>
      <c r="C28" s="18">
        <v>42616</v>
      </c>
      <c r="D28" s="18">
        <v>42616</v>
      </c>
      <c r="E28" s="1">
        <f t="shared" si="0"/>
        <v>10</v>
      </c>
      <c r="F28" s="1">
        <f t="shared" si="1"/>
        <v>14</v>
      </c>
      <c r="G28" s="9">
        <v>27</v>
      </c>
      <c r="H28" s="8">
        <v>0</v>
      </c>
      <c r="I28" s="1">
        <v>0</v>
      </c>
      <c r="J28" s="1">
        <v>0</v>
      </c>
      <c r="K28" s="9">
        <f t="shared" si="7"/>
        <v>10</v>
      </c>
      <c r="L28" s="9">
        <f t="shared" si="8"/>
        <v>14</v>
      </c>
      <c r="M28" s="9">
        <f t="shared" si="9"/>
        <v>27</v>
      </c>
      <c r="N28" s="9">
        <f t="shared" si="16"/>
        <v>0</v>
      </c>
      <c r="O28" s="9">
        <f t="shared" ca="1" si="3"/>
        <v>0.5</v>
      </c>
      <c r="P28" s="1">
        <v>3</v>
      </c>
      <c r="Q28" s="9">
        <f t="shared" si="11"/>
        <v>0.5</v>
      </c>
      <c r="R28" s="9">
        <v>0</v>
      </c>
      <c r="S28" s="8">
        <v>0</v>
      </c>
      <c r="T28" s="1">
        <v>1</v>
      </c>
      <c r="U28" s="1">
        <v>0</v>
      </c>
      <c r="V28" s="9">
        <f t="shared" ca="1" si="4"/>
        <v>9.5</v>
      </c>
      <c r="W28" s="9">
        <f t="shared" si="12"/>
        <v>13</v>
      </c>
      <c r="X28" s="9">
        <f t="shared" si="13"/>
        <v>27</v>
      </c>
      <c r="Y28" s="9">
        <f t="shared" ca="1" si="5"/>
        <v>0</v>
      </c>
      <c r="Z28" s="9">
        <f t="shared" ca="1" si="14"/>
        <v>27</v>
      </c>
      <c r="AA28" s="17" t="str">
        <f t="shared" si="6"/>
        <v/>
      </c>
    </row>
    <row r="29" spans="1:27" ht="14.25" customHeight="1">
      <c r="A29" s="1">
        <f t="shared" si="15"/>
        <v>27</v>
      </c>
      <c r="B29" s="14" t="s">
        <v>54</v>
      </c>
      <c r="C29" s="18">
        <v>42547</v>
      </c>
      <c r="D29" s="18">
        <v>42547</v>
      </c>
      <c r="E29" s="1">
        <f t="shared" si="0"/>
        <v>10</v>
      </c>
      <c r="F29" s="1">
        <f t="shared" si="1"/>
        <v>14</v>
      </c>
      <c r="G29" s="9">
        <v>23</v>
      </c>
      <c r="H29" s="8">
        <v>0</v>
      </c>
      <c r="I29" s="1">
        <v>0</v>
      </c>
      <c r="J29" s="1">
        <v>0</v>
      </c>
      <c r="K29" s="9">
        <f t="shared" si="7"/>
        <v>10</v>
      </c>
      <c r="L29" s="9">
        <f t="shared" si="8"/>
        <v>14</v>
      </c>
      <c r="M29" s="9">
        <f t="shared" si="9"/>
        <v>23</v>
      </c>
      <c r="N29" s="9">
        <f t="shared" si="16"/>
        <v>0</v>
      </c>
      <c r="O29" s="9">
        <f t="shared" ca="1" si="3"/>
        <v>1</v>
      </c>
      <c r="P29" s="1">
        <v>4</v>
      </c>
      <c r="Q29" s="9">
        <f t="shared" si="11"/>
        <v>1</v>
      </c>
      <c r="R29" s="9">
        <v>1</v>
      </c>
      <c r="S29" s="8">
        <v>0</v>
      </c>
      <c r="T29" s="1">
        <v>3</v>
      </c>
      <c r="U29" s="1">
        <v>0</v>
      </c>
      <c r="V29" s="9">
        <f t="shared" ca="1" si="4"/>
        <v>9</v>
      </c>
      <c r="W29" s="9">
        <f t="shared" si="12"/>
        <v>11</v>
      </c>
      <c r="X29" s="9">
        <f t="shared" si="13"/>
        <v>23</v>
      </c>
      <c r="Y29" s="9">
        <f t="shared" ca="1" si="5"/>
        <v>1</v>
      </c>
      <c r="Z29" s="9">
        <f t="shared" ca="1" si="14"/>
        <v>26</v>
      </c>
      <c r="AA29" s="17" t="str">
        <f t="shared" si="6"/>
        <v/>
      </c>
    </row>
    <row r="30" spans="1:27" ht="14.25" customHeight="1">
      <c r="A30" s="1">
        <f t="shared" si="15"/>
        <v>28</v>
      </c>
      <c r="B30" s="14" t="s">
        <v>55</v>
      </c>
      <c r="C30" s="18">
        <v>41244</v>
      </c>
      <c r="D30" s="18">
        <v>41244</v>
      </c>
      <c r="E30" s="1">
        <f t="shared" si="0"/>
        <v>10</v>
      </c>
      <c r="F30" s="1">
        <f t="shared" si="1"/>
        <v>14</v>
      </c>
      <c r="G30" s="9">
        <v>28</v>
      </c>
      <c r="H30" s="8">
        <v>0</v>
      </c>
      <c r="I30" s="1">
        <v>0</v>
      </c>
      <c r="J30" s="1">
        <v>0</v>
      </c>
      <c r="K30" s="9">
        <f t="shared" si="7"/>
        <v>10</v>
      </c>
      <c r="L30" s="9">
        <f t="shared" si="8"/>
        <v>14</v>
      </c>
      <c r="M30" s="9">
        <f t="shared" si="9"/>
        <v>28</v>
      </c>
      <c r="N30" s="9">
        <f t="shared" si="16"/>
        <v>0</v>
      </c>
      <c r="O30" s="9">
        <f t="shared" ca="1" si="3"/>
        <v>1.5</v>
      </c>
      <c r="P30" s="1">
        <v>7</v>
      </c>
      <c r="Q30" s="9">
        <f t="shared" si="11"/>
        <v>1.5</v>
      </c>
      <c r="R30" s="9">
        <v>0</v>
      </c>
      <c r="S30" s="8">
        <v>2</v>
      </c>
      <c r="T30" s="1">
        <v>0</v>
      </c>
      <c r="U30" s="1">
        <v>0</v>
      </c>
      <c r="V30" s="9">
        <f t="shared" ca="1" si="4"/>
        <v>6.5</v>
      </c>
      <c r="W30" s="9">
        <f t="shared" si="12"/>
        <v>14</v>
      </c>
      <c r="X30" s="9">
        <f t="shared" si="13"/>
        <v>28</v>
      </c>
      <c r="Y30" s="9">
        <f t="shared" ca="1" si="5"/>
        <v>0</v>
      </c>
      <c r="Z30" s="9">
        <f t="shared" ca="1" si="14"/>
        <v>27</v>
      </c>
      <c r="AA30" s="17" t="str">
        <f t="shared" si="6"/>
        <v/>
      </c>
    </row>
    <row r="31" spans="1:27" ht="14.25" customHeight="1">
      <c r="A31" s="1">
        <f t="shared" si="15"/>
        <v>29</v>
      </c>
      <c r="B31" s="14" t="s">
        <v>56</v>
      </c>
      <c r="C31" s="18">
        <v>42747</v>
      </c>
      <c r="D31" s="18">
        <v>42747</v>
      </c>
      <c r="E31" s="1">
        <f t="shared" si="0"/>
        <v>10</v>
      </c>
      <c r="F31" s="1">
        <f t="shared" si="1"/>
        <v>14</v>
      </c>
      <c r="G31" s="9">
        <v>28</v>
      </c>
      <c r="H31" s="8">
        <v>0</v>
      </c>
      <c r="I31" s="1">
        <v>0</v>
      </c>
      <c r="J31" s="1">
        <v>0</v>
      </c>
      <c r="K31" s="9">
        <f t="shared" si="7"/>
        <v>10</v>
      </c>
      <c r="L31" s="9">
        <f t="shared" si="8"/>
        <v>14</v>
      </c>
      <c r="M31" s="9">
        <f t="shared" si="9"/>
        <v>28</v>
      </c>
      <c r="N31" s="9">
        <f t="shared" si="16"/>
        <v>0</v>
      </c>
      <c r="O31" s="9">
        <f t="shared" ca="1" si="3"/>
        <v>0</v>
      </c>
      <c r="P31" s="1">
        <v>0</v>
      </c>
      <c r="Q31" s="9">
        <f t="shared" si="11"/>
        <v>0</v>
      </c>
      <c r="R31" s="9">
        <v>0</v>
      </c>
      <c r="S31" s="8">
        <v>0</v>
      </c>
      <c r="T31" s="1">
        <v>0</v>
      </c>
      <c r="U31" s="1">
        <v>0</v>
      </c>
      <c r="V31" s="9">
        <f t="shared" ca="1" si="4"/>
        <v>10</v>
      </c>
      <c r="W31" s="9">
        <f t="shared" si="12"/>
        <v>14</v>
      </c>
      <c r="X31" s="9">
        <f t="shared" si="13"/>
        <v>28</v>
      </c>
      <c r="Y31" s="9">
        <f t="shared" ca="1" si="5"/>
        <v>0</v>
      </c>
      <c r="Z31" s="9">
        <f t="shared" ca="1" si="14"/>
        <v>27</v>
      </c>
      <c r="AA31" s="17" t="str">
        <f t="shared" si="6"/>
        <v/>
      </c>
    </row>
    <row r="32" spans="1:27" ht="14.25" customHeight="1">
      <c r="A32" s="1">
        <f t="shared" si="15"/>
        <v>30</v>
      </c>
      <c r="B32" s="14" t="s">
        <v>57</v>
      </c>
      <c r="C32" s="18">
        <v>42736</v>
      </c>
      <c r="D32" s="18">
        <v>42736</v>
      </c>
      <c r="E32" s="1">
        <f t="shared" si="0"/>
        <v>10</v>
      </c>
      <c r="F32" s="1">
        <f t="shared" si="1"/>
        <v>14</v>
      </c>
      <c r="G32" s="9">
        <v>28</v>
      </c>
      <c r="H32" s="8">
        <v>0</v>
      </c>
      <c r="I32" s="1">
        <v>0</v>
      </c>
      <c r="J32" s="1">
        <v>0</v>
      </c>
      <c r="K32" s="9">
        <f t="shared" si="7"/>
        <v>10</v>
      </c>
      <c r="L32" s="9">
        <f t="shared" si="8"/>
        <v>14</v>
      </c>
      <c r="M32" s="9">
        <f t="shared" si="9"/>
        <v>28</v>
      </c>
      <c r="N32" s="9">
        <f t="shared" si="16"/>
        <v>0</v>
      </c>
      <c r="O32" s="9">
        <f t="shared" ca="1" si="3"/>
        <v>0</v>
      </c>
      <c r="P32" s="1">
        <v>0</v>
      </c>
      <c r="Q32" s="9">
        <f t="shared" si="11"/>
        <v>0</v>
      </c>
      <c r="R32" s="9">
        <v>0</v>
      </c>
      <c r="S32" s="8">
        <v>0</v>
      </c>
      <c r="T32" s="1">
        <v>0</v>
      </c>
      <c r="U32" s="1">
        <v>0</v>
      </c>
      <c r="V32" s="9">
        <f t="shared" ca="1" si="4"/>
        <v>10</v>
      </c>
      <c r="W32" s="9">
        <f t="shared" si="12"/>
        <v>14</v>
      </c>
      <c r="X32" s="9">
        <f t="shared" si="13"/>
        <v>28</v>
      </c>
      <c r="Y32" s="9">
        <f t="shared" ca="1" si="5"/>
        <v>0</v>
      </c>
      <c r="Z32" s="9">
        <f t="shared" ca="1" si="14"/>
        <v>27</v>
      </c>
      <c r="AA32" s="17" t="str">
        <f t="shared" si="6"/>
        <v/>
      </c>
    </row>
    <row r="33" spans="1:27" ht="14.25" customHeight="1">
      <c r="A33" s="1">
        <f>IF(B33="","",A32+1)</f>
        <v>31</v>
      </c>
      <c r="B33" s="14" t="s">
        <v>58</v>
      </c>
      <c r="C33" s="18">
        <v>41762</v>
      </c>
      <c r="D33" s="18">
        <v>41762</v>
      </c>
      <c r="E33" s="1">
        <f t="shared" si="0"/>
        <v>10</v>
      </c>
      <c r="F33" s="1">
        <f t="shared" si="1"/>
        <v>14</v>
      </c>
      <c r="G33" s="9">
        <v>23</v>
      </c>
      <c r="H33" s="8">
        <v>0</v>
      </c>
      <c r="I33" s="1">
        <v>0</v>
      </c>
      <c r="J33" s="1">
        <v>0</v>
      </c>
      <c r="K33" s="9">
        <f t="shared" si="7"/>
        <v>10</v>
      </c>
      <c r="L33" s="9">
        <f t="shared" si="8"/>
        <v>14</v>
      </c>
      <c r="M33" s="9">
        <f t="shared" si="9"/>
        <v>23</v>
      </c>
      <c r="N33" s="9">
        <f t="shared" si="16"/>
        <v>0</v>
      </c>
      <c r="O33" s="9">
        <f t="shared" ca="1" si="3"/>
        <v>0.5</v>
      </c>
      <c r="P33" s="1">
        <v>2</v>
      </c>
      <c r="Q33" s="9">
        <f t="shared" si="11"/>
        <v>0.5</v>
      </c>
      <c r="R33" s="9">
        <v>0</v>
      </c>
      <c r="S33" s="8">
        <v>0</v>
      </c>
      <c r="T33" s="1">
        <v>0.5</v>
      </c>
      <c r="U33" s="1">
        <v>0</v>
      </c>
      <c r="V33" s="9">
        <f t="shared" ca="1" si="4"/>
        <v>9.5</v>
      </c>
      <c r="W33" s="9">
        <f t="shared" si="12"/>
        <v>13.5</v>
      </c>
      <c r="X33" s="9">
        <f t="shared" si="13"/>
        <v>23</v>
      </c>
      <c r="Y33" s="9">
        <f t="shared" ca="1" si="5"/>
        <v>0</v>
      </c>
      <c r="Z33" s="9">
        <f t="shared" ca="1" si="14"/>
        <v>27</v>
      </c>
      <c r="AA33" s="17" t="str">
        <f t="shared" si="6"/>
        <v/>
      </c>
    </row>
    <row r="34" spans="1:27" ht="14.25" customHeight="1">
      <c r="A34" s="1">
        <f t="shared" si="15"/>
        <v>32</v>
      </c>
      <c r="B34" s="16" t="s">
        <v>59</v>
      </c>
      <c r="C34" s="18">
        <v>42590</v>
      </c>
      <c r="D34" s="18">
        <v>42590</v>
      </c>
      <c r="E34" s="1">
        <f t="shared" si="0"/>
        <v>10</v>
      </c>
      <c r="F34" s="1">
        <f t="shared" si="1"/>
        <v>14</v>
      </c>
      <c r="G34" s="9">
        <v>23</v>
      </c>
      <c r="H34" s="8">
        <v>0</v>
      </c>
      <c r="I34" s="1">
        <v>0</v>
      </c>
      <c r="J34" s="1">
        <v>0</v>
      </c>
      <c r="K34" s="9">
        <f t="shared" si="7"/>
        <v>10</v>
      </c>
      <c r="L34" s="9">
        <f t="shared" si="8"/>
        <v>14</v>
      </c>
      <c r="M34" s="9">
        <f t="shared" si="9"/>
        <v>23</v>
      </c>
      <c r="N34" s="9">
        <f t="shared" si="16"/>
        <v>0</v>
      </c>
      <c r="O34" s="9">
        <f t="shared" ca="1" si="3"/>
        <v>0</v>
      </c>
      <c r="P34" s="1">
        <v>0</v>
      </c>
      <c r="Q34" s="9">
        <f t="shared" si="11"/>
        <v>0</v>
      </c>
      <c r="R34" s="9">
        <v>0</v>
      </c>
      <c r="S34" s="8">
        <v>0</v>
      </c>
      <c r="T34" s="1">
        <v>0</v>
      </c>
      <c r="U34" s="1">
        <v>0</v>
      </c>
      <c r="V34" s="9">
        <f t="shared" ca="1" si="4"/>
        <v>10</v>
      </c>
      <c r="W34" s="9">
        <f t="shared" si="12"/>
        <v>14</v>
      </c>
      <c r="X34" s="9">
        <f t="shared" si="13"/>
        <v>23</v>
      </c>
      <c r="Y34" s="9">
        <f t="shared" ca="1" si="5"/>
        <v>0</v>
      </c>
      <c r="Z34" s="9">
        <f t="shared" ca="1" si="14"/>
        <v>27</v>
      </c>
      <c r="AA34" s="17" t="str">
        <f t="shared" si="6"/>
        <v/>
      </c>
    </row>
    <row r="35" spans="1:27" ht="14.25" customHeight="1">
      <c r="A35" s="1">
        <f t="shared" si="15"/>
        <v>33</v>
      </c>
      <c r="B35" s="14" t="s">
        <v>60</v>
      </c>
      <c r="C35" s="18">
        <v>42719</v>
      </c>
      <c r="D35" s="18">
        <v>42719</v>
      </c>
      <c r="E35" s="1">
        <f t="shared" si="0"/>
        <v>10</v>
      </c>
      <c r="F35" s="1">
        <f t="shared" si="1"/>
        <v>14</v>
      </c>
      <c r="G35" s="9">
        <v>23</v>
      </c>
      <c r="H35" s="8">
        <v>0</v>
      </c>
      <c r="I35" s="1">
        <v>0</v>
      </c>
      <c r="J35" s="1">
        <v>0</v>
      </c>
      <c r="K35" s="9">
        <f t="shared" si="7"/>
        <v>10</v>
      </c>
      <c r="L35" s="9">
        <f t="shared" si="8"/>
        <v>14</v>
      </c>
      <c r="M35" s="9">
        <f t="shared" si="9"/>
        <v>23</v>
      </c>
      <c r="N35" s="9">
        <f t="shared" si="16"/>
        <v>0</v>
      </c>
      <c r="O35" s="9">
        <f t="shared" ca="1" si="3"/>
        <v>0.5</v>
      </c>
      <c r="P35" s="1">
        <v>3</v>
      </c>
      <c r="Q35" s="9">
        <f t="shared" si="11"/>
        <v>0.5</v>
      </c>
      <c r="R35" s="9">
        <v>0</v>
      </c>
      <c r="S35" s="8">
        <v>0</v>
      </c>
      <c r="T35" s="1">
        <v>1</v>
      </c>
      <c r="U35" s="1">
        <v>0</v>
      </c>
      <c r="V35" s="9">
        <f t="shared" ca="1" si="4"/>
        <v>9.5</v>
      </c>
      <c r="W35" s="9">
        <f t="shared" si="12"/>
        <v>13</v>
      </c>
      <c r="X35" s="9">
        <f t="shared" si="13"/>
        <v>23</v>
      </c>
      <c r="Y35" s="9">
        <f t="shared" ca="1" si="5"/>
        <v>0</v>
      </c>
      <c r="Z35" s="9">
        <f t="shared" ca="1" si="14"/>
        <v>27</v>
      </c>
      <c r="AA35" s="17" t="str">
        <f t="shared" si="6"/>
        <v/>
      </c>
    </row>
    <row r="36" spans="1:27" ht="14.25" customHeight="1">
      <c r="A36" s="1">
        <f>IF(B36="","",A35+1)</f>
        <v>34</v>
      </c>
      <c r="B36" s="15" t="s">
        <v>61</v>
      </c>
      <c r="C36" s="18">
        <v>42445</v>
      </c>
      <c r="D36" s="18">
        <v>42445</v>
      </c>
      <c r="E36" s="1">
        <f t="shared" si="0"/>
        <v>10</v>
      </c>
      <c r="F36" s="1">
        <f t="shared" si="1"/>
        <v>14</v>
      </c>
      <c r="G36" s="9">
        <v>24</v>
      </c>
      <c r="H36" s="8">
        <v>0</v>
      </c>
      <c r="I36" s="1">
        <v>0</v>
      </c>
      <c r="J36" s="1">
        <v>0</v>
      </c>
      <c r="K36" s="9">
        <f t="shared" si="7"/>
        <v>10</v>
      </c>
      <c r="L36" s="9">
        <f t="shared" si="8"/>
        <v>14</v>
      </c>
      <c r="M36" s="9">
        <f t="shared" si="9"/>
        <v>24</v>
      </c>
      <c r="N36" s="9">
        <f t="shared" si="16"/>
        <v>0</v>
      </c>
      <c r="O36" s="9">
        <f t="shared" ca="1" si="3"/>
        <v>1.5</v>
      </c>
      <c r="P36" s="1">
        <v>6</v>
      </c>
      <c r="Q36" s="9">
        <f t="shared" si="11"/>
        <v>1.5</v>
      </c>
      <c r="R36" s="9">
        <v>0</v>
      </c>
      <c r="S36" s="8">
        <v>0</v>
      </c>
      <c r="T36" s="1">
        <v>0</v>
      </c>
      <c r="U36" s="1">
        <v>0</v>
      </c>
      <c r="V36" s="9">
        <f t="shared" ca="1" si="4"/>
        <v>8.5</v>
      </c>
      <c r="W36" s="9">
        <f t="shared" si="12"/>
        <v>14</v>
      </c>
      <c r="X36" s="9">
        <f t="shared" si="13"/>
        <v>24</v>
      </c>
      <c r="Y36" s="9">
        <f t="shared" ca="1" si="5"/>
        <v>0</v>
      </c>
      <c r="Z36" s="9">
        <f t="shared" ca="1" si="14"/>
        <v>27</v>
      </c>
      <c r="AA36" s="17" t="str">
        <f t="shared" si="6"/>
        <v/>
      </c>
    </row>
    <row r="37" spans="1:27" ht="14.25" customHeight="1">
      <c r="A37" s="1">
        <f t="shared" si="15"/>
        <v>35</v>
      </c>
      <c r="B37" s="15" t="s">
        <v>62</v>
      </c>
      <c r="C37" s="18">
        <v>42346</v>
      </c>
      <c r="D37" s="18">
        <v>42346</v>
      </c>
      <c r="E37" s="1">
        <f t="shared" si="0"/>
        <v>10</v>
      </c>
      <c r="F37" s="1">
        <f t="shared" si="1"/>
        <v>14</v>
      </c>
      <c r="G37" s="9">
        <v>28</v>
      </c>
      <c r="H37" s="8">
        <v>0</v>
      </c>
      <c r="I37" s="1">
        <v>0</v>
      </c>
      <c r="J37" s="1">
        <v>0</v>
      </c>
      <c r="K37" s="9">
        <f t="shared" si="7"/>
        <v>10</v>
      </c>
      <c r="L37" s="9">
        <f t="shared" si="8"/>
        <v>14</v>
      </c>
      <c r="M37" s="9">
        <f t="shared" si="9"/>
        <v>28</v>
      </c>
      <c r="N37" s="9">
        <f t="shared" si="16"/>
        <v>0</v>
      </c>
      <c r="O37" s="9">
        <f t="shared" ca="1" si="3"/>
        <v>0.5</v>
      </c>
      <c r="P37" s="1">
        <v>3</v>
      </c>
      <c r="Q37" s="9">
        <f t="shared" si="11"/>
        <v>0.5</v>
      </c>
      <c r="R37" s="9">
        <v>0.5</v>
      </c>
      <c r="S37" s="8">
        <v>0</v>
      </c>
      <c r="T37" s="1">
        <v>0</v>
      </c>
      <c r="U37" s="1">
        <v>0</v>
      </c>
      <c r="V37" s="9">
        <f t="shared" ca="1" si="4"/>
        <v>9.5</v>
      </c>
      <c r="W37" s="9">
        <f t="shared" si="12"/>
        <v>14</v>
      </c>
      <c r="X37" s="9">
        <f t="shared" si="13"/>
        <v>28</v>
      </c>
      <c r="Y37" s="9">
        <f t="shared" ca="1" si="5"/>
        <v>0.5</v>
      </c>
      <c r="Z37" s="9">
        <f t="shared" ca="1" si="14"/>
        <v>26.5</v>
      </c>
      <c r="AA37" s="17" t="str">
        <f t="shared" si="6"/>
        <v/>
      </c>
    </row>
    <row r="38" spans="1:27" ht="14.25" customHeight="1">
      <c r="A38" s="1">
        <f t="shared" si="15"/>
        <v>36</v>
      </c>
      <c r="B38" s="13" t="s">
        <v>63</v>
      </c>
      <c r="C38" s="18">
        <v>42494</v>
      </c>
      <c r="D38" s="18">
        <v>42494</v>
      </c>
      <c r="E38" s="1">
        <f t="shared" si="0"/>
        <v>10</v>
      </c>
      <c r="F38" s="1">
        <f t="shared" si="1"/>
        <v>14</v>
      </c>
      <c r="G38" s="9">
        <v>21</v>
      </c>
      <c r="H38" s="8">
        <v>0</v>
      </c>
      <c r="I38" s="1">
        <v>0</v>
      </c>
      <c r="J38" s="1">
        <v>0</v>
      </c>
      <c r="K38" s="9">
        <f t="shared" si="7"/>
        <v>10</v>
      </c>
      <c r="L38" s="9">
        <f t="shared" si="8"/>
        <v>14</v>
      </c>
      <c r="M38" s="9">
        <f t="shared" si="9"/>
        <v>21</v>
      </c>
      <c r="N38" s="9">
        <f t="shared" si="16"/>
        <v>0</v>
      </c>
      <c r="O38" s="9">
        <f t="shared" ca="1" si="3"/>
        <v>0</v>
      </c>
      <c r="P38" s="1">
        <v>1</v>
      </c>
      <c r="Q38" s="9">
        <f t="shared" si="11"/>
        <v>0</v>
      </c>
      <c r="R38" s="9">
        <v>1</v>
      </c>
      <c r="S38" s="8">
        <v>0</v>
      </c>
      <c r="T38" s="1">
        <v>0</v>
      </c>
      <c r="U38" s="1">
        <v>11</v>
      </c>
      <c r="V38" s="9">
        <f t="shared" ca="1" si="4"/>
        <v>10</v>
      </c>
      <c r="W38" s="9">
        <f t="shared" si="12"/>
        <v>14</v>
      </c>
      <c r="X38" s="9">
        <f t="shared" si="13"/>
        <v>10</v>
      </c>
      <c r="Y38" s="9">
        <f t="shared" ca="1" si="5"/>
        <v>1</v>
      </c>
      <c r="Z38" s="9">
        <f t="shared" ca="1" si="14"/>
        <v>26</v>
      </c>
      <c r="AA38" s="17" t="str">
        <f t="shared" si="6"/>
        <v/>
      </c>
    </row>
    <row r="39" spans="1:27" ht="14.25" customHeight="1">
      <c r="A39" s="1">
        <f t="shared" si="15"/>
        <v>37</v>
      </c>
      <c r="B39" s="14" t="s">
        <v>64</v>
      </c>
      <c r="C39" s="18">
        <v>42863</v>
      </c>
      <c r="D39" s="18">
        <v>42863</v>
      </c>
      <c r="E39" s="1">
        <f t="shared" si="0"/>
        <v>10</v>
      </c>
      <c r="F39" s="1">
        <f t="shared" si="1"/>
        <v>14</v>
      </c>
      <c r="G39" s="9">
        <v>27</v>
      </c>
      <c r="H39" s="8">
        <v>0</v>
      </c>
      <c r="I39" s="1">
        <v>0</v>
      </c>
      <c r="J39" s="1">
        <v>0</v>
      </c>
      <c r="K39" s="9">
        <f t="shared" si="7"/>
        <v>10</v>
      </c>
      <c r="L39" s="9">
        <f t="shared" si="8"/>
        <v>14</v>
      </c>
      <c r="M39" s="9">
        <f t="shared" si="9"/>
        <v>27</v>
      </c>
      <c r="N39" s="9">
        <f t="shared" si="16"/>
        <v>0</v>
      </c>
      <c r="O39" s="9">
        <f t="shared" ca="1" si="3"/>
        <v>0</v>
      </c>
      <c r="P39" s="1">
        <v>0</v>
      </c>
      <c r="Q39" s="9">
        <f t="shared" si="11"/>
        <v>0</v>
      </c>
      <c r="R39" s="9">
        <v>0</v>
      </c>
      <c r="S39" s="8">
        <v>0</v>
      </c>
      <c r="T39" s="1">
        <v>0</v>
      </c>
      <c r="U39" s="1">
        <v>0</v>
      </c>
      <c r="V39" s="9">
        <f t="shared" ca="1" si="4"/>
        <v>10</v>
      </c>
      <c r="W39" s="9">
        <f t="shared" si="12"/>
        <v>14</v>
      </c>
      <c r="X39" s="9">
        <f t="shared" si="13"/>
        <v>27</v>
      </c>
      <c r="Y39" s="9">
        <f t="shared" ca="1" si="5"/>
        <v>0</v>
      </c>
      <c r="Z39" s="9">
        <f t="shared" ca="1" si="14"/>
        <v>27</v>
      </c>
      <c r="AA39" s="17" t="str">
        <f t="shared" si="6"/>
        <v/>
      </c>
    </row>
    <row r="40" spans="1:27" ht="14.25" customHeight="1">
      <c r="A40" s="1">
        <f t="shared" si="15"/>
        <v>38</v>
      </c>
      <c r="B40" s="13" t="s">
        <v>72</v>
      </c>
      <c r="C40" s="18">
        <v>43023</v>
      </c>
      <c r="D40" s="18">
        <v>43023</v>
      </c>
      <c r="E40" s="1">
        <f t="shared" si="0"/>
        <v>10</v>
      </c>
      <c r="F40" s="1">
        <f t="shared" si="1"/>
        <v>14</v>
      </c>
      <c r="G40" s="9">
        <v>27</v>
      </c>
      <c r="H40" s="8">
        <v>0</v>
      </c>
      <c r="I40" s="1">
        <v>0</v>
      </c>
      <c r="J40" s="1">
        <v>0</v>
      </c>
      <c r="K40" s="9">
        <f t="shared" si="7"/>
        <v>10</v>
      </c>
      <c r="L40" s="9">
        <f t="shared" si="8"/>
        <v>14</v>
      </c>
      <c r="M40" s="9">
        <f t="shared" si="9"/>
        <v>27</v>
      </c>
      <c r="N40" s="9">
        <f t="shared" si="16"/>
        <v>0</v>
      </c>
      <c r="O40" s="9">
        <f t="shared" ca="1" si="3"/>
        <v>1</v>
      </c>
      <c r="P40" s="1">
        <v>4</v>
      </c>
      <c r="Q40" s="9">
        <f t="shared" si="11"/>
        <v>1</v>
      </c>
      <c r="R40" s="9">
        <v>0.5</v>
      </c>
      <c r="S40" s="8">
        <v>0</v>
      </c>
      <c r="T40" s="1">
        <v>1</v>
      </c>
      <c r="U40" s="1">
        <v>0</v>
      </c>
      <c r="V40" s="9">
        <f t="shared" ca="1" si="4"/>
        <v>9</v>
      </c>
      <c r="W40" s="9">
        <f t="shared" si="12"/>
        <v>13</v>
      </c>
      <c r="X40" s="9">
        <f t="shared" si="13"/>
        <v>27</v>
      </c>
      <c r="Y40" s="9">
        <f t="shared" ca="1" si="5"/>
        <v>0.5</v>
      </c>
      <c r="Z40" s="9">
        <f t="shared" ca="1" si="14"/>
        <v>26.5</v>
      </c>
      <c r="AA40" s="17" t="str">
        <f t="shared" si="6"/>
        <v/>
      </c>
    </row>
    <row r="41" spans="1:27" ht="14.25" customHeight="1">
      <c r="A41" s="1">
        <f t="shared" si="15"/>
        <v>39</v>
      </c>
      <c r="B41" s="14" t="s">
        <v>73</v>
      </c>
      <c r="C41" s="18">
        <v>43011</v>
      </c>
      <c r="D41" s="18">
        <v>43011</v>
      </c>
      <c r="E41" s="1">
        <f t="shared" si="0"/>
        <v>10</v>
      </c>
      <c r="F41" s="1">
        <f t="shared" si="1"/>
        <v>14</v>
      </c>
      <c r="G41" s="9">
        <v>28</v>
      </c>
      <c r="H41" s="8">
        <v>0</v>
      </c>
      <c r="I41" s="1">
        <v>0</v>
      </c>
      <c r="J41" s="1">
        <v>0</v>
      </c>
      <c r="K41" s="9">
        <f t="shared" si="7"/>
        <v>10</v>
      </c>
      <c r="L41" s="9">
        <f t="shared" si="8"/>
        <v>14</v>
      </c>
      <c r="M41" s="9">
        <f t="shared" si="9"/>
        <v>28</v>
      </c>
      <c r="N41" s="9">
        <f t="shared" si="16"/>
        <v>0</v>
      </c>
      <c r="O41" s="9">
        <f t="shared" ca="1" si="3"/>
        <v>0.5</v>
      </c>
      <c r="P41" s="1">
        <v>2</v>
      </c>
      <c r="Q41" s="9">
        <f t="shared" si="11"/>
        <v>0.5</v>
      </c>
      <c r="R41" s="9">
        <v>1</v>
      </c>
      <c r="S41" s="8">
        <v>0</v>
      </c>
      <c r="T41" s="1">
        <v>0</v>
      </c>
      <c r="U41" s="1">
        <v>0</v>
      </c>
      <c r="V41" s="9">
        <f t="shared" ca="1" si="4"/>
        <v>9.5</v>
      </c>
      <c r="W41" s="9">
        <f t="shared" si="12"/>
        <v>14</v>
      </c>
      <c r="X41" s="9">
        <f t="shared" si="13"/>
        <v>28</v>
      </c>
      <c r="Y41" s="9">
        <f t="shared" ca="1" si="5"/>
        <v>1</v>
      </c>
      <c r="Z41" s="9">
        <f t="shared" ca="1" si="14"/>
        <v>26</v>
      </c>
      <c r="AA41" s="17" t="str">
        <f t="shared" si="6"/>
        <v/>
      </c>
    </row>
    <row r="42" spans="1:27" ht="14.25" customHeight="1">
      <c r="A42" s="1">
        <f t="shared" si="15"/>
        <v>40</v>
      </c>
      <c r="B42" s="14" t="s">
        <v>74</v>
      </c>
      <c r="C42" s="18">
        <v>43011</v>
      </c>
      <c r="D42" s="18">
        <v>43011</v>
      </c>
      <c r="E42" s="1">
        <f t="shared" si="0"/>
        <v>10</v>
      </c>
      <c r="F42" s="1">
        <f t="shared" si="1"/>
        <v>14</v>
      </c>
      <c r="G42" s="9">
        <v>25</v>
      </c>
      <c r="H42" s="8">
        <v>0</v>
      </c>
      <c r="I42" s="1">
        <v>0</v>
      </c>
      <c r="J42" s="1">
        <v>0</v>
      </c>
      <c r="K42" s="9">
        <f t="shared" si="7"/>
        <v>10</v>
      </c>
      <c r="L42" s="9">
        <f t="shared" si="8"/>
        <v>14</v>
      </c>
      <c r="M42" s="9">
        <f t="shared" si="9"/>
        <v>25</v>
      </c>
      <c r="N42" s="9">
        <f t="shared" si="16"/>
        <v>0</v>
      </c>
      <c r="O42" s="9">
        <f t="shared" ca="1" si="3"/>
        <v>2</v>
      </c>
      <c r="P42" s="1">
        <v>9</v>
      </c>
      <c r="Q42" s="9">
        <f t="shared" si="11"/>
        <v>2</v>
      </c>
      <c r="R42" s="9">
        <v>3</v>
      </c>
      <c r="S42" s="8">
        <v>0</v>
      </c>
      <c r="T42" s="1">
        <v>3</v>
      </c>
      <c r="U42" s="1">
        <v>0</v>
      </c>
      <c r="V42" s="9">
        <f t="shared" ca="1" si="4"/>
        <v>8</v>
      </c>
      <c r="W42" s="9">
        <f t="shared" si="12"/>
        <v>11</v>
      </c>
      <c r="X42" s="9">
        <f t="shared" si="13"/>
        <v>25</v>
      </c>
      <c r="Y42" s="9">
        <f t="shared" ca="1" si="5"/>
        <v>3</v>
      </c>
      <c r="Z42" s="9">
        <f t="shared" ca="1" si="14"/>
        <v>24</v>
      </c>
      <c r="AA42" s="17" t="str">
        <f t="shared" si="6"/>
        <v/>
      </c>
    </row>
    <row r="43" spans="1:27" ht="14.25" customHeight="1">
      <c r="A43" s="1">
        <f t="shared" si="15"/>
        <v>41</v>
      </c>
      <c r="B43" s="14" t="s">
        <v>75</v>
      </c>
      <c r="C43" s="18">
        <v>43024</v>
      </c>
      <c r="D43" s="18">
        <v>43024</v>
      </c>
      <c r="E43" s="1">
        <f t="shared" si="0"/>
        <v>10</v>
      </c>
      <c r="F43" s="1">
        <f t="shared" si="1"/>
        <v>14</v>
      </c>
      <c r="G43" s="9">
        <v>28</v>
      </c>
      <c r="H43" s="8">
        <v>0</v>
      </c>
      <c r="I43" s="1">
        <v>0</v>
      </c>
      <c r="J43" s="1">
        <v>0</v>
      </c>
      <c r="K43" s="9">
        <f t="shared" si="7"/>
        <v>10</v>
      </c>
      <c r="L43" s="9">
        <f t="shared" si="8"/>
        <v>14</v>
      </c>
      <c r="M43" s="9">
        <f t="shared" si="9"/>
        <v>28</v>
      </c>
      <c r="N43" s="9">
        <f t="shared" si="16"/>
        <v>0</v>
      </c>
      <c r="O43" s="9">
        <f t="shared" ca="1" si="3"/>
        <v>0</v>
      </c>
      <c r="P43" s="1">
        <v>0</v>
      </c>
      <c r="Q43" s="9">
        <f t="shared" si="11"/>
        <v>0</v>
      </c>
      <c r="R43" s="9">
        <v>0</v>
      </c>
      <c r="S43" s="8">
        <v>0</v>
      </c>
      <c r="T43" s="1">
        <v>0</v>
      </c>
      <c r="U43" s="1">
        <v>0</v>
      </c>
      <c r="V43" s="9">
        <f t="shared" ca="1" si="4"/>
        <v>10</v>
      </c>
      <c r="W43" s="9">
        <f t="shared" si="12"/>
        <v>14</v>
      </c>
      <c r="X43" s="9">
        <f t="shared" si="13"/>
        <v>28</v>
      </c>
      <c r="Y43" s="9">
        <f t="shared" ca="1" si="5"/>
        <v>0</v>
      </c>
      <c r="Z43" s="9">
        <f t="shared" ca="1" si="14"/>
        <v>27</v>
      </c>
      <c r="AA43" s="17" t="str">
        <f t="shared" si="6"/>
        <v/>
      </c>
    </row>
    <row r="44" spans="1:27" ht="14.25" customHeight="1">
      <c r="A44" s="1">
        <f t="shared" si="15"/>
        <v>42</v>
      </c>
      <c r="B44" s="14" t="s">
        <v>76</v>
      </c>
      <c r="C44" s="18">
        <v>43015</v>
      </c>
      <c r="D44" s="18">
        <v>43015</v>
      </c>
      <c r="E44" s="1">
        <f t="shared" si="0"/>
        <v>10</v>
      </c>
      <c r="F44" s="1">
        <f t="shared" si="1"/>
        <v>14</v>
      </c>
      <c r="G44" s="9">
        <v>24</v>
      </c>
      <c r="H44" s="8">
        <v>0</v>
      </c>
      <c r="I44" s="1">
        <v>0</v>
      </c>
      <c r="J44" s="1">
        <v>0</v>
      </c>
      <c r="K44" s="9">
        <f t="shared" si="7"/>
        <v>10</v>
      </c>
      <c r="L44" s="9">
        <f t="shared" si="8"/>
        <v>14</v>
      </c>
      <c r="M44" s="9">
        <f t="shared" si="9"/>
        <v>24</v>
      </c>
      <c r="N44" s="9">
        <f t="shared" si="16"/>
        <v>0</v>
      </c>
      <c r="O44" s="9">
        <f t="shared" ca="1" si="3"/>
        <v>0</v>
      </c>
      <c r="P44" s="1">
        <v>1</v>
      </c>
      <c r="Q44" s="9">
        <f t="shared" si="11"/>
        <v>0</v>
      </c>
      <c r="R44" s="9">
        <v>1</v>
      </c>
      <c r="S44" s="8">
        <v>0</v>
      </c>
      <c r="T44" s="1">
        <v>1</v>
      </c>
      <c r="U44" s="1">
        <v>1</v>
      </c>
      <c r="V44" s="9">
        <f t="shared" ca="1" si="4"/>
        <v>10</v>
      </c>
      <c r="W44" s="9">
        <f t="shared" si="12"/>
        <v>13</v>
      </c>
      <c r="X44" s="9">
        <f t="shared" si="13"/>
        <v>23</v>
      </c>
      <c r="Y44" s="9">
        <f t="shared" ca="1" si="5"/>
        <v>1</v>
      </c>
      <c r="Z44" s="9">
        <f t="shared" ca="1" si="14"/>
        <v>26</v>
      </c>
      <c r="AA44" s="17" t="str">
        <f t="shared" si="6"/>
        <v/>
      </c>
    </row>
    <row r="45" spans="1:27" ht="14.25" customHeight="1">
      <c r="A45" s="1">
        <f t="shared" si="15"/>
        <v>43</v>
      </c>
      <c r="B45" s="14" t="s">
        <v>77</v>
      </c>
      <c r="C45" s="18">
        <v>42999</v>
      </c>
      <c r="D45" s="18">
        <v>42999</v>
      </c>
      <c r="E45" s="1">
        <f t="shared" si="0"/>
        <v>10</v>
      </c>
      <c r="F45" s="1">
        <f t="shared" si="1"/>
        <v>14</v>
      </c>
      <c r="G45" s="9">
        <v>28</v>
      </c>
      <c r="H45" s="8">
        <v>0</v>
      </c>
      <c r="I45" s="1">
        <v>0</v>
      </c>
      <c r="J45" s="1">
        <v>0</v>
      </c>
      <c r="K45" s="9">
        <f t="shared" si="7"/>
        <v>10</v>
      </c>
      <c r="L45" s="9">
        <f t="shared" si="8"/>
        <v>14</v>
      </c>
      <c r="M45" s="9">
        <f t="shared" si="9"/>
        <v>28</v>
      </c>
      <c r="N45" s="9">
        <f t="shared" si="16"/>
        <v>0</v>
      </c>
      <c r="O45" s="9">
        <f t="shared" ca="1" si="3"/>
        <v>0</v>
      </c>
      <c r="P45" s="1">
        <v>1</v>
      </c>
      <c r="Q45" s="9">
        <f t="shared" si="11"/>
        <v>0</v>
      </c>
      <c r="R45" s="9">
        <v>0</v>
      </c>
      <c r="S45" s="8">
        <v>0</v>
      </c>
      <c r="T45" s="1">
        <v>1.5</v>
      </c>
      <c r="U45" s="1">
        <v>0</v>
      </c>
      <c r="V45" s="9">
        <f t="shared" ca="1" si="4"/>
        <v>10</v>
      </c>
      <c r="W45" s="9">
        <f t="shared" si="12"/>
        <v>12.5</v>
      </c>
      <c r="X45" s="9">
        <f t="shared" si="13"/>
        <v>28</v>
      </c>
      <c r="Y45" s="9">
        <f t="shared" ca="1" si="5"/>
        <v>0</v>
      </c>
      <c r="Z45" s="9">
        <f t="shared" ca="1" si="14"/>
        <v>27</v>
      </c>
      <c r="AA45" s="17" t="str">
        <f t="shared" si="6"/>
        <v/>
      </c>
    </row>
    <row r="46" spans="1:27" ht="14.25" customHeight="1">
      <c r="A46" s="1">
        <f t="shared" si="15"/>
        <v>44</v>
      </c>
      <c r="B46" s="14" t="s">
        <v>78</v>
      </c>
      <c r="C46" s="18">
        <v>43080</v>
      </c>
      <c r="D46" s="18">
        <v>43080</v>
      </c>
      <c r="E46" s="1">
        <f t="shared" si="0"/>
        <v>10</v>
      </c>
      <c r="F46" s="1">
        <f t="shared" si="1"/>
        <v>14</v>
      </c>
      <c r="G46" s="9">
        <v>28</v>
      </c>
      <c r="H46" s="8">
        <v>0</v>
      </c>
      <c r="I46" s="1">
        <v>0</v>
      </c>
      <c r="J46" s="1">
        <v>0</v>
      </c>
      <c r="K46" s="9">
        <f t="shared" si="7"/>
        <v>10</v>
      </c>
      <c r="L46" s="9">
        <f t="shared" si="8"/>
        <v>14</v>
      </c>
      <c r="M46" s="9">
        <f t="shared" si="9"/>
        <v>28</v>
      </c>
      <c r="N46" s="9">
        <f t="shared" si="16"/>
        <v>0</v>
      </c>
      <c r="O46" s="9">
        <f t="shared" ca="1" si="3"/>
        <v>3.5</v>
      </c>
      <c r="P46" s="1">
        <v>15</v>
      </c>
      <c r="Q46" s="9">
        <f t="shared" si="11"/>
        <v>3.5</v>
      </c>
      <c r="R46" s="9">
        <v>0</v>
      </c>
      <c r="S46" s="8">
        <v>0</v>
      </c>
      <c r="T46" s="1">
        <v>1</v>
      </c>
      <c r="U46" s="1">
        <v>0</v>
      </c>
      <c r="V46" s="9">
        <f t="shared" ca="1" si="4"/>
        <v>6.5</v>
      </c>
      <c r="W46" s="9">
        <f t="shared" si="12"/>
        <v>13</v>
      </c>
      <c r="X46" s="9">
        <f t="shared" si="13"/>
        <v>28</v>
      </c>
      <c r="Y46" s="9">
        <f t="shared" ca="1" si="5"/>
        <v>0</v>
      </c>
      <c r="Z46" s="9">
        <f t="shared" ca="1" si="14"/>
        <v>27</v>
      </c>
      <c r="AA46" s="17" t="str">
        <f t="shared" si="6"/>
        <v/>
      </c>
    </row>
    <row r="47" spans="1:27" ht="14.25" customHeight="1">
      <c r="A47" s="1">
        <f t="shared" si="15"/>
        <v>45</v>
      </c>
      <c r="B47" s="14" t="s">
        <v>79</v>
      </c>
      <c r="C47" s="18">
        <v>43087</v>
      </c>
      <c r="D47" s="18">
        <v>43087</v>
      </c>
      <c r="E47" s="1">
        <f t="shared" si="0"/>
        <v>10</v>
      </c>
      <c r="F47" s="1">
        <f t="shared" si="1"/>
        <v>14</v>
      </c>
      <c r="G47" s="9">
        <v>28</v>
      </c>
      <c r="H47" s="8">
        <v>0</v>
      </c>
      <c r="I47" s="1">
        <v>0</v>
      </c>
      <c r="J47" s="1">
        <v>0</v>
      </c>
      <c r="K47" s="9">
        <f t="shared" si="7"/>
        <v>10</v>
      </c>
      <c r="L47" s="9">
        <f t="shared" si="8"/>
        <v>14</v>
      </c>
      <c r="M47" s="9">
        <f t="shared" si="9"/>
        <v>28</v>
      </c>
      <c r="N47" s="9">
        <f t="shared" si="16"/>
        <v>0</v>
      </c>
      <c r="O47" s="9">
        <f t="shared" ca="1" si="3"/>
        <v>0</v>
      </c>
      <c r="P47" s="1">
        <v>0</v>
      </c>
      <c r="Q47" s="9">
        <f t="shared" si="11"/>
        <v>0</v>
      </c>
      <c r="R47" s="9">
        <v>1</v>
      </c>
      <c r="S47" s="8">
        <v>0</v>
      </c>
      <c r="T47" s="1">
        <v>0</v>
      </c>
      <c r="U47" s="1">
        <v>0</v>
      </c>
      <c r="V47" s="9">
        <f t="shared" ca="1" si="4"/>
        <v>10</v>
      </c>
      <c r="W47" s="9">
        <f t="shared" si="12"/>
        <v>14</v>
      </c>
      <c r="X47" s="9">
        <f t="shared" si="13"/>
        <v>28</v>
      </c>
      <c r="Y47" s="9">
        <f t="shared" ca="1" si="5"/>
        <v>1</v>
      </c>
      <c r="Z47" s="9">
        <f t="shared" ca="1" si="14"/>
        <v>26</v>
      </c>
      <c r="AA47" s="17" t="str">
        <f t="shared" si="6"/>
        <v/>
      </c>
    </row>
    <row r="48" spans="1:27" ht="14.25" customHeight="1">
      <c r="A48" s="1">
        <f>IF(B48="","",A47+1)</f>
        <v>46</v>
      </c>
      <c r="B48" s="17" t="s">
        <v>80</v>
      </c>
      <c r="C48" s="19">
        <v>42990</v>
      </c>
      <c r="D48" s="19">
        <v>42990</v>
      </c>
      <c r="E48" s="1">
        <f t="shared" si="0"/>
        <v>10</v>
      </c>
      <c r="F48" s="1">
        <f t="shared" si="1"/>
        <v>14</v>
      </c>
      <c r="G48" s="9">
        <v>28</v>
      </c>
      <c r="H48" s="8">
        <v>0</v>
      </c>
      <c r="I48" s="1">
        <v>0</v>
      </c>
      <c r="J48" s="1">
        <v>0</v>
      </c>
      <c r="K48" s="9">
        <f t="shared" si="7"/>
        <v>10</v>
      </c>
      <c r="L48" s="9">
        <f t="shared" si="8"/>
        <v>14</v>
      </c>
      <c r="M48" s="9">
        <f t="shared" si="9"/>
        <v>28</v>
      </c>
      <c r="N48" s="9">
        <f t="shared" si="16"/>
        <v>0</v>
      </c>
      <c r="O48" s="9">
        <f t="shared" ca="1" si="3"/>
        <v>0</v>
      </c>
      <c r="P48" s="1">
        <v>1</v>
      </c>
      <c r="Q48" s="9">
        <f t="shared" si="11"/>
        <v>0</v>
      </c>
      <c r="R48" s="9">
        <v>0.5</v>
      </c>
      <c r="S48" s="8">
        <v>0</v>
      </c>
      <c r="T48" s="1">
        <v>1</v>
      </c>
      <c r="U48" s="1">
        <v>0</v>
      </c>
      <c r="V48" s="9">
        <f t="shared" ca="1" si="4"/>
        <v>10</v>
      </c>
      <c r="W48" s="9">
        <f t="shared" si="12"/>
        <v>13</v>
      </c>
      <c r="X48" s="9">
        <f t="shared" si="13"/>
        <v>28</v>
      </c>
      <c r="Y48" s="9">
        <f t="shared" ca="1" si="5"/>
        <v>0.5</v>
      </c>
      <c r="Z48" s="9">
        <f t="shared" ca="1" si="14"/>
        <v>26.5</v>
      </c>
      <c r="AA48" s="17" t="str">
        <f t="shared" si="6"/>
        <v/>
      </c>
    </row>
    <row r="49" spans="1:26" ht="14.25" customHeight="1">
      <c r="A49" s="1">
        <f t="shared" si="15"/>
        <v>47</v>
      </c>
      <c r="B49" s="17" t="s">
        <v>81</v>
      </c>
      <c r="C49" s="19">
        <v>43214</v>
      </c>
      <c r="D49" s="19">
        <v>43214</v>
      </c>
      <c r="E49" s="1">
        <f t="shared" si="0"/>
        <v>10</v>
      </c>
      <c r="F49" s="1">
        <f t="shared" si="1"/>
        <v>14</v>
      </c>
      <c r="G49" s="9">
        <v>28</v>
      </c>
      <c r="H49" s="8">
        <v>0</v>
      </c>
      <c r="I49" s="1">
        <v>0</v>
      </c>
      <c r="J49" s="1">
        <v>0</v>
      </c>
      <c r="K49" s="9">
        <f t="shared" si="7"/>
        <v>10</v>
      </c>
      <c r="L49" s="9">
        <f t="shared" si="8"/>
        <v>14</v>
      </c>
      <c r="M49" s="9">
        <f t="shared" si="9"/>
        <v>28</v>
      </c>
      <c r="N49" s="9">
        <f t="shared" si="16"/>
        <v>0</v>
      </c>
      <c r="O49" s="9">
        <f t="shared" ca="1" si="3"/>
        <v>0</v>
      </c>
      <c r="P49" s="1">
        <v>0</v>
      </c>
      <c r="Q49" s="9">
        <f t="shared" si="11"/>
        <v>0</v>
      </c>
      <c r="R49" s="9">
        <v>0</v>
      </c>
      <c r="S49" s="8">
        <v>0</v>
      </c>
      <c r="T49" s="1">
        <v>0</v>
      </c>
      <c r="U49" s="1">
        <v>0</v>
      </c>
      <c r="V49" s="9">
        <f t="shared" ca="1" si="4"/>
        <v>10</v>
      </c>
      <c r="W49" s="9">
        <f t="shared" si="12"/>
        <v>14</v>
      </c>
      <c r="X49" s="9">
        <f t="shared" si="13"/>
        <v>28</v>
      </c>
      <c r="Y49" s="9">
        <f t="shared" ca="1" si="5"/>
        <v>0</v>
      </c>
      <c r="Z49" s="9">
        <f t="shared" ca="1" si="14"/>
        <v>27</v>
      </c>
    </row>
    <row r="50" spans="1:26">
      <c r="A50" s="1">
        <f t="shared" si="15"/>
        <v>48</v>
      </c>
      <c r="B50" s="17" t="s">
        <v>82</v>
      </c>
      <c r="C50" s="19">
        <v>43230</v>
      </c>
      <c r="D50" s="19">
        <v>43230</v>
      </c>
      <c r="E50" s="1">
        <f t="shared" si="0"/>
        <v>10</v>
      </c>
      <c r="F50" s="1">
        <f t="shared" si="1"/>
        <v>14</v>
      </c>
      <c r="G50" s="9">
        <v>28</v>
      </c>
      <c r="H50" s="8">
        <v>0</v>
      </c>
      <c r="I50" s="1">
        <v>0</v>
      </c>
      <c r="J50" s="1">
        <v>0</v>
      </c>
      <c r="K50" s="9">
        <f t="shared" si="7"/>
        <v>10</v>
      </c>
      <c r="L50" s="9">
        <f t="shared" si="8"/>
        <v>14</v>
      </c>
      <c r="M50" s="9">
        <f t="shared" si="9"/>
        <v>28</v>
      </c>
      <c r="N50" s="9">
        <f t="shared" si="16"/>
        <v>0</v>
      </c>
      <c r="O50" s="9">
        <f t="shared" ca="1" si="3"/>
        <v>0</v>
      </c>
      <c r="P50" s="1">
        <v>0</v>
      </c>
      <c r="Q50" s="9">
        <f t="shared" si="11"/>
        <v>0</v>
      </c>
      <c r="R50" s="9">
        <v>0</v>
      </c>
      <c r="S50" s="8">
        <v>0</v>
      </c>
      <c r="T50" s="1">
        <v>0</v>
      </c>
      <c r="U50" s="1">
        <v>0</v>
      </c>
      <c r="V50" s="9">
        <f t="shared" ca="1" si="4"/>
        <v>10</v>
      </c>
      <c r="W50" s="9">
        <f t="shared" si="12"/>
        <v>14</v>
      </c>
      <c r="X50" s="9">
        <f t="shared" si="13"/>
        <v>28</v>
      </c>
      <c r="Y50" s="9">
        <f t="shared" ca="1" si="5"/>
        <v>0</v>
      </c>
      <c r="Z50" s="9">
        <f t="shared" ca="1" si="14"/>
        <v>27</v>
      </c>
    </row>
    <row r="51" spans="1:26">
      <c r="A51" s="1">
        <f t="shared" si="15"/>
        <v>49</v>
      </c>
      <c r="B51" s="17" t="s">
        <v>83</v>
      </c>
      <c r="C51" s="19">
        <v>43230</v>
      </c>
      <c r="D51" s="19">
        <v>43230</v>
      </c>
      <c r="E51" s="1">
        <f t="shared" si="0"/>
        <v>10</v>
      </c>
      <c r="F51" s="1">
        <f t="shared" si="1"/>
        <v>14</v>
      </c>
      <c r="G51" s="9">
        <v>28</v>
      </c>
      <c r="H51" s="8">
        <v>0</v>
      </c>
      <c r="I51" s="1">
        <v>0</v>
      </c>
      <c r="J51" s="1">
        <v>0</v>
      </c>
      <c r="K51" s="9">
        <f t="shared" si="7"/>
        <v>10</v>
      </c>
      <c r="L51" s="9">
        <f t="shared" si="8"/>
        <v>14</v>
      </c>
      <c r="M51" s="9">
        <f t="shared" si="9"/>
        <v>28</v>
      </c>
      <c r="N51" s="9">
        <f t="shared" si="16"/>
        <v>0</v>
      </c>
      <c r="O51" s="9">
        <f t="shared" ca="1" si="3"/>
        <v>0</v>
      </c>
      <c r="P51" s="1">
        <v>0</v>
      </c>
      <c r="Q51" s="9">
        <f t="shared" si="11"/>
        <v>0</v>
      </c>
      <c r="R51" s="9">
        <v>0</v>
      </c>
      <c r="S51" s="8">
        <v>0</v>
      </c>
      <c r="T51" s="1">
        <v>0</v>
      </c>
      <c r="U51" s="1">
        <v>0</v>
      </c>
      <c r="V51" s="9">
        <f t="shared" ca="1" si="4"/>
        <v>10</v>
      </c>
      <c r="W51" s="9">
        <f t="shared" si="12"/>
        <v>14</v>
      </c>
      <c r="X51" s="9">
        <f t="shared" si="13"/>
        <v>28</v>
      </c>
      <c r="Y51" s="9">
        <f t="shared" ca="1" si="5"/>
        <v>0</v>
      </c>
      <c r="Z51" s="9">
        <f t="shared" ca="1" si="14"/>
        <v>27</v>
      </c>
    </row>
    <row r="52" spans="1:26">
      <c r="A52" s="1">
        <f t="shared" si="15"/>
        <v>50</v>
      </c>
      <c r="B52" s="17" t="s">
        <v>84</v>
      </c>
      <c r="C52" s="19">
        <v>43230</v>
      </c>
      <c r="D52" s="19">
        <v>43230</v>
      </c>
      <c r="E52" s="1">
        <f t="shared" si="0"/>
        <v>10</v>
      </c>
      <c r="F52" s="1">
        <f t="shared" si="1"/>
        <v>14</v>
      </c>
      <c r="G52" s="9">
        <v>28</v>
      </c>
      <c r="H52" s="8">
        <v>0</v>
      </c>
      <c r="I52" s="1">
        <v>0</v>
      </c>
      <c r="J52" s="1">
        <v>0</v>
      </c>
      <c r="K52" s="9">
        <f t="shared" si="7"/>
        <v>10</v>
      </c>
      <c r="L52" s="9">
        <f t="shared" si="8"/>
        <v>14</v>
      </c>
      <c r="M52" s="9">
        <f t="shared" si="9"/>
        <v>28</v>
      </c>
      <c r="N52" s="9">
        <f t="shared" si="16"/>
        <v>0</v>
      </c>
      <c r="O52" s="9">
        <f t="shared" ca="1" si="3"/>
        <v>0</v>
      </c>
      <c r="P52" s="1">
        <v>0</v>
      </c>
      <c r="Q52" s="9">
        <f t="shared" si="11"/>
        <v>0</v>
      </c>
      <c r="R52" s="9">
        <v>0</v>
      </c>
      <c r="S52" s="8">
        <v>0</v>
      </c>
      <c r="T52" s="1">
        <v>0</v>
      </c>
      <c r="U52" s="1">
        <v>0</v>
      </c>
      <c r="V52" s="9">
        <f t="shared" ca="1" si="4"/>
        <v>10</v>
      </c>
      <c r="W52" s="9">
        <f t="shared" si="12"/>
        <v>14</v>
      </c>
      <c r="X52" s="9">
        <f t="shared" si="13"/>
        <v>28</v>
      </c>
      <c r="Y52" s="9">
        <f t="shared" ca="1" si="5"/>
        <v>0</v>
      </c>
      <c r="Z52" s="9">
        <f t="shared" ca="1" si="14"/>
        <v>27</v>
      </c>
    </row>
    <row r="53" spans="1:26">
      <c r="A53" s="1">
        <f t="shared" si="15"/>
        <v>51</v>
      </c>
      <c r="B53" s="17" t="s">
        <v>85</v>
      </c>
      <c r="C53" s="19">
        <v>43292</v>
      </c>
      <c r="D53" s="19">
        <v>43292</v>
      </c>
      <c r="E53" s="1">
        <f t="shared" si="0"/>
        <v>10</v>
      </c>
      <c r="F53" s="1">
        <f t="shared" si="1"/>
        <v>14</v>
      </c>
      <c r="G53" s="9">
        <v>28</v>
      </c>
      <c r="H53" s="8">
        <v>0</v>
      </c>
      <c r="I53" s="1">
        <v>0</v>
      </c>
      <c r="J53" s="1">
        <v>0</v>
      </c>
      <c r="K53" s="9">
        <f t="shared" si="7"/>
        <v>10</v>
      </c>
      <c r="L53" s="9">
        <f t="shared" si="8"/>
        <v>14</v>
      </c>
      <c r="M53" s="9">
        <f t="shared" si="9"/>
        <v>28</v>
      </c>
      <c r="N53" s="9">
        <f t="shared" si="16"/>
        <v>0</v>
      </c>
      <c r="O53" s="9">
        <f t="shared" ca="1" si="3"/>
        <v>1</v>
      </c>
      <c r="P53" s="1">
        <v>5</v>
      </c>
      <c r="Q53" s="9">
        <f t="shared" si="11"/>
        <v>1</v>
      </c>
      <c r="R53" s="9">
        <v>0</v>
      </c>
      <c r="S53" s="8">
        <v>0</v>
      </c>
      <c r="T53" s="1">
        <v>0</v>
      </c>
      <c r="U53" s="1">
        <v>0</v>
      </c>
      <c r="V53" s="9">
        <f t="shared" ca="1" si="4"/>
        <v>9</v>
      </c>
      <c r="W53" s="9">
        <f t="shared" si="12"/>
        <v>14</v>
      </c>
      <c r="X53" s="9">
        <f t="shared" si="13"/>
        <v>28</v>
      </c>
      <c r="Y53" s="9">
        <f t="shared" ca="1" si="5"/>
        <v>0</v>
      </c>
      <c r="Z53" s="9">
        <f t="shared" ca="1" si="14"/>
        <v>27</v>
      </c>
    </row>
    <row r="54" spans="1:26" ht="30">
      <c r="A54" s="1">
        <f t="shared" si="15"/>
        <v>52</v>
      </c>
      <c r="B54" s="1" t="s">
        <v>86</v>
      </c>
      <c r="C54" s="19">
        <v>43292</v>
      </c>
      <c r="D54" s="19">
        <v>43292</v>
      </c>
      <c r="E54" s="1">
        <f t="shared" si="0"/>
        <v>10</v>
      </c>
      <c r="F54" s="1">
        <f t="shared" si="1"/>
        <v>14</v>
      </c>
      <c r="G54" s="9">
        <v>28</v>
      </c>
      <c r="H54" s="8">
        <v>0</v>
      </c>
      <c r="I54" s="1">
        <v>0</v>
      </c>
      <c r="J54" s="1">
        <v>0</v>
      </c>
      <c r="K54" s="9">
        <f t="shared" si="7"/>
        <v>10</v>
      </c>
      <c r="L54" s="9">
        <f t="shared" si="8"/>
        <v>14</v>
      </c>
      <c r="M54" s="9">
        <f t="shared" si="9"/>
        <v>28</v>
      </c>
      <c r="N54" s="9">
        <f t="shared" si="16"/>
        <v>0</v>
      </c>
      <c r="O54" s="9">
        <f t="shared" ca="1" si="3"/>
        <v>0</v>
      </c>
      <c r="P54" s="1">
        <v>0</v>
      </c>
      <c r="Q54" s="9">
        <f t="shared" si="11"/>
        <v>0</v>
      </c>
      <c r="R54" s="9">
        <v>0</v>
      </c>
      <c r="S54" s="8">
        <v>0</v>
      </c>
      <c r="T54" s="1">
        <v>0</v>
      </c>
      <c r="U54" s="1">
        <v>0</v>
      </c>
      <c r="V54" s="9">
        <f t="shared" ca="1" si="4"/>
        <v>10</v>
      </c>
      <c r="W54" s="9">
        <f t="shared" si="12"/>
        <v>14</v>
      </c>
      <c r="X54" s="9">
        <f t="shared" si="13"/>
        <v>28</v>
      </c>
      <c r="Y54" s="9">
        <f t="shared" ca="1" si="5"/>
        <v>0</v>
      </c>
      <c r="Z54" s="9">
        <f t="shared" ca="1" si="14"/>
        <v>27</v>
      </c>
    </row>
    <row r="55" spans="1:26" ht="14.25" customHeight="1">
      <c r="A55" s="1">
        <f t="shared" si="15"/>
        <v>53</v>
      </c>
      <c r="B55" s="17" t="s">
        <v>87</v>
      </c>
      <c r="C55" s="19">
        <v>42477</v>
      </c>
      <c r="D55" s="19">
        <v>42477</v>
      </c>
      <c r="E55" s="1">
        <f t="shared" si="0"/>
        <v>10</v>
      </c>
      <c r="F55" s="1">
        <f t="shared" si="1"/>
        <v>14</v>
      </c>
      <c r="G55" s="9">
        <v>25</v>
      </c>
      <c r="H55" s="8">
        <v>0</v>
      </c>
      <c r="I55" s="1">
        <v>0</v>
      </c>
      <c r="J55" s="1">
        <v>0</v>
      </c>
      <c r="K55" s="9">
        <f t="shared" si="7"/>
        <v>10</v>
      </c>
      <c r="L55" s="9">
        <f t="shared" si="8"/>
        <v>14</v>
      </c>
      <c r="M55" s="9">
        <f t="shared" si="9"/>
        <v>25</v>
      </c>
      <c r="N55" s="9">
        <f t="shared" si="16"/>
        <v>0</v>
      </c>
      <c r="O55" s="9">
        <f t="shared" ca="1" si="3"/>
        <v>1.5</v>
      </c>
      <c r="P55" s="1">
        <v>7</v>
      </c>
      <c r="Q55" s="9">
        <f t="shared" si="11"/>
        <v>1.5</v>
      </c>
      <c r="R55" s="9">
        <v>1.5</v>
      </c>
      <c r="S55" s="8">
        <v>0</v>
      </c>
      <c r="T55" s="1">
        <v>2</v>
      </c>
      <c r="U55" s="1">
        <v>0</v>
      </c>
      <c r="V55" s="9">
        <f t="shared" ca="1" si="4"/>
        <v>8.5</v>
      </c>
      <c r="W55" s="9">
        <f t="shared" si="12"/>
        <v>12</v>
      </c>
      <c r="X55" s="9">
        <f t="shared" si="13"/>
        <v>25</v>
      </c>
      <c r="Y55" s="9">
        <f t="shared" ca="1" si="5"/>
        <v>1.5</v>
      </c>
      <c r="Z55" s="9">
        <f t="shared" ca="1" si="14"/>
        <v>25.5</v>
      </c>
    </row>
    <row r="56" spans="1:26" ht="14.25" customHeight="1">
      <c r="A56" s="1">
        <f>IF(B56="","",$A55+1)</f>
        <v>54</v>
      </c>
      <c r="B56" s="17" t="s">
        <v>88</v>
      </c>
      <c r="C56" s="19">
        <v>43319</v>
      </c>
      <c r="D56" s="19">
        <v>43319</v>
      </c>
      <c r="E56" s="1">
        <f t="shared" si="0"/>
        <v>10</v>
      </c>
      <c r="F56" s="1">
        <f>IF($D56&lt;$L$1,14,IF(AND($D56&gt;=($L$1+182),$D56&lt;($L$1+213)),7,IF(AND($D56&gt;=($L$1+213),$D56&lt;($L$1+244)),6,IF(AND($D56&gt;=($L$1+244),$D56&lt;($L$1+274)),5,IF(AND($D56&gt;=($L$1+274),$D56&lt;($L$1+305)),4,IF(AND($D56&gt;=($L$1+305),$D56&lt;($L$1+335)),2,IF(AND($D56&gt;=($L$1+335),$D56&lt;=($L$1+365)),1,IF($D56&gt;($L$1+365),0,14))))))))</f>
        <v>14</v>
      </c>
      <c r="G56" s="9">
        <v>28</v>
      </c>
      <c r="H56" s="8">
        <v>0</v>
      </c>
      <c r="I56" s="1">
        <v>0</v>
      </c>
      <c r="J56" s="1">
        <v>0</v>
      </c>
      <c r="K56" s="9">
        <f t="shared" si="7"/>
        <v>10</v>
      </c>
      <c r="L56" s="9">
        <f t="shared" si="8"/>
        <v>14</v>
      </c>
      <c r="M56" s="9">
        <f t="shared" si="9"/>
        <v>28</v>
      </c>
      <c r="N56" s="9">
        <f t="shared" si="16"/>
        <v>0</v>
      </c>
      <c r="O56" s="9">
        <f ca="1">IF(TODAY()&lt;$D56,0,IF($Q56&lt;=$K56,$Q56,$K56))</f>
        <v>3</v>
      </c>
      <c r="P56" s="1">
        <v>13</v>
      </c>
      <c r="Q56" s="9">
        <f t="shared" si="11"/>
        <v>3</v>
      </c>
      <c r="R56" s="9">
        <v>1.5</v>
      </c>
      <c r="S56" s="8">
        <v>0</v>
      </c>
      <c r="T56" s="1">
        <v>1</v>
      </c>
      <c r="U56" s="1">
        <v>0</v>
      </c>
      <c r="V56" s="9">
        <f t="shared" ca="1" si="4"/>
        <v>7</v>
      </c>
      <c r="W56" s="9">
        <f t="shared" si="12"/>
        <v>13</v>
      </c>
      <c r="X56" s="9">
        <f t="shared" si="13"/>
        <v>28</v>
      </c>
      <c r="Y56" s="9">
        <f t="shared" ca="1" si="5"/>
        <v>1.5</v>
      </c>
      <c r="Z56" s="9">
        <f t="shared" ca="1" si="14"/>
        <v>25.5</v>
      </c>
    </row>
    <row r="57" spans="1:26" ht="30">
      <c r="A57" s="1">
        <f>IF(B57="","",$A56+1)</f>
        <v>55</v>
      </c>
      <c r="B57" s="17" t="s">
        <v>96</v>
      </c>
      <c r="C57" s="19">
        <v>43486</v>
      </c>
      <c r="D57" s="19">
        <v>43486</v>
      </c>
      <c r="E57" s="1">
        <f t="shared" si="0"/>
        <v>10</v>
      </c>
      <c r="F57" s="1">
        <f>IF($D57&lt;$L$1,14,IF(AND($D57&gt;=($L$1+182),$D57&lt;($L$1+213)),7,IF(AND($D57&gt;=($L$1+213),$D57&lt;($L$1+244)),6,IF(AND($D57&gt;=($L$1+244),$D57&lt;($L$1+274)),5,IF(AND($D57&gt;=($L$1+274),$D57&lt;($L$1+305)),4,IF(AND($D57&gt;=($L$1+305),$D57&lt;($L$1+335)),2,IF(AND($D57&gt;=($L$1+335),$D57&lt;=($L$1+365)),1,IF($D57&gt;($L$1+365),0,14))))))))</f>
        <v>14</v>
      </c>
      <c r="G57" s="9">
        <v>20</v>
      </c>
      <c r="H57" s="8">
        <v>0</v>
      </c>
      <c r="I57" s="1">
        <v>0</v>
      </c>
      <c r="J57" s="1">
        <v>0</v>
      </c>
      <c r="K57" s="9">
        <f t="shared" ref="K57" si="17">E57</f>
        <v>10</v>
      </c>
      <c r="L57" s="9">
        <f t="shared" ref="L57" si="18">F57</f>
        <v>14</v>
      </c>
      <c r="M57" s="9">
        <f t="shared" ref="M57" si="19">G57</f>
        <v>20</v>
      </c>
      <c r="N57" s="9">
        <f t="shared" ref="N57" si="20">E57-H57-K57</f>
        <v>0</v>
      </c>
      <c r="O57" s="9">
        <f ca="1">IF(TODAY()&lt;$D57,0,IF($Q57&lt;=$K57,$Q57,$K57))</f>
        <v>0</v>
      </c>
      <c r="P57" s="1">
        <v>0</v>
      </c>
      <c r="Q57" s="9">
        <f t="shared" ref="Q57" si="21">FLOOR(P57/4,0.5)</f>
        <v>0</v>
      </c>
      <c r="R57" s="9">
        <v>0</v>
      </c>
      <c r="S57" s="8">
        <v>0</v>
      </c>
      <c r="T57" s="1">
        <v>0</v>
      </c>
      <c r="U57" s="1">
        <v>0</v>
      </c>
      <c r="V57" s="9">
        <f t="shared" ca="1" si="4"/>
        <v>10</v>
      </c>
      <c r="W57" s="9">
        <f t="shared" si="12"/>
        <v>14</v>
      </c>
      <c r="X57" s="9">
        <f t="shared" si="13"/>
        <v>20</v>
      </c>
      <c r="Y57" s="9">
        <f t="shared" ref="Y57" ca="1" si="22">Q57-O57+R57</f>
        <v>0</v>
      </c>
      <c r="Z57" s="9">
        <f t="shared" ref="Z57" ca="1" si="23">$H$1-Y57</f>
        <v>27</v>
      </c>
    </row>
  </sheetData>
  <conditionalFormatting sqref="A3:B3 Y3 Q57:R57 AA3:AA38 C3:D47 Z4:AA52 Q4:Q56 V4:V52 R3:R38 E3:O57 W4:Y57 P4:P57 R4:U57 A4:C47">
    <cfRule type="expression" dxfId="513" priority="41">
      <formula>MOD(ROW(),2)=1</formula>
    </cfRule>
  </conditionalFormatting>
  <conditionalFormatting sqref="A55:A57 AA55:AA57">
    <cfRule type="expression" dxfId="512" priority="40">
      <formula>MOD(ROW(),2)=1</formula>
    </cfRule>
  </conditionalFormatting>
  <conditionalFormatting sqref="B55:C56 C57">
    <cfRule type="expression" dxfId="511" priority="38">
      <formula>MOD(ROW(),2)=1</formula>
    </cfRule>
  </conditionalFormatting>
  <conditionalFormatting sqref="D3">
    <cfRule type="expression" dxfId="510" priority="14">
      <formula>MOD(ROW(),2)=1</formula>
    </cfRule>
  </conditionalFormatting>
  <conditionalFormatting sqref="D49:D52">
    <cfRule type="expression" dxfId="509" priority="7">
      <formula>MOD(ROW(),2)=1</formula>
    </cfRule>
  </conditionalFormatting>
  <conditionalFormatting sqref="D48">
    <cfRule type="expression" dxfId="508" priority="10">
      <formula>MOD(ROW(),2)=1</formula>
    </cfRule>
  </conditionalFormatting>
  <conditionalFormatting sqref="D48">
    <cfRule type="expression" dxfId="507" priority="9">
      <formula>MOD(ROW(),2)=1</formula>
    </cfRule>
  </conditionalFormatting>
  <conditionalFormatting sqref="D49">
    <cfRule type="expression" dxfId="506" priority="8">
      <formula>MOD(ROW(),2)=1</formula>
    </cfRule>
  </conditionalFormatting>
  <conditionalFormatting sqref="D53">
    <cfRule type="expression" dxfId="505" priority="6">
      <formula>MOD(ROW(),2)=1</formula>
    </cfRule>
  </conditionalFormatting>
  <conditionalFormatting sqref="D54">
    <cfRule type="expression" dxfId="504" priority="5">
      <formula>MOD(ROW(),2)=1</formula>
    </cfRule>
  </conditionalFormatting>
  <conditionalFormatting sqref="D55:D56">
    <cfRule type="expression" dxfId="503" priority="4">
      <formula>MOD(ROW(),2)=1</formula>
    </cfRule>
  </conditionalFormatting>
  <conditionalFormatting sqref="A48:A49 Z48:Z52 A3:C3 G3:L3 N3:AA3">
    <cfRule type="expression" dxfId="502" priority="80">
      <formula>MOD(ROW(),2)=1</formula>
    </cfRule>
  </conditionalFormatting>
  <conditionalFormatting sqref="A48:A52 AA53 G8:G12 G14:G18 G20:G24 G26:G30 G41:G45 G52:G57">
    <cfRule type="expression" dxfId="501" priority="77">
      <formula>MOD(ROW(),2)=1</formula>
    </cfRule>
  </conditionalFormatting>
  <conditionalFormatting sqref="V48:V52">
    <cfRule type="expression" dxfId="500" priority="78">
      <formula>MOD(ROW(),2)=1</formula>
    </cfRule>
  </conditionalFormatting>
  <conditionalFormatting sqref="V3:X3">
    <cfRule type="expression" dxfId="499" priority="66">
      <formula>MOD(ROW(),2)=1</formula>
    </cfRule>
  </conditionalFormatting>
  <conditionalFormatting sqref="V3:X3">
    <cfRule type="expression" dxfId="498" priority="67">
      <formula>MOD(ROW(),2)=1</formula>
    </cfRule>
  </conditionalFormatting>
  <conditionalFormatting sqref="B48">
    <cfRule type="expression" dxfId="497" priority="65">
      <formula>MOD(ROW(),2)=1</formula>
    </cfRule>
  </conditionalFormatting>
  <conditionalFormatting sqref="B48">
    <cfRule type="expression" dxfId="496" priority="64">
      <formula>MOD(ROW(),2)=1</formula>
    </cfRule>
  </conditionalFormatting>
  <conditionalFormatting sqref="C48">
    <cfRule type="expression" dxfId="495" priority="63">
      <formula>MOD(ROW(),2)=1</formula>
    </cfRule>
  </conditionalFormatting>
  <conditionalFormatting sqref="C48">
    <cfRule type="expression" dxfId="494" priority="62">
      <formula>MOD(ROW(),2)=1</formula>
    </cfRule>
  </conditionalFormatting>
  <conditionalFormatting sqref="V48:V52">
    <cfRule type="expression" dxfId="493" priority="60">
      <formula>MOD(ROW(),2)=1</formula>
    </cfRule>
  </conditionalFormatting>
  <conditionalFormatting sqref="AA48">
    <cfRule type="expression" dxfId="492" priority="61">
      <formula>MOD(ROW(),2)=1</formula>
    </cfRule>
  </conditionalFormatting>
  <conditionalFormatting sqref="V48:V52">
    <cfRule type="expression" dxfId="491" priority="59">
      <formula>MOD(ROW(),2)=1</formula>
    </cfRule>
  </conditionalFormatting>
  <conditionalFormatting sqref="B49:C49">
    <cfRule type="expression" dxfId="490" priority="58">
      <formula>MOD(ROW(),2)=1</formula>
    </cfRule>
  </conditionalFormatting>
  <conditionalFormatting sqref="B49:C52">
    <cfRule type="expression" dxfId="489" priority="57">
      <formula>MOD(ROW(),2)=1</formula>
    </cfRule>
  </conditionalFormatting>
  <conditionalFormatting sqref="Z53">
    <cfRule type="expression" dxfId="488" priority="56">
      <formula>MOD(ROW(),2)=1</formula>
    </cfRule>
  </conditionalFormatting>
  <conditionalFormatting sqref="V53 Z53">
    <cfRule type="expression" dxfId="487" priority="54">
      <formula>MOD(ROW(),2)=1</formula>
    </cfRule>
  </conditionalFormatting>
  <conditionalFormatting sqref="V53">
    <cfRule type="expression" dxfId="486" priority="55">
      <formula>MOD(ROW(),2)=1</formula>
    </cfRule>
  </conditionalFormatting>
  <conditionalFormatting sqref="V53">
    <cfRule type="expression" dxfId="485" priority="52">
      <formula>MOD(ROW(),2)=1</formula>
    </cfRule>
  </conditionalFormatting>
  <conditionalFormatting sqref="V53">
    <cfRule type="expression" dxfId="484" priority="53">
      <formula>MOD(ROW(),2)=1</formula>
    </cfRule>
  </conditionalFormatting>
  <conditionalFormatting sqref="A53:B53">
    <cfRule type="expression" dxfId="483" priority="51">
      <formula>MOD(ROW(),2)=1</formula>
    </cfRule>
  </conditionalFormatting>
  <conditionalFormatting sqref="C53">
    <cfRule type="expression" dxfId="482" priority="50">
      <formula>MOD(ROW(),2)=1</formula>
    </cfRule>
  </conditionalFormatting>
  <conditionalFormatting sqref="Z54">
    <cfRule type="expression" dxfId="481" priority="49">
      <formula>MOD(ROW(),2)=1</formula>
    </cfRule>
  </conditionalFormatting>
  <conditionalFormatting sqref="A54:B54 V54 Z54:AA54">
    <cfRule type="expression" dxfId="480" priority="47">
      <formula>MOD(ROW(),2)=1</formula>
    </cfRule>
  </conditionalFormatting>
  <conditionalFormatting sqref="V54">
    <cfRule type="expression" dxfId="479" priority="48">
      <formula>MOD(ROW(),2)=1</formula>
    </cfRule>
  </conditionalFormatting>
  <conditionalFormatting sqref="V54">
    <cfRule type="expression" dxfId="478" priority="45">
      <formula>MOD(ROW(),2)=1</formula>
    </cfRule>
  </conditionalFormatting>
  <conditionalFormatting sqref="V54">
    <cfRule type="expression" dxfId="477" priority="46">
      <formula>MOD(ROW(),2)=1</formula>
    </cfRule>
  </conditionalFormatting>
  <conditionalFormatting sqref="C54">
    <cfRule type="expression" dxfId="476" priority="44">
      <formula>MOD(ROW(),2)=1</formula>
    </cfRule>
  </conditionalFormatting>
  <conditionalFormatting sqref="V55:V57 Z55:Z57">
    <cfRule type="expression" dxfId="475" priority="43">
      <formula>MOD(ROW(),2)=1</formula>
    </cfRule>
  </conditionalFormatting>
  <conditionalFormatting sqref="V55:V57 Z55:Z57">
    <cfRule type="expression" dxfId="474" priority="42">
      <formula>MOD(ROW(),2)=1</formula>
    </cfRule>
  </conditionalFormatting>
  <conditionalFormatting sqref="D57">
    <cfRule type="expression" dxfId="473" priority="1">
      <formula>MOD(ROW(),2)=1</formula>
    </cfRule>
  </conditionalFormatting>
  <dataValidations count="1">
    <dataValidation type="list" allowBlank="1" showInputMessage="1" showErrorMessage="1" sqref="B1" xr:uid="{00000000-0002-0000-0000-000000000000}">
      <formula1>"January, February, March, April, May, June, July, August, September, October, November, December"</formula1>
    </dataValidation>
  </dataValidations>
  <pageMargins left="0.25" right="0.25" top="0.75" bottom="0.75" header="0.3" footer="0.3"/>
  <pageSetup scale="5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57"/>
  <sheetViews>
    <sheetView workbookViewId="0">
      <pane xSplit="2" ySplit="2" topLeftCell="C28" activePane="bottomRight" state="frozen"/>
      <selection pane="topRight" activeCell="C1" sqref="C1"/>
      <selection pane="bottomLeft" activeCell="A3" sqref="A3"/>
      <selection pane="bottomRight" activeCell="B39" sqref="B39"/>
    </sheetView>
  </sheetViews>
  <sheetFormatPr defaultRowHeight="15"/>
  <cols>
    <col min="1" max="1" width="8" style="1" customWidth="1"/>
    <col min="2" max="2" width="26.140625" style="1" customWidth="1"/>
    <col min="3" max="4" width="10" style="1" customWidth="1"/>
    <col min="5" max="8" width="8.7109375" style="1" customWidth="1"/>
    <col min="9" max="11" width="8.7109375" style="9" customWidth="1"/>
    <col min="12" max="14" width="8.7109375" style="1" customWidth="1"/>
    <col min="15" max="15" width="8.7109375" style="9" customWidth="1"/>
    <col min="16" max="17" width="8.7109375" style="8" customWidth="1"/>
    <col min="18" max="19" width="8.7109375" style="1" customWidth="1"/>
    <col min="20" max="22" width="8.7109375" style="9" customWidth="1"/>
    <col min="23" max="24" width="8.7109375" style="1" customWidth="1"/>
    <col min="25" max="25" width="8.7109375" style="9" customWidth="1"/>
    <col min="26" max="26" width="8.42578125" style="1" customWidth="1"/>
    <col min="27" max="27" width="20.28515625" style="1" customWidth="1"/>
    <col min="28" max="16384" width="9.140625" style="1"/>
  </cols>
  <sheetData>
    <row r="1" spans="1:27" ht="44.25" customHeight="1">
      <c r="A1" s="5" t="s">
        <v>6</v>
      </c>
      <c r="B1" s="5" t="s">
        <v>19</v>
      </c>
      <c r="C1" s="5" t="s">
        <v>7</v>
      </c>
      <c r="D1" s="5"/>
      <c r="E1" s="5">
        <v>5</v>
      </c>
      <c r="F1" s="5" t="s">
        <v>9</v>
      </c>
      <c r="G1" s="5"/>
      <c r="H1" s="6">
        <f>DAY(EOMONTH(K1,0))-E1</f>
        <v>23</v>
      </c>
      <c r="I1" s="20">
        <f>DATE(2018,MONTH(DATEVALUE($B$1&amp;"1")),1)</f>
        <v>43132</v>
      </c>
      <c r="J1" s="12"/>
      <c r="K1" s="4">
        <f>DATE(2019,MONTH(DATEVALUE($B$1&amp;"1")),1)</f>
        <v>43497</v>
      </c>
      <c r="L1" s="21">
        <v>43466</v>
      </c>
      <c r="M1" s="21"/>
      <c r="N1" s="21"/>
      <c r="O1" s="10"/>
      <c r="P1" s="7"/>
      <c r="Q1" s="7"/>
      <c r="R1" s="2"/>
      <c r="S1" s="2"/>
      <c r="T1" s="10"/>
      <c r="U1" s="10"/>
      <c r="V1" s="10"/>
      <c r="W1" s="2"/>
      <c r="X1" s="2"/>
      <c r="Y1" s="10"/>
      <c r="Z1" s="2"/>
    </row>
    <row r="2" spans="1:27" ht="55.5" customHeight="1">
      <c r="A2" s="3" t="s">
        <v>8</v>
      </c>
      <c r="B2" s="3" t="s">
        <v>0</v>
      </c>
      <c r="C2" s="3" t="s">
        <v>71</v>
      </c>
      <c r="D2" s="3" t="s">
        <v>95</v>
      </c>
      <c r="E2" s="3" t="s">
        <v>14</v>
      </c>
      <c r="F2" s="3" t="s">
        <v>23</v>
      </c>
      <c r="G2" s="3" t="s">
        <v>90</v>
      </c>
      <c r="H2" s="3" t="s">
        <v>17</v>
      </c>
      <c r="I2" s="3" t="s">
        <v>22</v>
      </c>
      <c r="J2" s="3" t="s">
        <v>93</v>
      </c>
      <c r="K2" s="11" t="s">
        <v>21</v>
      </c>
      <c r="L2" s="11" t="s">
        <v>24</v>
      </c>
      <c r="M2" s="11" t="s">
        <v>94</v>
      </c>
      <c r="N2" s="11" t="s">
        <v>89</v>
      </c>
      <c r="O2" s="11" t="s">
        <v>16</v>
      </c>
      <c r="P2" s="3" t="s">
        <v>1</v>
      </c>
      <c r="Q2" s="11" t="s">
        <v>2</v>
      </c>
      <c r="R2" s="11" t="s">
        <v>70</v>
      </c>
      <c r="S2" s="3" t="s">
        <v>3</v>
      </c>
      <c r="T2" s="3" t="s">
        <v>25</v>
      </c>
      <c r="U2" s="3" t="s">
        <v>91</v>
      </c>
      <c r="V2" s="11" t="s">
        <v>15</v>
      </c>
      <c r="W2" s="11" t="s">
        <v>26</v>
      </c>
      <c r="X2" s="11" t="s">
        <v>92</v>
      </c>
      <c r="Y2" s="11" t="s">
        <v>13</v>
      </c>
      <c r="Z2" s="11" t="s">
        <v>4</v>
      </c>
      <c r="AA2" s="3" t="s">
        <v>5</v>
      </c>
    </row>
    <row r="3" spans="1:27" ht="14.25" customHeight="1">
      <c r="A3" s="1">
        <v>1</v>
      </c>
      <c r="B3" s="13" t="s">
        <v>28</v>
      </c>
      <c r="C3" s="18">
        <v>42276</v>
      </c>
      <c r="D3" s="18">
        <v>42276</v>
      </c>
      <c r="E3" s="1">
        <f t="shared" ref="E3:E57" si="0">IF($D3&lt;$L$1,10,IF(AND($D3&gt;=($L$1+182),$D3&lt;($L$1+213)),5,IF(AND($D3&gt;=($L$1+213),$D3&lt;($L$1+244)),4,IF(AND($D3&gt;=($L$1+244),$D3&lt;($L$1+274)),3.5,IF(AND($D3&gt;=($L$1+274),$D3&lt;($L$1+305)),2.5,IF(AND($D3&gt;=($L$1+305),$D3&lt;($L$1+335)),1.5,IF(AND($D3&gt;=($L$1+335),$D3&lt;=($L$1+365)),1,IF($D3&gt;($L$1+365),0,10))))))))</f>
        <v>10</v>
      </c>
      <c r="F3" s="1">
        <f t="shared" ref="F3:F55" si="1">IF($D3&lt;$L$1,14,IF(AND($D3&gt;=($L$1+182),$D3&lt;($L$1+213)),7,IF(AND($D3&gt;=($L$1+213),$D3&lt;($L$1+244)),6,IF(AND($D3&gt;=($L$1+244),$D3&lt;($L$1+274)),5,IF(AND($D3&gt;=($L$1+274),$D3&lt;($L$1+305)),4,IF(AND($D3&gt;=($L$1+305),$D3&lt;($L$1+335)),2,IF(AND($D3&gt;=($L$1+335),$D3&lt;=($L$1+365)),1,IF($D3&gt;($L$1+365),0,14))))))))</f>
        <v>14</v>
      </c>
      <c r="G3" s="9">
        <v>28</v>
      </c>
      <c r="H3" s="8">
        <f>January!H3+January!S3</f>
        <v>0</v>
      </c>
      <c r="I3" s="1">
        <f>January!I3+January!T3</f>
        <v>0</v>
      </c>
      <c r="J3" s="1">
        <f>January!J3+January!U3</f>
        <v>0</v>
      </c>
      <c r="K3" s="9">
        <f ca="1">January!V3</f>
        <v>10</v>
      </c>
      <c r="L3" s="9">
        <f>January!W3</f>
        <v>14</v>
      </c>
      <c r="M3" s="9">
        <f>January!X3</f>
        <v>28</v>
      </c>
      <c r="N3" s="9">
        <f ca="1">E3-H3-K3</f>
        <v>0</v>
      </c>
      <c r="O3" s="9">
        <f t="shared" ref="O3:O55" ca="1" si="2">IF(TODAY()&lt;$C3+180,0,IF($Q3&lt;=$K3,$Q3,$K3))</f>
        <v>0</v>
      </c>
      <c r="P3" s="1">
        <f>0+(January!P3-(January!Q3*4))</f>
        <v>0</v>
      </c>
      <c r="Q3" s="9">
        <f>FLOOR(P3/4,0.5)</f>
        <v>0</v>
      </c>
      <c r="R3" s="9">
        <v>0</v>
      </c>
      <c r="S3" s="8">
        <v>0</v>
      </c>
      <c r="T3" s="1">
        <v>0</v>
      </c>
      <c r="U3" s="1">
        <v>0</v>
      </c>
      <c r="V3" s="9">
        <f t="shared" ref="V3:V57" ca="1" si="3">IF($K3-($S3+$O3)&lt;0,0,$K3-($S3+$O3))</f>
        <v>10</v>
      </c>
      <c r="W3" s="9">
        <f>IF($L3-$T3&lt;0,0,$L3-$T3)</f>
        <v>14</v>
      </c>
      <c r="X3" s="9">
        <f>IF($M3-$U3&lt;0,0,$M3-$U3)</f>
        <v>28</v>
      </c>
      <c r="Y3" s="9">
        <f t="shared" ref="Y3:Y56" ca="1" si="4">Q3-O3+R3</f>
        <v>0</v>
      </c>
      <c r="Z3" s="9">
        <f ca="1">$H$1-Y3</f>
        <v>23</v>
      </c>
      <c r="AA3" s="17" t="str">
        <f t="shared" ref="AA3:AA48" si="5">IF(AND(S3&gt;3,T3&gt;3),"Check for permission to have more than 3 days casual leave, and a doctors note regarding more than 3 days sick leave",IF(S3&gt;3,"Check for permission to have more than 3 days casual leave",IF(T3&gt;3,"Check for a doctors note regarding more than 3 days sick leave","")))</f>
        <v/>
      </c>
    </row>
    <row r="4" spans="1:27" ht="14.25" customHeight="1">
      <c r="A4" s="1">
        <f>IF(B4="","",A3+1)</f>
        <v>2</v>
      </c>
      <c r="B4" s="14" t="s">
        <v>29</v>
      </c>
      <c r="C4" s="18">
        <v>42016</v>
      </c>
      <c r="D4" s="18">
        <v>42016</v>
      </c>
      <c r="E4" s="1">
        <f t="shared" si="0"/>
        <v>10</v>
      </c>
      <c r="F4" s="1">
        <f t="shared" si="1"/>
        <v>14</v>
      </c>
      <c r="G4" s="9">
        <v>27</v>
      </c>
      <c r="H4" s="8">
        <f>January!H4+January!S4</f>
        <v>0</v>
      </c>
      <c r="I4" s="1">
        <f>January!I4+January!T4</f>
        <v>1</v>
      </c>
      <c r="J4" s="1">
        <f>January!J4+January!U4</f>
        <v>0</v>
      </c>
      <c r="K4" s="9">
        <f ca="1">January!V4</f>
        <v>9</v>
      </c>
      <c r="L4" s="9">
        <f>January!W4</f>
        <v>13</v>
      </c>
      <c r="M4" s="9">
        <f>January!X4</f>
        <v>27</v>
      </c>
      <c r="N4" s="9">
        <f t="shared" ref="N4:N5" ca="1" si="6">E4-H4-K4</f>
        <v>1</v>
      </c>
      <c r="O4" s="9">
        <f t="shared" ca="1" si="2"/>
        <v>0</v>
      </c>
      <c r="P4" s="1">
        <f>0+(January!P4-(January!Q4*4))</f>
        <v>1</v>
      </c>
      <c r="Q4" s="9">
        <f t="shared" ref="Q4:Q56" si="7">FLOOR(P4/4,0.5)</f>
        <v>0</v>
      </c>
      <c r="R4" s="9">
        <v>0</v>
      </c>
      <c r="S4" s="8">
        <v>0</v>
      </c>
      <c r="T4" s="1">
        <v>0</v>
      </c>
      <c r="U4" s="1">
        <v>0</v>
      </c>
      <c r="V4" s="9">
        <f t="shared" ca="1" si="3"/>
        <v>9</v>
      </c>
      <c r="W4" s="9">
        <f t="shared" ref="W4:W57" si="8">IF($L4-$T4&lt;0,0,$L4-$T4)</f>
        <v>13</v>
      </c>
      <c r="X4" s="9">
        <f t="shared" ref="X4:X57" si="9">IF($M4-$U4&lt;0,0,$M4-$U4)</f>
        <v>27</v>
      </c>
      <c r="Y4" s="9">
        <f t="shared" ca="1" si="4"/>
        <v>0</v>
      </c>
      <c r="Z4" s="9">
        <f t="shared" ref="Z4:Z56" ca="1" si="10">$H$1-Y4</f>
        <v>23</v>
      </c>
      <c r="AA4" s="17" t="str">
        <f t="shared" si="5"/>
        <v/>
      </c>
    </row>
    <row r="5" spans="1:27" ht="14.25" customHeight="1">
      <c r="A5" s="1">
        <f t="shared" ref="A5:A55" si="11">IF(B5="","",$A4+1)</f>
        <v>3</v>
      </c>
      <c r="B5" s="15" t="s">
        <v>30</v>
      </c>
      <c r="C5" s="18">
        <v>42375</v>
      </c>
      <c r="D5" s="18">
        <v>42375</v>
      </c>
      <c r="E5" s="1">
        <f t="shared" si="0"/>
        <v>10</v>
      </c>
      <c r="F5" s="1">
        <f t="shared" si="1"/>
        <v>14</v>
      </c>
      <c r="G5" s="9">
        <v>26</v>
      </c>
      <c r="H5" s="8">
        <f>January!H5+January!S5</f>
        <v>0</v>
      </c>
      <c r="I5" s="1">
        <f>January!I5+January!T5</f>
        <v>1</v>
      </c>
      <c r="J5" s="1">
        <f>January!J5+January!U5</f>
        <v>0</v>
      </c>
      <c r="K5" s="9">
        <f ca="1">January!V5</f>
        <v>10</v>
      </c>
      <c r="L5" s="9">
        <f>January!W5</f>
        <v>13</v>
      </c>
      <c r="M5" s="9">
        <f>January!X5</f>
        <v>26</v>
      </c>
      <c r="N5" s="9">
        <f t="shared" ca="1" si="6"/>
        <v>0</v>
      </c>
      <c r="O5" s="9">
        <f t="shared" ca="1" si="2"/>
        <v>0</v>
      </c>
      <c r="P5" s="1">
        <f>0+(January!P5-(January!Q5*4))</f>
        <v>0</v>
      </c>
      <c r="Q5" s="9">
        <f t="shared" si="7"/>
        <v>0</v>
      </c>
      <c r="R5" s="9">
        <v>0</v>
      </c>
      <c r="S5" s="8">
        <v>0</v>
      </c>
      <c r="T5" s="1">
        <v>0</v>
      </c>
      <c r="U5" s="1">
        <v>0</v>
      </c>
      <c r="V5" s="9">
        <f t="shared" ca="1" si="3"/>
        <v>10</v>
      </c>
      <c r="W5" s="9">
        <f t="shared" si="8"/>
        <v>13</v>
      </c>
      <c r="X5" s="9">
        <f t="shared" si="9"/>
        <v>26</v>
      </c>
      <c r="Y5" s="9">
        <f t="shared" ca="1" si="4"/>
        <v>0</v>
      </c>
      <c r="Z5" s="9">
        <f t="shared" ca="1" si="10"/>
        <v>23</v>
      </c>
      <c r="AA5" s="17" t="str">
        <f t="shared" si="5"/>
        <v/>
      </c>
    </row>
    <row r="6" spans="1:27" ht="14.25" customHeight="1">
      <c r="A6" s="1">
        <f t="shared" si="11"/>
        <v>4</v>
      </c>
      <c r="B6" s="14" t="s">
        <v>31</v>
      </c>
      <c r="C6" s="18">
        <v>42675</v>
      </c>
      <c r="D6" s="18">
        <v>42675</v>
      </c>
      <c r="E6" s="1">
        <f t="shared" si="0"/>
        <v>10</v>
      </c>
      <c r="F6" s="1">
        <f t="shared" si="1"/>
        <v>14</v>
      </c>
      <c r="G6" s="9">
        <v>22</v>
      </c>
      <c r="H6" s="8">
        <f>January!H6+January!S6</f>
        <v>0</v>
      </c>
      <c r="I6" s="1">
        <f>January!I6+January!T6</f>
        <v>3</v>
      </c>
      <c r="J6" s="1">
        <f>January!J6+January!U6</f>
        <v>0</v>
      </c>
      <c r="K6" s="9">
        <f ca="1">January!V6</f>
        <v>7.5</v>
      </c>
      <c r="L6" s="9">
        <f>January!W6</f>
        <v>11</v>
      </c>
      <c r="M6" s="9">
        <f>January!X6</f>
        <v>22</v>
      </c>
      <c r="N6" s="9">
        <f ca="1">E6-H6-K6</f>
        <v>2.5</v>
      </c>
      <c r="O6" s="9">
        <f t="shared" ca="1" si="2"/>
        <v>0</v>
      </c>
      <c r="P6" s="1">
        <f>0+(January!P6-(January!Q6*4))</f>
        <v>1</v>
      </c>
      <c r="Q6" s="9">
        <f t="shared" si="7"/>
        <v>0</v>
      </c>
      <c r="R6" s="9">
        <v>0</v>
      </c>
      <c r="S6" s="8">
        <v>0</v>
      </c>
      <c r="T6" s="1">
        <v>0</v>
      </c>
      <c r="U6" s="1">
        <v>0</v>
      </c>
      <c r="V6" s="9">
        <f t="shared" ca="1" si="3"/>
        <v>7.5</v>
      </c>
      <c r="W6" s="9">
        <f t="shared" si="8"/>
        <v>11</v>
      </c>
      <c r="X6" s="9">
        <f t="shared" si="9"/>
        <v>22</v>
      </c>
      <c r="Y6" s="9">
        <f t="shared" ca="1" si="4"/>
        <v>0</v>
      </c>
      <c r="Z6" s="9">
        <f t="shared" ca="1" si="10"/>
        <v>23</v>
      </c>
      <c r="AA6" s="17" t="str">
        <f t="shared" si="5"/>
        <v/>
      </c>
    </row>
    <row r="7" spans="1:27" ht="14.25" customHeight="1">
      <c r="A7" s="1">
        <f t="shared" si="11"/>
        <v>5</v>
      </c>
      <c r="B7" s="14" t="s">
        <v>32</v>
      </c>
      <c r="C7" s="18">
        <v>41636</v>
      </c>
      <c r="D7" s="18">
        <v>41636</v>
      </c>
      <c r="E7" s="1">
        <f t="shared" si="0"/>
        <v>10</v>
      </c>
      <c r="F7" s="1">
        <f t="shared" si="1"/>
        <v>14</v>
      </c>
      <c r="G7" s="9">
        <v>24</v>
      </c>
      <c r="H7" s="8">
        <f>January!H7+January!S7</f>
        <v>0</v>
      </c>
      <c r="I7" s="1">
        <f>January!I7+January!T7</f>
        <v>0</v>
      </c>
      <c r="J7" s="1">
        <f>January!J7+January!U7</f>
        <v>0</v>
      </c>
      <c r="K7" s="9">
        <f ca="1">January!V7</f>
        <v>10</v>
      </c>
      <c r="L7" s="9">
        <f>January!W7</f>
        <v>14</v>
      </c>
      <c r="M7" s="9">
        <f>January!X7</f>
        <v>24</v>
      </c>
      <c r="N7" s="9">
        <f t="shared" ref="N7:N56" ca="1" si="12">E7-H7-K7</f>
        <v>0</v>
      </c>
      <c r="O7" s="9">
        <f t="shared" ca="1" si="2"/>
        <v>0</v>
      </c>
      <c r="P7" s="1">
        <f>0+(January!P7-(January!Q7*4))</f>
        <v>0</v>
      </c>
      <c r="Q7" s="9">
        <f t="shared" si="7"/>
        <v>0</v>
      </c>
      <c r="R7" s="9">
        <v>0</v>
      </c>
      <c r="S7" s="8">
        <v>0</v>
      </c>
      <c r="T7" s="1">
        <v>0</v>
      </c>
      <c r="U7" s="1">
        <v>0</v>
      </c>
      <c r="V7" s="9">
        <f t="shared" ca="1" si="3"/>
        <v>10</v>
      </c>
      <c r="W7" s="9">
        <f t="shared" si="8"/>
        <v>14</v>
      </c>
      <c r="X7" s="9">
        <f t="shared" si="9"/>
        <v>24</v>
      </c>
      <c r="Y7" s="9">
        <f t="shared" ca="1" si="4"/>
        <v>0</v>
      </c>
      <c r="Z7" s="9">
        <f t="shared" ca="1" si="10"/>
        <v>23</v>
      </c>
      <c r="AA7" s="17" t="str">
        <f t="shared" si="5"/>
        <v/>
      </c>
    </row>
    <row r="8" spans="1:27" ht="14.25" customHeight="1">
      <c r="A8" s="1">
        <f>IF(B8="","",A7+1)</f>
        <v>6</v>
      </c>
      <c r="B8" s="14" t="s">
        <v>33</v>
      </c>
      <c r="C8" s="18">
        <v>41685</v>
      </c>
      <c r="D8" s="18">
        <v>41685</v>
      </c>
      <c r="E8" s="1">
        <f t="shared" si="0"/>
        <v>10</v>
      </c>
      <c r="F8" s="1">
        <f t="shared" si="1"/>
        <v>14</v>
      </c>
      <c r="G8" s="9">
        <v>28</v>
      </c>
      <c r="H8" s="8">
        <f>January!H8+January!S8</f>
        <v>0</v>
      </c>
      <c r="I8" s="1">
        <f>January!I8+January!T8</f>
        <v>0</v>
      </c>
      <c r="J8" s="1">
        <f>January!J8+January!U8</f>
        <v>0</v>
      </c>
      <c r="K8" s="9">
        <f ca="1">January!V8</f>
        <v>10</v>
      </c>
      <c r="L8" s="9">
        <f>January!W8</f>
        <v>14</v>
      </c>
      <c r="M8" s="9">
        <f>January!X8</f>
        <v>28</v>
      </c>
      <c r="N8" s="9">
        <f t="shared" ca="1" si="12"/>
        <v>0</v>
      </c>
      <c r="O8" s="9">
        <f t="shared" ca="1" si="2"/>
        <v>0</v>
      </c>
      <c r="P8" s="1">
        <f>0+(January!P8-(January!Q8*4))</f>
        <v>0</v>
      </c>
      <c r="Q8" s="9">
        <f t="shared" si="7"/>
        <v>0</v>
      </c>
      <c r="R8" s="9">
        <v>0</v>
      </c>
      <c r="S8" s="8">
        <v>0</v>
      </c>
      <c r="T8" s="1">
        <v>0</v>
      </c>
      <c r="U8" s="1">
        <v>0</v>
      </c>
      <c r="V8" s="9">
        <f t="shared" ca="1" si="3"/>
        <v>10</v>
      </c>
      <c r="W8" s="9">
        <f t="shared" si="8"/>
        <v>14</v>
      </c>
      <c r="X8" s="9">
        <f t="shared" si="9"/>
        <v>28</v>
      </c>
      <c r="Y8" s="9">
        <f t="shared" ca="1" si="4"/>
        <v>0</v>
      </c>
      <c r="Z8" s="9">
        <f t="shared" ca="1" si="10"/>
        <v>23</v>
      </c>
      <c r="AA8" s="17" t="str">
        <f t="shared" si="5"/>
        <v/>
      </c>
    </row>
    <row r="9" spans="1:27" ht="14.25" customHeight="1">
      <c r="A9" s="1">
        <f t="shared" si="11"/>
        <v>7</v>
      </c>
      <c r="B9" s="14" t="s">
        <v>34</v>
      </c>
      <c r="C9" s="18">
        <v>41980</v>
      </c>
      <c r="D9" s="18">
        <v>41980</v>
      </c>
      <c r="E9" s="1">
        <f t="shared" si="0"/>
        <v>10</v>
      </c>
      <c r="F9" s="1">
        <f t="shared" si="1"/>
        <v>14</v>
      </c>
      <c r="G9" s="9">
        <v>23</v>
      </c>
      <c r="H9" s="8">
        <f>January!H9+January!S9</f>
        <v>0</v>
      </c>
      <c r="I9" s="1">
        <f>January!I9+January!T9</f>
        <v>0</v>
      </c>
      <c r="J9" s="1">
        <f>January!J9+January!U9</f>
        <v>1</v>
      </c>
      <c r="K9" s="9">
        <f ca="1">January!V9</f>
        <v>9.5</v>
      </c>
      <c r="L9" s="9">
        <f>January!W9</f>
        <v>14</v>
      </c>
      <c r="M9" s="9">
        <f>January!X9</f>
        <v>22</v>
      </c>
      <c r="N9" s="9">
        <f t="shared" ca="1" si="12"/>
        <v>0.5</v>
      </c>
      <c r="O9" s="9">
        <f t="shared" ca="1" si="2"/>
        <v>0</v>
      </c>
      <c r="P9" s="1">
        <f>0+(January!P9-(January!Q9*4))</f>
        <v>1</v>
      </c>
      <c r="Q9" s="9">
        <f t="shared" si="7"/>
        <v>0</v>
      </c>
      <c r="R9" s="9">
        <v>0</v>
      </c>
      <c r="S9" s="8">
        <v>0</v>
      </c>
      <c r="T9" s="1">
        <v>0</v>
      </c>
      <c r="U9" s="1">
        <v>0</v>
      </c>
      <c r="V9" s="9">
        <f t="shared" ca="1" si="3"/>
        <v>9.5</v>
      </c>
      <c r="W9" s="9">
        <f t="shared" si="8"/>
        <v>14</v>
      </c>
      <c r="X9" s="9">
        <f t="shared" si="9"/>
        <v>22</v>
      </c>
      <c r="Y9" s="9">
        <f t="shared" ca="1" si="4"/>
        <v>0</v>
      </c>
      <c r="Z9" s="9">
        <f t="shared" ca="1" si="10"/>
        <v>23</v>
      </c>
      <c r="AA9" s="17" t="str">
        <f t="shared" si="5"/>
        <v/>
      </c>
    </row>
    <row r="10" spans="1:27" ht="14.25" customHeight="1">
      <c r="A10" s="1">
        <f t="shared" si="11"/>
        <v>8</v>
      </c>
      <c r="B10" s="14" t="s">
        <v>35</v>
      </c>
      <c r="C10" s="18">
        <v>41254</v>
      </c>
      <c r="D10" s="18">
        <v>41254</v>
      </c>
      <c r="E10" s="1">
        <f t="shared" si="0"/>
        <v>10</v>
      </c>
      <c r="F10" s="1">
        <f t="shared" si="1"/>
        <v>14</v>
      </c>
      <c r="G10" s="9">
        <v>28</v>
      </c>
      <c r="H10" s="8">
        <f>January!H10+January!S10</f>
        <v>0</v>
      </c>
      <c r="I10" s="1">
        <f>January!I10+January!T10</f>
        <v>0</v>
      </c>
      <c r="J10" s="1">
        <f>January!J10+January!U10</f>
        <v>0</v>
      </c>
      <c r="K10" s="9">
        <f ca="1">January!V10</f>
        <v>10</v>
      </c>
      <c r="L10" s="9">
        <f>January!W10</f>
        <v>14</v>
      </c>
      <c r="M10" s="9">
        <f>January!X10</f>
        <v>28</v>
      </c>
      <c r="N10" s="9">
        <f t="shared" ca="1" si="12"/>
        <v>0</v>
      </c>
      <c r="O10" s="9">
        <f t="shared" ca="1" si="2"/>
        <v>0</v>
      </c>
      <c r="P10" s="1">
        <f>0+(January!P10-(January!Q10*4))</f>
        <v>0</v>
      </c>
      <c r="Q10" s="9">
        <f t="shared" si="7"/>
        <v>0</v>
      </c>
      <c r="R10" s="9">
        <v>0</v>
      </c>
      <c r="S10" s="8">
        <v>0</v>
      </c>
      <c r="T10" s="1">
        <v>0</v>
      </c>
      <c r="U10" s="1">
        <v>0</v>
      </c>
      <c r="V10" s="9">
        <f t="shared" ca="1" si="3"/>
        <v>10</v>
      </c>
      <c r="W10" s="9">
        <f t="shared" si="8"/>
        <v>14</v>
      </c>
      <c r="X10" s="9">
        <f t="shared" si="9"/>
        <v>28</v>
      </c>
      <c r="Y10" s="9">
        <f t="shared" ca="1" si="4"/>
        <v>0</v>
      </c>
      <c r="Z10" s="9">
        <f t="shared" ca="1" si="10"/>
        <v>23</v>
      </c>
      <c r="AA10" s="17" t="str">
        <f t="shared" si="5"/>
        <v/>
      </c>
    </row>
    <row r="11" spans="1:27" ht="14.25" customHeight="1">
      <c r="A11" s="1">
        <f t="shared" si="11"/>
        <v>9</v>
      </c>
      <c r="B11" s="14" t="s">
        <v>36</v>
      </c>
      <c r="C11" s="18">
        <v>40909</v>
      </c>
      <c r="D11" s="18">
        <v>40909</v>
      </c>
      <c r="E11" s="1">
        <f t="shared" si="0"/>
        <v>10</v>
      </c>
      <c r="F11" s="1">
        <f t="shared" si="1"/>
        <v>14</v>
      </c>
      <c r="G11" s="9">
        <v>26</v>
      </c>
      <c r="H11" s="8">
        <f>January!H11+January!S11</f>
        <v>0</v>
      </c>
      <c r="I11" s="1">
        <f>January!I11+January!T11</f>
        <v>1</v>
      </c>
      <c r="J11" s="1">
        <f>January!J11+January!U11</f>
        <v>0</v>
      </c>
      <c r="K11" s="9">
        <f ca="1">January!V11</f>
        <v>10</v>
      </c>
      <c r="L11" s="9">
        <f>January!W11</f>
        <v>13</v>
      </c>
      <c r="M11" s="9">
        <f>January!X11</f>
        <v>26</v>
      </c>
      <c r="N11" s="9">
        <f t="shared" ca="1" si="12"/>
        <v>0</v>
      </c>
      <c r="O11" s="9">
        <f t="shared" ca="1" si="2"/>
        <v>0</v>
      </c>
      <c r="P11" s="1">
        <f>0+(January!P11-(January!Q11*4))</f>
        <v>0</v>
      </c>
      <c r="Q11" s="9">
        <f t="shared" si="7"/>
        <v>0</v>
      </c>
      <c r="R11" s="9">
        <v>0</v>
      </c>
      <c r="S11" s="8">
        <v>0</v>
      </c>
      <c r="T11" s="1">
        <v>0</v>
      </c>
      <c r="U11" s="1">
        <v>0</v>
      </c>
      <c r="V11" s="9">
        <f t="shared" ca="1" si="3"/>
        <v>10</v>
      </c>
      <c r="W11" s="9">
        <f t="shared" si="8"/>
        <v>13</v>
      </c>
      <c r="X11" s="9">
        <f t="shared" si="9"/>
        <v>26</v>
      </c>
      <c r="Y11" s="9">
        <f t="shared" ca="1" si="4"/>
        <v>0</v>
      </c>
      <c r="Z11" s="9">
        <f t="shared" ca="1" si="10"/>
        <v>23</v>
      </c>
      <c r="AA11" s="17" t="str">
        <f t="shared" si="5"/>
        <v/>
      </c>
    </row>
    <row r="12" spans="1:27" ht="14.25" customHeight="1">
      <c r="A12" s="1">
        <f t="shared" si="11"/>
        <v>10</v>
      </c>
      <c r="B12" s="14" t="s">
        <v>37</v>
      </c>
      <c r="C12" s="18">
        <v>42430</v>
      </c>
      <c r="D12" s="18">
        <v>42430</v>
      </c>
      <c r="E12" s="1">
        <f t="shared" si="0"/>
        <v>10</v>
      </c>
      <c r="F12" s="1">
        <f t="shared" si="1"/>
        <v>14</v>
      </c>
      <c r="G12" s="9">
        <v>22</v>
      </c>
      <c r="H12" s="8">
        <f>January!H12+January!S12</f>
        <v>0</v>
      </c>
      <c r="I12" s="1">
        <f>January!I12+January!T12</f>
        <v>0</v>
      </c>
      <c r="J12" s="1">
        <f>January!J12+January!U12</f>
        <v>0</v>
      </c>
      <c r="K12" s="9">
        <f ca="1">January!V12</f>
        <v>8.5</v>
      </c>
      <c r="L12" s="9">
        <f>January!W12</f>
        <v>14</v>
      </c>
      <c r="M12" s="9">
        <f>January!X12</f>
        <v>22</v>
      </c>
      <c r="N12" s="9">
        <f t="shared" ca="1" si="12"/>
        <v>1.5</v>
      </c>
      <c r="O12" s="9">
        <f t="shared" ca="1" si="2"/>
        <v>0</v>
      </c>
      <c r="P12" s="1">
        <f>0+(January!P12-(January!Q12*4))</f>
        <v>0</v>
      </c>
      <c r="Q12" s="9">
        <f t="shared" si="7"/>
        <v>0</v>
      </c>
      <c r="R12" s="9">
        <v>0</v>
      </c>
      <c r="S12" s="8">
        <v>0</v>
      </c>
      <c r="T12" s="1">
        <v>0</v>
      </c>
      <c r="U12" s="1">
        <v>0</v>
      </c>
      <c r="V12" s="9">
        <f t="shared" ca="1" si="3"/>
        <v>8.5</v>
      </c>
      <c r="W12" s="9">
        <f t="shared" si="8"/>
        <v>14</v>
      </c>
      <c r="X12" s="9">
        <f t="shared" si="9"/>
        <v>22</v>
      </c>
      <c r="Y12" s="9">
        <f t="shared" ca="1" si="4"/>
        <v>0</v>
      </c>
      <c r="Z12" s="9">
        <f t="shared" ca="1" si="10"/>
        <v>23</v>
      </c>
      <c r="AA12" s="17" t="str">
        <f t="shared" si="5"/>
        <v/>
      </c>
    </row>
    <row r="13" spans="1:27" ht="14.25" customHeight="1">
      <c r="A13" s="1">
        <f t="shared" si="11"/>
        <v>11</v>
      </c>
      <c r="B13" s="14" t="s">
        <v>38</v>
      </c>
      <c r="C13" s="18">
        <v>41650</v>
      </c>
      <c r="D13" s="18">
        <v>41650</v>
      </c>
      <c r="E13" s="1">
        <f t="shared" si="0"/>
        <v>10</v>
      </c>
      <c r="F13" s="1">
        <f t="shared" si="1"/>
        <v>14</v>
      </c>
      <c r="G13" s="9">
        <v>21</v>
      </c>
      <c r="H13" s="8">
        <f>January!H13+January!S13</f>
        <v>0</v>
      </c>
      <c r="I13" s="1">
        <f>January!I13+January!T13</f>
        <v>1.5</v>
      </c>
      <c r="J13" s="1">
        <f>January!J13+January!U13</f>
        <v>0</v>
      </c>
      <c r="K13" s="9">
        <f ca="1">January!V13</f>
        <v>10</v>
      </c>
      <c r="L13" s="9">
        <f>January!W13</f>
        <v>12.5</v>
      </c>
      <c r="M13" s="9">
        <f>January!X13</f>
        <v>21</v>
      </c>
      <c r="N13" s="9">
        <f t="shared" ca="1" si="12"/>
        <v>0</v>
      </c>
      <c r="O13" s="9">
        <f t="shared" ca="1" si="2"/>
        <v>0</v>
      </c>
      <c r="P13" s="1">
        <f>0+(January!P13-(January!Q13*4))</f>
        <v>0</v>
      </c>
      <c r="Q13" s="9">
        <f t="shared" si="7"/>
        <v>0</v>
      </c>
      <c r="R13" s="9">
        <v>0</v>
      </c>
      <c r="S13" s="8">
        <v>0</v>
      </c>
      <c r="T13" s="1">
        <v>0</v>
      </c>
      <c r="U13" s="1">
        <v>0</v>
      </c>
      <c r="V13" s="9">
        <f t="shared" ca="1" si="3"/>
        <v>10</v>
      </c>
      <c r="W13" s="9">
        <f t="shared" si="8"/>
        <v>12.5</v>
      </c>
      <c r="X13" s="9">
        <f t="shared" si="9"/>
        <v>21</v>
      </c>
      <c r="Y13" s="9">
        <f t="shared" ca="1" si="4"/>
        <v>0</v>
      </c>
      <c r="Z13" s="9">
        <f t="shared" ca="1" si="10"/>
        <v>23</v>
      </c>
      <c r="AA13" s="17" t="str">
        <f t="shared" si="5"/>
        <v/>
      </c>
    </row>
    <row r="14" spans="1:27" ht="14.25" customHeight="1">
      <c r="A14" s="1">
        <f t="shared" si="11"/>
        <v>12</v>
      </c>
      <c r="B14" s="14" t="s">
        <v>39</v>
      </c>
      <c r="C14" s="18">
        <v>40190</v>
      </c>
      <c r="D14" s="18">
        <v>40190</v>
      </c>
      <c r="E14" s="1">
        <f t="shared" si="0"/>
        <v>10</v>
      </c>
      <c r="F14" s="1">
        <f t="shared" si="1"/>
        <v>14</v>
      </c>
      <c r="G14" s="9">
        <v>26</v>
      </c>
      <c r="H14" s="8">
        <f>January!H14+January!S14</f>
        <v>0</v>
      </c>
      <c r="I14" s="1">
        <f>January!I14+January!T14</f>
        <v>0</v>
      </c>
      <c r="J14" s="1">
        <f>January!J14+January!U14</f>
        <v>0</v>
      </c>
      <c r="K14" s="9">
        <f ca="1">January!V14</f>
        <v>9.5</v>
      </c>
      <c r="L14" s="9">
        <f>January!W14</f>
        <v>14</v>
      </c>
      <c r="M14" s="9">
        <f>January!X14</f>
        <v>26</v>
      </c>
      <c r="N14" s="9">
        <f t="shared" ca="1" si="12"/>
        <v>0.5</v>
      </c>
      <c r="O14" s="9">
        <f t="shared" ca="1" si="2"/>
        <v>0</v>
      </c>
      <c r="P14" s="1">
        <f>0+(January!P14-(January!Q14*4))</f>
        <v>0</v>
      </c>
      <c r="Q14" s="9">
        <f t="shared" si="7"/>
        <v>0</v>
      </c>
      <c r="R14" s="9">
        <v>0</v>
      </c>
      <c r="S14" s="8">
        <v>0</v>
      </c>
      <c r="T14" s="1">
        <v>0</v>
      </c>
      <c r="U14" s="1">
        <v>0</v>
      </c>
      <c r="V14" s="9">
        <f t="shared" ca="1" si="3"/>
        <v>9.5</v>
      </c>
      <c r="W14" s="9">
        <f t="shared" si="8"/>
        <v>14</v>
      </c>
      <c r="X14" s="9">
        <f t="shared" si="9"/>
        <v>26</v>
      </c>
      <c r="Y14" s="9">
        <f t="shared" ca="1" si="4"/>
        <v>0</v>
      </c>
      <c r="Z14" s="9">
        <f t="shared" ca="1" si="10"/>
        <v>23</v>
      </c>
      <c r="AA14" s="17" t="str">
        <f t="shared" si="5"/>
        <v/>
      </c>
    </row>
    <row r="15" spans="1:27" ht="14.25" customHeight="1">
      <c r="A15" s="1">
        <f t="shared" si="11"/>
        <v>13</v>
      </c>
      <c r="B15" s="14" t="s">
        <v>40</v>
      </c>
      <c r="C15" s="18">
        <v>42619</v>
      </c>
      <c r="D15" s="18">
        <v>42619</v>
      </c>
      <c r="E15" s="1">
        <f t="shared" si="0"/>
        <v>10</v>
      </c>
      <c r="F15" s="1">
        <f t="shared" si="1"/>
        <v>14</v>
      </c>
      <c r="G15" s="9">
        <v>23</v>
      </c>
      <c r="H15" s="8">
        <f>January!H15+January!S15</f>
        <v>0</v>
      </c>
      <c r="I15" s="1">
        <f>January!I15+January!T15</f>
        <v>1.5</v>
      </c>
      <c r="J15" s="1">
        <f>January!J15+January!U15</f>
        <v>0</v>
      </c>
      <c r="K15" s="9">
        <f ca="1">January!V15</f>
        <v>8.5</v>
      </c>
      <c r="L15" s="9">
        <f>January!W15</f>
        <v>12.5</v>
      </c>
      <c r="M15" s="9">
        <f>January!X15</f>
        <v>23</v>
      </c>
      <c r="N15" s="9">
        <f t="shared" ca="1" si="12"/>
        <v>1.5</v>
      </c>
      <c r="O15" s="9">
        <f t="shared" ca="1" si="2"/>
        <v>0</v>
      </c>
      <c r="P15" s="1">
        <f>0+(January!P15-(January!Q15*4))</f>
        <v>1</v>
      </c>
      <c r="Q15" s="9">
        <f t="shared" si="7"/>
        <v>0</v>
      </c>
      <c r="R15" s="9">
        <v>0</v>
      </c>
      <c r="S15" s="8">
        <v>0</v>
      </c>
      <c r="T15" s="1">
        <v>0</v>
      </c>
      <c r="U15" s="1">
        <v>0</v>
      </c>
      <c r="V15" s="9">
        <f t="shared" ca="1" si="3"/>
        <v>8.5</v>
      </c>
      <c r="W15" s="9">
        <f t="shared" si="8"/>
        <v>12.5</v>
      </c>
      <c r="X15" s="9">
        <f t="shared" si="9"/>
        <v>23</v>
      </c>
      <c r="Y15" s="9">
        <f t="shared" ca="1" si="4"/>
        <v>0</v>
      </c>
      <c r="Z15" s="9">
        <f t="shared" ca="1" si="10"/>
        <v>23</v>
      </c>
      <c r="AA15" s="17" t="str">
        <f t="shared" si="5"/>
        <v/>
      </c>
    </row>
    <row r="16" spans="1:27" ht="14.25" customHeight="1">
      <c r="A16" s="1">
        <f t="shared" si="11"/>
        <v>14</v>
      </c>
      <c r="B16" s="14" t="s">
        <v>41</v>
      </c>
      <c r="C16" s="18">
        <v>41645</v>
      </c>
      <c r="D16" s="18">
        <v>41645</v>
      </c>
      <c r="E16" s="1">
        <f t="shared" si="0"/>
        <v>10</v>
      </c>
      <c r="F16" s="1">
        <f t="shared" si="1"/>
        <v>14</v>
      </c>
      <c r="G16" s="9">
        <v>25</v>
      </c>
      <c r="H16" s="8">
        <f>January!H16+January!S16</f>
        <v>2</v>
      </c>
      <c r="I16" s="1">
        <f>January!I16+January!T16</f>
        <v>0</v>
      </c>
      <c r="J16" s="1">
        <f>January!J16+January!U16</f>
        <v>0</v>
      </c>
      <c r="K16" s="9">
        <f ca="1">January!V16</f>
        <v>8</v>
      </c>
      <c r="L16" s="9">
        <f>January!W16</f>
        <v>14</v>
      </c>
      <c r="M16" s="9">
        <f>January!X16</f>
        <v>25</v>
      </c>
      <c r="N16" s="9">
        <f t="shared" ca="1" si="12"/>
        <v>0</v>
      </c>
      <c r="O16" s="9">
        <f t="shared" ca="1" si="2"/>
        <v>0</v>
      </c>
      <c r="P16" s="1">
        <f>0+(January!P16-(January!Q16*4))</f>
        <v>1</v>
      </c>
      <c r="Q16" s="9">
        <f t="shared" si="7"/>
        <v>0</v>
      </c>
      <c r="R16" s="9">
        <v>0</v>
      </c>
      <c r="S16" s="8">
        <v>0</v>
      </c>
      <c r="T16" s="1">
        <v>0</v>
      </c>
      <c r="U16" s="1">
        <v>0</v>
      </c>
      <c r="V16" s="9">
        <f t="shared" ca="1" si="3"/>
        <v>8</v>
      </c>
      <c r="W16" s="9">
        <f t="shared" si="8"/>
        <v>14</v>
      </c>
      <c r="X16" s="9">
        <f t="shared" si="9"/>
        <v>25</v>
      </c>
      <c r="Y16" s="9">
        <f t="shared" ca="1" si="4"/>
        <v>0</v>
      </c>
      <c r="Z16" s="9">
        <f t="shared" ca="1" si="10"/>
        <v>23</v>
      </c>
      <c r="AA16" s="17" t="str">
        <f t="shared" si="5"/>
        <v/>
      </c>
    </row>
    <row r="17" spans="1:27" ht="14.25" customHeight="1">
      <c r="A17" s="1">
        <f t="shared" si="11"/>
        <v>15</v>
      </c>
      <c r="B17" s="14" t="s">
        <v>42</v>
      </c>
      <c r="C17" s="18">
        <v>40954</v>
      </c>
      <c r="D17" s="18">
        <v>40954</v>
      </c>
      <c r="E17" s="1">
        <f t="shared" si="0"/>
        <v>10</v>
      </c>
      <c r="F17" s="1">
        <f t="shared" si="1"/>
        <v>14</v>
      </c>
      <c r="G17" s="9">
        <v>22</v>
      </c>
      <c r="H17" s="8">
        <f>January!H17+January!S17</f>
        <v>0</v>
      </c>
      <c r="I17" s="1">
        <f>January!I17+January!T17</f>
        <v>0</v>
      </c>
      <c r="J17" s="1">
        <f>January!J17+January!U17</f>
        <v>0</v>
      </c>
      <c r="K17" s="9">
        <f ca="1">January!V17</f>
        <v>10</v>
      </c>
      <c r="L17" s="9">
        <f>January!W17</f>
        <v>14</v>
      </c>
      <c r="M17" s="9">
        <f>January!X17</f>
        <v>22</v>
      </c>
      <c r="N17" s="9">
        <f t="shared" ca="1" si="12"/>
        <v>0</v>
      </c>
      <c r="O17" s="9">
        <f t="shared" ca="1" si="2"/>
        <v>0</v>
      </c>
      <c r="P17" s="1">
        <f>0+(January!P17-(January!Q17*4))</f>
        <v>1</v>
      </c>
      <c r="Q17" s="9">
        <f t="shared" si="7"/>
        <v>0</v>
      </c>
      <c r="R17" s="9">
        <v>0</v>
      </c>
      <c r="S17" s="8">
        <v>0</v>
      </c>
      <c r="T17" s="1">
        <v>0</v>
      </c>
      <c r="U17" s="1">
        <v>0</v>
      </c>
      <c r="V17" s="9">
        <f t="shared" ca="1" si="3"/>
        <v>10</v>
      </c>
      <c r="W17" s="9">
        <f t="shared" si="8"/>
        <v>14</v>
      </c>
      <c r="X17" s="9">
        <f t="shared" si="9"/>
        <v>22</v>
      </c>
      <c r="Y17" s="9">
        <f t="shared" ca="1" si="4"/>
        <v>0</v>
      </c>
      <c r="Z17" s="9">
        <f t="shared" ca="1" si="10"/>
        <v>23</v>
      </c>
      <c r="AA17" s="17" t="str">
        <f t="shared" si="5"/>
        <v/>
      </c>
    </row>
    <row r="18" spans="1:27" ht="14.25" customHeight="1">
      <c r="A18" s="1">
        <f t="shared" si="11"/>
        <v>16</v>
      </c>
      <c r="B18" s="14" t="s">
        <v>43</v>
      </c>
      <c r="C18" s="18">
        <v>42494</v>
      </c>
      <c r="D18" s="18">
        <v>42494</v>
      </c>
      <c r="E18" s="1">
        <f t="shared" si="0"/>
        <v>10</v>
      </c>
      <c r="F18" s="1">
        <f t="shared" si="1"/>
        <v>14</v>
      </c>
      <c r="G18" s="9">
        <v>24</v>
      </c>
      <c r="H18" s="8">
        <f>January!H18+January!S18</f>
        <v>0</v>
      </c>
      <c r="I18" s="1">
        <f>January!I18+January!T18</f>
        <v>0</v>
      </c>
      <c r="J18" s="1">
        <f>January!J18+January!U18</f>
        <v>0</v>
      </c>
      <c r="K18" s="9">
        <f ca="1">January!V18</f>
        <v>10</v>
      </c>
      <c r="L18" s="9">
        <f>January!W18</f>
        <v>14</v>
      </c>
      <c r="M18" s="9">
        <f>January!X18</f>
        <v>24</v>
      </c>
      <c r="N18" s="9">
        <f t="shared" ca="1" si="12"/>
        <v>0</v>
      </c>
      <c r="O18" s="9">
        <f t="shared" ca="1" si="2"/>
        <v>0</v>
      </c>
      <c r="P18" s="1">
        <f>0+(January!P18-(January!Q18*4))</f>
        <v>1</v>
      </c>
      <c r="Q18" s="9">
        <f>FLOOR(P18/4,0.5)</f>
        <v>0</v>
      </c>
      <c r="R18" s="9">
        <v>0</v>
      </c>
      <c r="S18" s="8">
        <v>0</v>
      </c>
      <c r="T18" s="1">
        <v>0</v>
      </c>
      <c r="U18" s="1">
        <v>0</v>
      </c>
      <c r="V18" s="9">
        <f t="shared" ca="1" si="3"/>
        <v>10</v>
      </c>
      <c r="W18" s="9">
        <f t="shared" si="8"/>
        <v>14</v>
      </c>
      <c r="X18" s="9">
        <f t="shared" si="9"/>
        <v>24</v>
      </c>
      <c r="Y18" s="9">
        <f t="shared" ca="1" si="4"/>
        <v>0</v>
      </c>
      <c r="Z18" s="9">
        <f t="shared" ca="1" si="10"/>
        <v>23</v>
      </c>
      <c r="AA18" s="17" t="str">
        <f t="shared" si="5"/>
        <v/>
      </c>
    </row>
    <row r="19" spans="1:27" ht="14.25" customHeight="1">
      <c r="A19" s="1">
        <f t="shared" si="11"/>
        <v>17</v>
      </c>
      <c r="B19" s="14" t="s">
        <v>44</v>
      </c>
      <c r="C19" s="18">
        <v>42380</v>
      </c>
      <c r="D19" s="18">
        <v>42380</v>
      </c>
      <c r="E19" s="1">
        <f t="shared" si="0"/>
        <v>10</v>
      </c>
      <c r="F19" s="1">
        <f t="shared" si="1"/>
        <v>14</v>
      </c>
      <c r="G19" s="9">
        <v>28</v>
      </c>
      <c r="H19" s="8">
        <f>January!H19+January!S19</f>
        <v>0</v>
      </c>
      <c r="I19" s="1">
        <f>January!I19+January!T19</f>
        <v>3</v>
      </c>
      <c r="J19" s="1">
        <f>January!J19+January!U19</f>
        <v>0</v>
      </c>
      <c r="K19" s="9">
        <f ca="1">January!V19</f>
        <v>10</v>
      </c>
      <c r="L19" s="9">
        <f>January!W19</f>
        <v>11</v>
      </c>
      <c r="M19" s="9">
        <f>January!X19</f>
        <v>28</v>
      </c>
      <c r="N19" s="9">
        <f t="shared" ca="1" si="12"/>
        <v>0</v>
      </c>
      <c r="O19" s="9">
        <f t="shared" ca="1" si="2"/>
        <v>0</v>
      </c>
      <c r="P19" s="1">
        <f>0+(January!P19-(January!Q19*4))</f>
        <v>1</v>
      </c>
      <c r="Q19" s="9">
        <f t="shared" si="7"/>
        <v>0</v>
      </c>
      <c r="R19" s="9">
        <v>0</v>
      </c>
      <c r="S19" s="8">
        <v>0</v>
      </c>
      <c r="T19" s="1">
        <v>0</v>
      </c>
      <c r="U19" s="1">
        <v>0</v>
      </c>
      <c r="V19" s="9">
        <f t="shared" ca="1" si="3"/>
        <v>10</v>
      </c>
      <c r="W19" s="9">
        <f t="shared" si="8"/>
        <v>11</v>
      </c>
      <c r="X19" s="9">
        <f t="shared" si="9"/>
        <v>28</v>
      </c>
      <c r="Y19" s="9">
        <f t="shared" ca="1" si="4"/>
        <v>0</v>
      </c>
      <c r="Z19" s="9">
        <f t="shared" ca="1" si="10"/>
        <v>23</v>
      </c>
      <c r="AA19" s="17" t="str">
        <f t="shared" si="5"/>
        <v/>
      </c>
    </row>
    <row r="20" spans="1:27" ht="14.25" customHeight="1">
      <c r="A20" s="1">
        <f t="shared" si="11"/>
        <v>18</v>
      </c>
      <c r="B20" s="14" t="s">
        <v>45</v>
      </c>
      <c r="C20" s="18">
        <v>41278</v>
      </c>
      <c r="D20" s="18">
        <v>41278</v>
      </c>
      <c r="E20" s="1">
        <f t="shared" si="0"/>
        <v>10</v>
      </c>
      <c r="F20" s="1">
        <f t="shared" si="1"/>
        <v>14</v>
      </c>
      <c r="G20" s="9">
        <v>23</v>
      </c>
      <c r="H20" s="8">
        <f>January!H20+January!S20</f>
        <v>0</v>
      </c>
      <c r="I20" s="1">
        <f>January!I20+January!T20</f>
        <v>2</v>
      </c>
      <c r="J20" s="1">
        <f>January!J20+January!U20</f>
        <v>0</v>
      </c>
      <c r="K20" s="9">
        <f ca="1">January!V20</f>
        <v>9</v>
      </c>
      <c r="L20" s="9">
        <f>January!W20</f>
        <v>12</v>
      </c>
      <c r="M20" s="9">
        <f>January!X20</f>
        <v>23</v>
      </c>
      <c r="N20" s="9">
        <f t="shared" ca="1" si="12"/>
        <v>1</v>
      </c>
      <c r="O20" s="9">
        <f t="shared" ca="1" si="2"/>
        <v>0</v>
      </c>
      <c r="P20" s="1">
        <f>0+(January!P20-(January!Q20*4))</f>
        <v>0</v>
      </c>
      <c r="Q20" s="9">
        <f t="shared" si="7"/>
        <v>0</v>
      </c>
      <c r="R20" s="9">
        <v>0</v>
      </c>
      <c r="S20" s="8">
        <v>0</v>
      </c>
      <c r="T20" s="1">
        <v>0</v>
      </c>
      <c r="U20" s="1">
        <v>0</v>
      </c>
      <c r="V20" s="9">
        <f t="shared" ca="1" si="3"/>
        <v>9</v>
      </c>
      <c r="W20" s="9">
        <f t="shared" si="8"/>
        <v>12</v>
      </c>
      <c r="X20" s="9">
        <f t="shared" si="9"/>
        <v>23</v>
      </c>
      <c r="Y20" s="9">
        <f t="shared" ca="1" si="4"/>
        <v>0</v>
      </c>
      <c r="Z20" s="9">
        <f t="shared" ca="1" si="10"/>
        <v>23</v>
      </c>
      <c r="AA20" s="17" t="str">
        <f t="shared" si="5"/>
        <v/>
      </c>
    </row>
    <row r="21" spans="1:27" ht="14.25" customHeight="1">
      <c r="A21" s="1">
        <f t="shared" si="11"/>
        <v>19</v>
      </c>
      <c r="B21" s="14" t="s">
        <v>46</v>
      </c>
      <c r="C21" s="18">
        <v>41760</v>
      </c>
      <c r="D21" s="18">
        <v>41760</v>
      </c>
      <c r="E21" s="1">
        <f t="shared" si="0"/>
        <v>10</v>
      </c>
      <c r="F21" s="1">
        <f t="shared" si="1"/>
        <v>14</v>
      </c>
      <c r="G21" s="9">
        <v>24</v>
      </c>
      <c r="H21" s="8">
        <f>January!H21+January!S21</f>
        <v>0</v>
      </c>
      <c r="I21" s="1">
        <f>January!I21+January!T21</f>
        <v>0</v>
      </c>
      <c r="J21" s="1">
        <f>January!J21+January!U21</f>
        <v>0</v>
      </c>
      <c r="K21" s="9">
        <f ca="1">January!V21</f>
        <v>7</v>
      </c>
      <c r="L21" s="9">
        <f>January!W21</f>
        <v>14</v>
      </c>
      <c r="M21" s="9">
        <f>January!X21</f>
        <v>24</v>
      </c>
      <c r="N21" s="9">
        <f t="shared" ca="1" si="12"/>
        <v>3</v>
      </c>
      <c r="O21" s="9">
        <f t="shared" ca="1" si="2"/>
        <v>0</v>
      </c>
      <c r="P21" s="1">
        <f>0+(January!P21-(January!Q21*4))</f>
        <v>0</v>
      </c>
      <c r="Q21" s="9">
        <f t="shared" si="7"/>
        <v>0</v>
      </c>
      <c r="R21" s="9">
        <v>0</v>
      </c>
      <c r="S21" s="8">
        <v>0</v>
      </c>
      <c r="T21" s="1">
        <v>0</v>
      </c>
      <c r="U21" s="1">
        <v>0</v>
      </c>
      <c r="V21" s="9">
        <f t="shared" ca="1" si="3"/>
        <v>7</v>
      </c>
      <c r="W21" s="9">
        <f t="shared" si="8"/>
        <v>14</v>
      </c>
      <c r="X21" s="9">
        <f t="shared" si="9"/>
        <v>24</v>
      </c>
      <c r="Y21" s="9">
        <f t="shared" ca="1" si="4"/>
        <v>0</v>
      </c>
      <c r="Z21" s="9">
        <f t="shared" ca="1" si="10"/>
        <v>23</v>
      </c>
      <c r="AA21" s="17" t="str">
        <f t="shared" si="5"/>
        <v/>
      </c>
    </row>
    <row r="22" spans="1:27" ht="14.25" customHeight="1">
      <c r="A22" s="1">
        <f t="shared" si="11"/>
        <v>20</v>
      </c>
      <c r="B22" s="14" t="s">
        <v>47</v>
      </c>
      <c r="C22" s="18">
        <v>42461</v>
      </c>
      <c r="D22" s="18">
        <v>42461</v>
      </c>
      <c r="E22" s="1">
        <f t="shared" si="0"/>
        <v>10</v>
      </c>
      <c r="F22" s="1">
        <f t="shared" si="1"/>
        <v>14</v>
      </c>
      <c r="G22" s="9">
        <v>25</v>
      </c>
      <c r="H22" s="8">
        <f>January!H22+January!S22</f>
        <v>0</v>
      </c>
      <c r="I22" s="1">
        <f>January!I22+January!T22</f>
        <v>1.5</v>
      </c>
      <c r="J22" s="1">
        <f>January!J22+January!U22</f>
        <v>1</v>
      </c>
      <c r="K22" s="9">
        <f ca="1">January!V22</f>
        <v>10</v>
      </c>
      <c r="L22" s="9">
        <f>January!W22</f>
        <v>12.5</v>
      </c>
      <c r="M22" s="9">
        <f>January!X22</f>
        <v>24</v>
      </c>
      <c r="N22" s="9">
        <f t="shared" ca="1" si="12"/>
        <v>0</v>
      </c>
      <c r="O22" s="9">
        <f t="shared" ca="1" si="2"/>
        <v>0</v>
      </c>
      <c r="P22" s="1">
        <f>0+(January!P22-(January!Q22*4))</f>
        <v>1</v>
      </c>
      <c r="Q22" s="9">
        <f t="shared" si="7"/>
        <v>0</v>
      </c>
      <c r="R22" s="9">
        <v>0</v>
      </c>
      <c r="S22" s="8">
        <v>0</v>
      </c>
      <c r="T22" s="1">
        <v>0</v>
      </c>
      <c r="U22" s="1">
        <v>0</v>
      </c>
      <c r="V22" s="9">
        <f t="shared" ca="1" si="3"/>
        <v>10</v>
      </c>
      <c r="W22" s="9">
        <f t="shared" si="8"/>
        <v>12.5</v>
      </c>
      <c r="X22" s="9">
        <f t="shared" si="9"/>
        <v>24</v>
      </c>
      <c r="Y22" s="9">
        <f t="shared" ca="1" si="4"/>
        <v>0</v>
      </c>
      <c r="Z22" s="9">
        <f t="shared" ca="1" si="10"/>
        <v>23</v>
      </c>
      <c r="AA22" s="17" t="str">
        <f t="shared" si="5"/>
        <v/>
      </c>
    </row>
    <row r="23" spans="1:27" ht="14.25" customHeight="1">
      <c r="A23" s="1">
        <f t="shared" si="11"/>
        <v>21</v>
      </c>
      <c r="B23" s="14" t="s">
        <v>48</v>
      </c>
      <c r="C23" s="18">
        <v>41944</v>
      </c>
      <c r="D23" s="18">
        <v>41944</v>
      </c>
      <c r="E23" s="1">
        <f t="shared" si="0"/>
        <v>10</v>
      </c>
      <c r="F23" s="1">
        <f t="shared" si="1"/>
        <v>14</v>
      </c>
      <c r="G23" s="9">
        <v>22</v>
      </c>
      <c r="H23" s="8">
        <f>January!H23+January!S23</f>
        <v>0</v>
      </c>
      <c r="I23" s="1">
        <f>January!I23+January!T23</f>
        <v>2</v>
      </c>
      <c r="J23" s="1">
        <f>January!J23+January!U23</f>
        <v>0</v>
      </c>
      <c r="K23" s="9">
        <f ca="1">January!V23</f>
        <v>7</v>
      </c>
      <c r="L23" s="9">
        <f>January!W23</f>
        <v>12</v>
      </c>
      <c r="M23" s="9">
        <f>January!X23</f>
        <v>22</v>
      </c>
      <c r="N23" s="9">
        <f t="shared" ca="1" si="12"/>
        <v>3</v>
      </c>
      <c r="O23" s="9">
        <f t="shared" ca="1" si="2"/>
        <v>0</v>
      </c>
      <c r="P23" s="1">
        <f>0+(January!P23-(January!Q23*4))</f>
        <v>0</v>
      </c>
      <c r="Q23" s="9">
        <f t="shared" si="7"/>
        <v>0</v>
      </c>
      <c r="R23" s="9">
        <v>0</v>
      </c>
      <c r="S23" s="8">
        <v>0</v>
      </c>
      <c r="T23" s="1">
        <v>0</v>
      </c>
      <c r="U23" s="1">
        <v>0</v>
      </c>
      <c r="V23" s="9">
        <f t="shared" ca="1" si="3"/>
        <v>7</v>
      </c>
      <c r="W23" s="9">
        <f t="shared" si="8"/>
        <v>12</v>
      </c>
      <c r="X23" s="9">
        <f t="shared" si="9"/>
        <v>22</v>
      </c>
      <c r="Y23" s="9">
        <f t="shared" ca="1" si="4"/>
        <v>0</v>
      </c>
      <c r="Z23" s="9">
        <f t="shared" ca="1" si="10"/>
        <v>23</v>
      </c>
      <c r="AA23" s="17" t="str">
        <f t="shared" si="5"/>
        <v/>
      </c>
    </row>
    <row r="24" spans="1:27" ht="14.25" customHeight="1">
      <c r="A24" s="1">
        <f t="shared" si="11"/>
        <v>22</v>
      </c>
      <c r="B24" s="14" t="s">
        <v>49</v>
      </c>
      <c r="C24" s="18">
        <v>42014</v>
      </c>
      <c r="D24" s="18">
        <v>42014</v>
      </c>
      <c r="E24" s="1">
        <f t="shared" si="0"/>
        <v>10</v>
      </c>
      <c r="F24" s="1">
        <f t="shared" si="1"/>
        <v>14</v>
      </c>
      <c r="G24" s="9">
        <v>23</v>
      </c>
      <c r="H24" s="8">
        <f>January!H24+January!S24</f>
        <v>1</v>
      </c>
      <c r="I24" s="1">
        <f>January!I24+January!T24</f>
        <v>1</v>
      </c>
      <c r="J24" s="1">
        <f>January!J24+January!U24</f>
        <v>0</v>
      </c>
      <c r="K24" s="9">
        <f ca="1">January!V24</f>
        <v>8</v>
      </c>
      <c r="L24" s="9">
        <f>January!W24</f>
        <v>13</v>
      </c>
      <c r="M24" s="9">
        <f>January!X24</f>
        <v>23</v>
      </c>
      <c r="N24" s="9">
        <f t="shared" ca="1" si="12"/>
        <v>1</v>
      </c>
      <c r="O24" s="9">
        <f t="shared" ca="1" si="2"/>
        <v>0</v>
      </c>
      <c r="P24" s="1">
        <f>0+(January!P24-(January!Q24*4))</f>
        <v>1</v>
      </c>
      <c r="Q24" s="9">
        <f t="shared" si="7"/>
        <v>0</v>
      </c>
      <c r="R24" s="9">
        <v>0</v>
      </c>
      <c r="S24" s="8">
        <v>0</v>
      </c>
      <c r="T24" s="1">
        <v>0</v>
      </c>
      <c r="U24" s="1">
        <v>0</v>
      </c>
      <c r="V24" s="9">
        <f t="shared" ca="1" si="3"/>
        <v>8</v>
      </c>
      <c r="W24" s="9">
        <f t="shared" si="8"/>
        <v>13</v>
      </c>
      <c r="X24" s="9">
        <f t="shared" si="9"/>
        <v>23</v>
      </c>
      <c r="Y24" s="9">
        <f t="shared" ca="1" si="4"/>
        <v>0</v>
      </c>
      <c r="Z24" s="9">
        <f t="shared" ca="1" si="10"/>
        <v>23</v>
      </c>
      <c r="AA24" s="17" t="str">
        <f t="shared" si="5"/>
        <v/>
      </c>
    </row>
    <row r="25" spans="1:27" ht="14.25" customHeight="1">
      <c r="A25" s="1">
        <f t="shared" si="11"/>
        <v>23</v>
      </c>
      <c r="B25" s="14" t="s">
        <v>50</v>
      </c>
      <c r="C25" s="18">
        <v>42715</v>
      </c>
      <c r="D25" s="18">
        <v>42715</v>
      </c>
      <c r="E25" s="1">
        <f t="shared" si="0"/>
        <v>10</v>
      </c>
      <c r="F25" s="1">
        <f t="shared" si="1"/>
        <v>14</v>
      </c>
      <c r="G25" s="9">
        <v>24</v>
      </c>
      <c r="H25" s="8">
        <f>January!H25+January!S25</f>
        <v>0</v>
      </c>
      <c r="I25" s="1">
        <f>January!I25+January!T25</f>
        <v>0</v>
      </c>
      <c r="J25" s="1">
        <f>January!J25+January!U25</f>
        <v>0</v>
      </c>
      <c r="K25" s="9">
        <f ca="1">January!V25</f>
        <v>8.5</v>
      </c>
      <c r="L25" s="9">
        <f>January!W25</f>
        <v>14</v>
      </c>
      <c r="M25" s="9">
        <f>January!X25</f>
        <v>24</v>
      </c>
      <c r="N25" s="9">
        <f t="shared" ca="1" si="12"/>
        <v>1.5</v>
      </c>
      <c r="O25" s="9">
        <f t="shared" ca="1" si="2"/>
        <v>0</v>
      </c>
      <c r="P25" s="1">
        <f>0+(January!P25-(January!Q25*4))</f>
        <v>0</v>
      </c>
      <c r="Q25" s="9">
        <f t="shared" si="7"/>
        <v>0</v>
      </c>
      <c r="R25" s="9">
        <v>0</v>
      </c>
      <c r="S25" s="8">
        <v>0</v>
      </c>
      <c r="T25" s="1">
        <v>0</v>
      </c>
      <c r="U25" s="1">
        <v>0</v>
      </c>
      <c r="V25" s="9">
        <f t="shared" ca="1" si="3"/>
        <v>8.5</v>
      </c>
      <c r="W25" s="9">
        <f t="shared" si="8"/>
        <v>14</v>
      </c>
      <c r="X25" s="9">
        <f t="shared" si="9"/>
        <v>24</v>
      </c>
      <c r="Y25" s="9">
        <f t="shared" ca="1" si="4"/>
        <v>0</v>
      </c>
      <c r="Z25" s="9">
        <f t="shared" ca="1" si="10"/>
        <v>23</v>
      </c>
      <c r="AA25" s="17" t="str">
        <f t="shared" si="5"/>
        <v/>
      </c>
    </row>
    <row r="26" spans="1:27" ht="14.25" customHeight="1">
      <c r="A26" s="1">
        <f t="shared" si="11"/>
        <v>24</v>
      </c>
      <c r="B26" s="14" t="s">
        <v>51</v>
      </c>
      <c r="C26" s="18">
        <v>40009</v>
      </c>
      <c r="D26" s="18">
        <v>40009</v>
      </c>
      <c r="E26" s="1">
        <f t="shared" si="0"/>
        <v>10</v>
      </c>
      <c r="F26" s="1">
        <f t="shared" si="1"/>
        <v>14</v>
      </c>
      <c r="G26" s="9">
        <v>28</v>
      </c>
      <c r="H26" s="8">
        <f>January!H26+January!S26</f>
        <v>0</v>
      </c>
      <c r="I26" s="1">
        <f>January!I26+January!T26</f>
        <v>0</v>
      </c>
      <c r="J26" s="1">
        <f>January!J26+January!U26</f>
        <v>0</v>
      </c>
      <c r="K26" s="9">
        <f ca="1">January!V26</f>
        <v>10</v>
      </c>
      <c r="L26" s="9">
        <f>January!W26</f>
        <v>14</v>
      </c>
      <c r="M26" s="9">
        <f>January!X26</f>
        <v>28</v>
      </c>
      <c r="N26" s="9">
        <f t="shared" ca="1" si="12"/>
        <v>0</v>
      </c>
      <c r="O26" s="9">
        <f t="shared" ca="1" si="2"/>
        <v>0</v>
      </c>
      <c r="P26" s="1">
        <f>0+(January!P26-(January!Q26*4))</f>
        <v>0</v>
      </c>
      <c r="Q26" s="9">
        <f t="shared" si="7"/>
        <v>0</v>
      </c>
      <c r="R26" s="9">
        <v>0</v>
      </c>
      <c r="S26" s="8">
        <v>0</v>
      </c>
      <c r="T26" s="1">
        <v>0</v>
      </c>
      <c r="U26" s="1">
        <v>0</v>
      </c>
      <c r="V26" s="9">
        <f t="shared" ca="1" si="3"/>
        <v>10</v>
      </c>
      <c r="W26" s="9">
        <f t="shared" si="8"/>
        <v>14</v>
      </c>
      <c r="X26" s="9">
        <f t="shared" si="9"/>
        <v>28</v>
      </c>
      <c r="Y26" s="9">
        <f t="shared" ca="1" si="4"/>
        <v>0</v>
      </c>
      <c r="Z26" s="9">
        <f t="shared" ca="1" si="10"/>
        <v>23</v>
      </c>
      <c r="AA26" s="17" t="str">
        <f t="shared" si="5"/>
        <v/>
      </c>
    </row>
    <row r="27" spans="1:27" ht="14.25" customHeight="1">
      <c r="A27" s="1">
        <f t="shared" si="11"/>
        <v>25</v>
      </c>
      <c r="B27" s="14" t="s">
        <v>52</v>
      </c>
      <c r="C27" s="18">
        <v>41852</v>
      </c>
      <c r="D27" s="18">
        <v>41852</v>
      </c>
      <c r="E27" s="1">
        <f t="shared" si="0"/>
        <v>10</v>
      </c>
      <c r="F27" s="1">
        <f t="shared" si="1"/>
        <v>14</v>
      </c>
      <c r="G27" s="9">
        <v>24</v>
      </c>
      <c r="H27" s="8">
        <f>January!H27+January!S27</f>
        <v>0</v>
      </c>
      <c r="I27" s="1">
        <f>January!I27+January!T27</f>
        <v>2</v>
      </c>
      <c r="J27" s="1">
        <f>January!J27+January!U27</f>
        <v>0</v>
      </c>
      <c r="K27" s="9">
        <f ca="1">January!V27</f>
        <v>10</v>
      </c>
      <c r="L27" s="9">
        <f>January!W27</f>
        <v>12</v>
      </c>
      <c r="M27" s="9">
        <f>January!X27</f>
        <v>24</v>
      </c>
      <c r="N27" s="9">
        <f t="shared" ca="1" si="12"/>
        <v>0</v>
      </c>
      <c r="O27" s="9">
        <f t="shared" ca="1" si="2"/>
        <v>0</v>
      </c>
      <c r="P27" s="1">
        <f>0+(January!P27-(January!Q27*4))</f>
        <v>0</v>
      </c>
      <c r="Q27" s="9">
        <f t="shared" si="7"/>
        <v>0</v>
      </c>
      <c r="R27" s="9">
        <v>0</v>
      </c>
      <c r="S27" s="8">
        <v>0</v>
      </c>
      <c r="T27" s="1">
        <v>0</v>
      </c>
      <c r="U27" s="1">
        <v>0</v>
      </c>
      <c r="V27" s="9">
        <f t="shared" ca="1" si="3"/>
        <v>10</v>
      </c>
      <c r="W27" s="9">
        <f t="shared" si="8"/>
        <v>12</v>
      </c>
      <c r="X27" s="9">
        <f t="shared" si="9"/>
        <v>24</v>
      </c>
      <c r="Y27" s="9">
        <f t="shared" ca="1" si="4"/>
        <v>0</v>
      </c>
      <c r="Z27" s="9">
        <f t="shared" ca="1" si="10"/>
        <v>23</v>
      </c>
      <c r="AA27" s="17" t="str">
        <f t="shared" si="5"/>
        <v/>
      </c>
    </row>
    <row r="28" spans="1:27" ht="14.25" customHeight="1">
      <c r="A28" s="1">
        <f t="shared" si="11"/>
        <v>26</v>
      </c>
      <c r="B28" s="14" t="s">
        <v>53</v>
      </c>
      <c r="C28" s="18">
        <v>42616</v>
      </c>
      <c r="D28" s="18">
        <v>42616</v>
      </c>
      <c r="E28" s="1">
        <f t="shared" si="0"/>
        <v>10</v>
      </c>
      <c r="F28" s="1">
        <f t="shared" si="1"/>
        <v>14</v>
      </c>
      <c r="G28" s="9">
        <v>27</v>
      </c>
      <c r="H28" s="8">
        <f>January!H28+January!S28</f>
        <v>0</v>
      </c>
      <c r="I28" s="1">
        <f>January!I28+January!T28</f>
        <v>1</v>
      </c>
      <c r="J28" s="1">
        <f>January!J28+January!U28</f>
        <v>0</v>
      </c>
      <c r="K28" s="9">
        <f ca="1">January!V28</f>
        <v>9.5</v>
      </c>
      <c r="L28" s="9">
        <f>January!W28</f>
        <v>13</v>
      </c>
      <c r="M28" s="9">
        <f>January!X28</f>
        <v>27</v>
      </c>
      <c r="N28" s="9">
        <f t="shared" ca="1" si="12"/>
        <v>0.5</v>
      </c>
      <c r="O28" s="9">
        <f t="shared" ca="1" si="2"/>
        <v>0</v>
      </c>
      <c r="P28" s="1">
        <f>0+(January!P28-(January!Q28*4))</f>
        <v>1</v>
      </c>
      <c r="Q28" s="9">
        <f t="shared" si="7"/>
        <v>0</v>
      </c>
      <c r="R28" s="9">
        <v>0</v>
      </c>
      <c r="S28" s="8">
        <v>0</v>
      </c>
      <c r="T28" s="1">
        <v>0</v>
      </c>
      <c r="U28" s="1">
        <v>0</v>
      </c>
      <c r="V28" s="9">
        <f t="shared" ca="1" si="3"/>
        <v>9.5</v>
      </c>
      <c r="W28" s="9">
        <f t="shared" si="8"/>
        <v>13</v>
      </c>
      <c r="X28" s="9">
        <f t="shared" si="9"/>
        <v>27</v>
      </c>
      <c r="Y28" s="9">
        <f t="shared" ca="1" si="4"/>
        <v>0</v>
      </c>
      <c r="Z28" s="9">
        <f t="shared" ca="1" si="10"/>
        <v>23</v>
      </c>
      <c r="AA28" s="17" t="str">
        <f t="shared" si="5"/>
        <v/>
      </c>
    </row>
    <row r="29" spans="1:27" ht="14.25" customHeight="1">
      <c r="A29" s="1">
        <f t="shared" si="11"/>
        <v>27</v>
      </c>
      <c r="B29" s="14" t="s">
        <v>54</v>
      </c>
      <c r="C29" s="18">
        <v>42547</v>
      </c>
      <c r="D29" s="18">
        <v>42547</v>
      </c>
      <c r="E29" s="1">
        <f t="shared" si="0"/>
        <v>10</v>
      </c>
      <c r="F29" s="1">
        <f t="shared" si="1"/>
        <v>14</v>
      </c>
      <c r="G29" s="9">
        <v>23</v>
      </c>
      <c r="H29" s="8">
        <f>January!H29+January!S29</f>
        <v>0</v>
      </c>
      <c r="I29" s="1">
        <f>January!I29+January!T29</f>
        <v>3</v>
      </c>
      <c r="J29" s="1">
        <f>January!J29+January!U29</f>
        <v>0</v>
      </c>
      <c r="K29" s="9">
        <f ca="1">January!V29</f>
        <v>9</v>
      </c>
      <c r="L29" s="9">
        <f>January!W29</f>
        <v>11</v>
      </c>
      <c r="M29" s="9">
        <f>January!X29</f>
        <v>23</v>
      </c>
      <c r="N29" s="9">
        <f t="shared" ca="1" si="12"/>
        <v>1</v>
      </c>
      <c r="O29" s="9">
        <f t="shared" ca="1" si="2"/>
        <v>0</v>
      </c>
      <c r="P29" s="1">
        <f>0+(January!P29-(January!Q29*4))</f>
        <v>0</v>
      </c>
      <c r="Q29" s="9">
        <f t="shared" si="7"/>
        <v>0</v>
      </c>
      <c r="R29" s="9">
        <v>0</v>
      </c>
      <c r="S29" s="8">
        <v>0</v>
      </c>
      <c r="T29" s="1">
        <v>0</v>
      </c>
      <c r="U29" s="1">
        <v>0</v>
      </c>
      <c r="V29" s="9">
        <f t="shared" ca="1" si="3"/>
        <v>9</v>
      </c>
      <c r="W29" s="9">
        <f t="shared" si="8"/>
        <v>11</v>
      </c>
      <c r="X29" s="9">
        <f t="shared" si="9"/>
        <v>23</v>
      </c>
      <c r="Y29" s="9">
        <f t="shared" ca="1" si="4"/>
        <v>0</v>
      </c>
      <c r="Z29" s="9">
        <f t="shared" ca="1" si="10"/>
        <v>23</v>
      </c>
      <c r="AA29" s="17" t="str">
        <f t="shared" si="5"/>
        <v/>
      </c>
    </row>
    <row r="30" spans="1:27" ht="14.25" customHeight="1">
      <c r="A30" s="1">
        <f t="shared" si="11"/>
        <v>28</v>
      </c>
      <c r="B30" s="14" t="s">
        <v>55</v>
      </c>
      <c r="C30" s="18">
        <v>41244</v>
      </c>
      <c r="D30" s="18">
        <v>41244</v>
      </c>
      <c r="E30" s="1">
        <f t="shared" si="0"/>
        <v>10</v>
      </c>
      <c r="F30" s="1">
        <f t="shared" si="1"/>
        <v>14</v>
      </c>
      <c r="G30" s="9">
        <v>28</v>
      </c>
      <c r="H30" s="8">
        <f>January!H30+January!S30</f>
        <v>2</v>
      </c>
      <c r="I30" s="1">
        <f>January!I30+January!T30</f>
        <v>0</v>
      </c>
      <c r="J30" s="1">
        <f>January!J30+January!U30</f>
        <v>0</v>
      </c>
      <c r="K30" s="9">
        <f ca="1">January!V30</f>
        <v>6.5</v>
      </c>
      <c r="L30" s="9">
        <f>January!W30</f>
        <v>14</v>
      </c>
      <c r="M30" s="9">
        <f>January!X30</f>
        <v>28</v>
      </c>
      <c r="N30" s="9">
        <f t="shared" ca="1" si="12"/>
        <v>1.5</v>
      </c>
      <c r="O30" s="9">
        <f t="shared" ca="1" si="2"/>
        <v>0</v>
      </c>
      <c r="P30" s="1">
        <f>0+(January!P30-(January!Q30*4))</f>
        <v>1</v>
      </c>
      <c r="Q30" s="9">
        <f t="shared" si="7"/>
        <v>0</v>
      </c>
      <c r="R30" s="9">
        <v>0</v>
      </c>
      <c r="S30" s="8">
        <v>0</v>
      </c>
      <c r="T30" s="1">
        <v>0</v>
      </c>
      <c r="U30" s="1">
        <v>0</v>
      </c>
      <c r="V30" s="9">
        <f t="shared" ca="1" si="3"/>
        <v>6.5</v>
      </c>
      <c r="W30" s="9">
        <f t="shared" si="8"/>
        <v>14</v>
      </c>
      <c r="X30" s="9">
        <f t="shared" si="9"/>
        <v>28</v>
      </c>
      <c r="Y30" s="9">
        <f t="shared" ca="1" si="4"/>
        <v>0</v>
      </c>
      <c r="Z30" s="9">
        <f t="shared" ca="1" si="10"/>
        <v>23</v>
      </c>
      <c r="AA30" s="17" t="str">
        <f t="shared" si="5"/>
        <v/>
      </c>
    </row>
    <row r="31" spans="1:27" ht="14.25" customHeight="1">
      <c r="A31" s="1">
        <f t="shared" si="11"/>
        <v>29</v>
      </c>
      <c r="B31" s="14" t="s">
        <v>56</v>
      </c>
      <c r="C31" s="18">
        <v>42747</v>
      </c>
      <c r="D31" s="18">
        <v>42747</v>
      </c>
      <c r="E31" s="1">
        <f t="shared" si="0"/>
        <v>10</v>
      </c>
      <c r="F31" s="1">
        <f t="shared" si="1"/>
        <v>14</v>
      </c>
      <c r="G31" s="9">
        <v>28</v>
      </c>
      <c r="H31" s="8">
        <f>January!H31+January!S31</f>
        <v>0</v>
      </c>
      <c r="I31" s="1">
        <f>January!I31+January!T31</f>
        <v>0</v>
      </c>
      <c r="J31" s="1">
        <f>January!J31+January!U31</f>
        <v>0</v>
      </c>
      <c r="K31" s="9">
        <f ca="1">January!V31</f>
        <v>10</v>
      </c>
      <c r="L31" s="9">
        <f>January!W31</f>
        <v>14</v>
      </c>
      <c r="M31" s="9">
        <f>January!X31</f>
        <v>28</v>
      </c>
      <c r="N31" s="9">
        <f t="shared" ca="1" si="12"/>
        <v>0</v>
      </c>
      <c r="O31" s="9">
        <f t="shared" ca="1" si="2"/>
        <v>0</v>
      </c>
      <c r="P31" s="1">
        <f>0+(January!P31-(January!Q31*4))</f>
        <v>0</v>
      </c>
      <c r="Q31" s="9">
        <f t="shared" si="7"/>
        <v>0</v>
      </c>
      <c r="R31" s="9">
        <v>0</v>
      </c>
      <c r="S31" s="8">
        <v>0</v>
      </c>
      <c r="T31" s="1">
        <v>0</v>
      </c>
      <c r="U31" s="1">
        <v>0</v>
      </c>
      <c r="V31" s="9">
        <f t="shared" ca="1" si="3"/>
        <v>10</v>
      </c>
      <c r="W31" s="9">
        <f t="shared" si="8"/>
        <v>14</v>
      </c>
      <c r="X31" s="9">
        <f t="shared" si="9"/>
        <v>28</v>
      </c>
      <c r="Y31" s="9">
        <f t="shared" ca="1" si="4"/>
        <v>0</v>
      </c>
      <c r="Z31" s="9">
        <f t="shared" ca="1" si="10"/>
        <v>23</v>
      </c>
      <c r="AA31" s="17" t="str">
        <f t="shared" si="5"/>
        <v/>
      </c>
    </row>
    <row r="32" spans="1:27" ht="14.25" customHeight="1">
      <c r="A32" s="1">
        <f t="shared" si="11"/>
        <v>30</v>
      </c>
      <c r="B32" s="14" t="s">
        <v>57</v>
      </c>
      <c r="C32" s="18">
        <v>42736</v>
      </c>
      <c r="D32" s="18">
        <v>42736</v>
      </c>
      <c r="E32" s="1">
        <f t="shared" si="0"/>
        <v>10</v>
      </c>
      <c r="F32" s="1">
        <f t="shared" si="1"/>
        <v>14</v>
      </c>
      <c r="G32" s="9">
        <v>28</v>
      </c>
      <c r="H32" s="8">
        <f>January!H32+January!S32</f>
        <v>0</v>
      </c>
      <c r="I32" s="1">
        <f>January!I32+January!T32</f>
        <v>0</v>
      </c>
      <c r="J32" s="1">
        <f>January!J32+January!U32</f>
        <v>0</v>
      </c>
      <c r="K32" s="9">
        <f ca="1">January!V32</f>
        <v>10</v>
      </c>
      <c r="L32" s="9">
        <f>January!W32</f>
        <v>14</v>
      </c>
      <c r="M32" s="9">
        <f>January!X32</f>
        <v>28</v>
      </c>
      <c r="N32" s="9">
        <f t="shared" ca="1" si="12"/>
        <v>0</v>
      </c>
      <c r="O32" s="9">
        <f t="shared" ca="1" si="2"/>
        <v>0</v>
      </c>
      <c r="P32" s="1">
        <f>0+(January!P32-(January!Q32*4))</f>
        <v>0</v>
      </c>
      <c r="Q32" s="9">
        <f t="shared" si="7"/>
        <v>0</v>
      </c>
      <c r="R32" s="9">
        <v>0</v>
      </c>
      <c r="S32" s="8">
        <v>0</v>
      </c>
      <c r="T32" s="1">
        <v>0</v>
      </c>
      <c r="U32" s="1">
        <v>0</v>
      </c>
      <c r="V32" s="9">
        <f t="shared" ca="1" si="3"/>
        <v>10</v>
      </c>
      <c r="W32" s="9">
        <f t="shared" si="8"/>
        <v>14</v>
      </c>
      <c r="X32" s="9">
        <f t="shared" si="9"/>
        <v>28</v>
      </c>
      <c r="Y32" s="9">
        <f t="shared" ca="1" si="4"/>
        <v>0</v>
      </c>
      <c r="Z32" s="9">
        <f t="shared" ca="1" si="10"/>
        <v>23</v>
      </c>
      <c r="AA32" s="17" t="str">
        <f t="shared" si="5"/>
        <v/>
      </c>
    </row>
    <row r="33" spans="1:27" ht="14.25" customHeight="1">
      <c r="A33" s="1">
        <f>IF(B33="","",A32+1)</f>
        <v>31</v>
      </c>
      <c r="B33" s="14" t="s">
        <v>58</v>
      </c>
      <c r="C33" s="18">
        <v>41762</v>
      </c>
      <c r="D33" s="18">
        <v>41762</v>
      </c>
      <c r="E33" s="1">
        <f t="shared" si="0"/>
        <v>10</v>
      </c>
      <c r="F33" s="1">
        <f t="shared" si="1"/>
        <v>14</v>
      </c>
      <c r="G33" s="9">
        <v>23</v>
      </c>
      <c r="H33" s="8">
        <f>January!H33+January!S33</f>
        <v>0</v>
      </c>
      <c r="I33" s="1">
        <f>January!I33+January!T33</f>
        <v>0.5</v>
      </c>
      <c r="J33" s="1">
        <f>January!J33+January!U33</f>
        <v>0</v>
      </c>
      <c r="K33" s="9">
        <f ca="1">January!V33</f>
        <v>9.5</v>
      </c>
      <c r="L33" s="9">
        <f>January!W33</f>
        <v>13.5</v>
      </c>
      <c r="M33" s="9">
        <f>January!X33</f>
        <v>23</v>
      </c>
      <c r="N33" s="9">
        <f t="shared" ca="1" si="12"/>
        <v>0.5</v>
      </c>
      <c r="O33" s="9">
        <f t="shared" ca="1" si="2"/>
        <v>0</v>
      </c>
      <c r="P33" s="1">
        <f>0+(January!P33-(January!Q33*4))</f>
        <v>0</v>
      </c>
      <c r="Q33" s="9">
        <f t="shared" si="7"/>
        <v>0</v>
      </c>
      <c r="R33" s="9">
        <v>0</v>
      </c>
      <c r="S33" s="8">
        <v>0</v>
      </c>
      <c r="T33" s="1">
        <v>0</v>
      </c>
      <c r="U33" s="1">
        <v>0</v>
      </c>
      <c r="V33" s="9">
        <f t="shared" ca="1" si="3"/>
        <v>9.5</v>
      </c>
      <c r="W33" s="9">
        <f t="shared" si="8"/>
        <v>13.5</v>
      </c>
      <c r="X33" s="9">
        <f t="shared" si="9"/>
        <v>23</v>
      </c>
      <c r="Y33" s="9">
        <f t="shared" ca="1" si="4"/>
        <v>0</v>
      </c>
      <c r="Z33" s="9">
        <f t="shared" ca="1" si="10"/>
        <v>23</v>
      </c>
      <c r="AA33" s="17" t="str">
        <f t="shared" si="5"/>
        <v/>
      </c>
    </row>
    <row r="34" spans="1:27" ht="14.25" customHeight="1">
      <c r="A34" s="1">
        <f t="shared" si="11"/>
        <v>32</v>
      </c>
      <c r="B34" s="16" t="s">
        <v>59</v>
      </c>
      <c r="C34" s="18">
        <v>42590</v>
      </c>
      <c r="D34" s="18">
        <v>42590</v>
      </c>
      <c r="E34" s="1">
        <f t="shared" si="0"/>
        <v>10</v>
      </c>
      <c r="F34" s="1">
        <f t="shared" si="1"/>
        <v>14</v>
      </c>
      <c r="G34" s="9">
        <v>23</v>
      </c>
      <c r="H34" s="8">
        <f>January!H34+January!S34</f>
        <v>0</v>
      </c>
      <c r="I34" s="1">
        <f>January!I34+January!T34</f>
        <v>0</v>
      </c>
      <c r="J34" s="1">
        <f>January!J34+January!U34</f>
        <v>0</v>
      </c>
      <c r="K34" s="9">
        <f ca="1">January!V34</f>
        <v>10</v>
      </c>
      <c r="L34" s="9">
        <f>January!W34</f>
        <v>14</v>
      </c>
      <c r="M34" s="9">
        <f>January!X34</f>
        <v>23</v>
      </c>
      <c r="N34" s="9">
        <f t="shared" ca="1" si="12"/>
        <v>0</v>
      </c>
      <c r="O34" s="9">
        <f t="shared" ca="1" si="2"/>
        <v>0</v>
      </c>
      <c r="P34" s="1">
        <f>0+(January!P34-(January!Q34*4))</f>
        <v>0</v>
      </c>
      <c r="Q34" s="9">
        <f t="shared" si="7"/>
        <v>0</v>
      </c>
      <c r="R34" s="9">
        <v>0</v>
      </c>
      <c r="S34" s="8">
        <v>0</v>
      </c>
      <c r="T34" s="1">
        <v>0</v>
      </c>
      <c r="U34" s="1">
        <v>0</v>
      </c>
      <c r="V34" s="9">
        <f t="shared" ca="1" si="3"/>
        <v>10</v>
      </c>
      <c r="W34" s="9">
        <f t="shared" si="8"/>
        <v>14</v>
      </c>
      <c r="X34" s="9">
        <f t="shared" si="9"/>
        <v>23</v>
      </c>
      <c r="Y34" s="9">
        <f t="shared" ca="1" si="4"/>
        <v>0</v>
      </c>
      <c r="Z34" s="9">
        <f t="shared" ca="1" si="10"/>
        <v>23</v>
      </c>
      <c r="AA34" s="17" t="str">
        <f t="shared" si="5"/>
        <v/>
      </c>
    </row>
    <row r="35" spans="1:27" ht="14.25" customHeight="1">
      <c r="A35" s="1">
        <f t="shared" si="11"/>
        <v>33</v>
      </c>
      <c r="B35" s="14" t="s">
        <v>60</v>
      </c>
      <c r="C35" s="18">
        <v>42719</v>
      </c>
      <c r="D35" s="18">
        <v>42719</v>
      </c>
      <c r="E35" s="1">
        <f t="shared" si="0"/>
        <v>10</v>
      </c>
      <c r="F35" s="1">
        <f t="shared" si="1"/>
        <v>14</v>
      </c>
      <c r="G35" s="9">
        <v>23</v>
      </c>
      <c r="H35" s="8">
        <f>January!H35+January!S35</f>
        <v>0</v>
      </c>
      <c r="I35" s="1">
        <f>January!I35+January!T35</f>
        <v>1</v>
      </c>
      <c r="J35" s="1">
        <f>January!J35+January!U35</f>
        <v>0</v>
      </c>
      <c r="K35" s="9">
        <f ca="1">January!V35</f>
        <v>9.5</v>
      </c>
      <c r="L35" s="9">
        <f>January!W35</f>
        <v>13</v>
      </c>
      <c r="M35" s="9">
        <f>January!X35</f>
        <v>23</v>
      </c>
      <c r="N35" s="9">
        <f t="shared" ca="1" si="12"/>
        <v>0.5</v>
      </c>
      <c r="O35" s="9">
        <f t="shared" ca="1" si="2"/>
        <v>0</v>
      </c>
      <c r="P35" s="1">
        <f>0+(January!P35-(January!Q35*4))</f>
        <v>1</v>
      </c>
      <c r="Q35" s="9">
        <f t="shared" si="7"/>
        <v>0</v>
      </c>
      <c r="R35" s="9">
        <v>0</v>
      </c>
      <c r="S35" s="8">
        <v>0</v>
      </c>
      <c r="T35" s="1">
        <v>0</v>
      </c>
      <c r="U35" s="1">
        <v>0</v>
      </c>
      <c r="V35" s="9">
        <f t="shared" ca="1" si="3"/>
        <v>9.5</v>
      </c>
      <c r="W35" s="9">
        <f t="shared" si="8"/>
        <v>13</v>
      </c>
      <c r="X35" s="9">
        <f t="shared" si="9"/>
        <v>23</v>
      </c>
      <c r="Y35" s="9">
        <f t="shared" ca="1" si="4"/>
        <v>0</v>
      </c>
      <c r="Z35" s="9">
        <f t="shared" ca="1" si="10"/>
        <v>23</v>
      </c>
      <c r="AA35" s="17" t="str">
        <f t="shared" si="5"/>
        <v/>
      </c>
    </row>
    <row r="36" spans="1:27" ht="14.25" customHeight="1">
      <c r="A36" s="1">
        <f>IF(B36="","",A35+1)</f>
        <v>34</v>
      </c>
      <c r="B36" s="15" t="s">
        <v>61</v>
      </c>
      <c r="C36" s="18">
        <v>42445</v>
      </c>
      <c r="D36" s="18">
        <v>42445</v>
      </c>
      <c r="E36" s="1">
        <f t="shared" si="0"/>
        <v>10</v>
      </c>
      <c r="F36" s="1">
        <f t="shared" si="1"/>
        <v>14</v>
      </c>
      <c r="G36" s="9">
        <v>24</v>
      </c>
      <c r="H36" s="8">
        <f>January!H36+January!S36</f>
        <v>0</v>
      </c>
      <c r="I36" s="1">
        <f>January!I36+January!T36</f>
        <v>0</v>
      </c>
      <c r="J36" s="1">
        <f>January!J36+January!U36</f>
        <v>0</v>
      </c>
      <c r="K36" s="9">
        <f ca="1">January!V36</f>
        <v>8.5</v>
      </c>
      <c r="L36" s="9">
        <f>January!W36</f>
        <v>14</v>
      </c>
      <c r="M36" s="9">
        <f>January!X36</f>
        <v>24</v>
      </c>
      <c r="N36" s="9">
        <f t="shared" ca="1" si="12"/>
        <v>1.5</v>
      </c>
      <c r="O36" s="9">
        <f t="shared" ca="1" si="2"/>
        <v>0</v>
      </c>
      <c r="P36" s="1">
        <f>0+(January!P36-(January!Q36*4))</f>
        <v>0</v>
      </c>
      <c r="Q36" s="9">
        <f t="shared" si="7"/>
        <v>0</v>
      </c>
      <c r="R36" s="9">
        <v>0</v>
      </c>
      <c r="S36" s="8">
        <v>0</v>
      </c>
      <c r="T36" s="1">
        <v>0</v>
      </c>
      <c r="U36" s="1">
        <v>0</v>
      </c>
      <c r="V36" s="9">
        <f t="shared" ca="1" si="3"/>
        <v>8.5</v>
      </c>
      <c r="W36" s="9">
        <f t="shared" si="8"/>
        <v>14</v>
      </c>
      <c r="X36" s="9">
        <f t="shared" si="9"/>
        <v>24</v>
      </c>
      <c r="Y36" s="9">
        <f t="shared" ca="1" si="4"/>
        <v>0</v>
      </c>
      <c r="Z36" s="9">
        <f t="shared" ca="1" si="10"/>
        <v>23</v>
      </c>
      <c r="AA36" s="17" t="str">
        <f t="shared" si="5"/>
        <v/>
      </c>
    </row>
    <row r="37" spans="1:27" ht="14.25" customHeight="1">
      <c r="A37" s="1">
        <f t="shared" si="11"/>
        <v>35</v>
      </c>
      <c r="B37" s="15" t="s">
        <v>62</v>
      </c>
      <c r="C37" s="18">
        <v>42346</v>
      </c>
      <c r="D37" s="18">
        <v>42346</v>
      </c>
      <c r="E37" s="1">
        <f t="shared" si="0"/>
        <v>10</v>
      </c>
      <c r="F37" s="1">
        <f t="shared" si="1"/>
        <v>14</v>
      </c>
      <c r="G37" s="9">
        <v>28</v>
      </c>
      <c r="H37" s="8">
        <f>January!H37+January!S37</f>
        <v>0</v>
      </c>
      <c r="I37" s="1">
        <f>January!I37+January!T37</f>
        <v>0</v>
      </c>
      <c r="J37" s="1">
        <f>January!J37+January!U37</f>
        <v>0</v>
      </c>
      <c r="K37" s="9">
        <f ca="1">January!V37</f>
        <v>9.5</v>
      </c>
      <c r="L37" s="9">
        <f>January!W37</f>
        <v>14</v>
      </c>
      <c r="M37" s="9">
        <f>January!X37</f>
        <v>28</v>
      </c>
      <c r="N37" s="9">
        <f t="shared" ca="1" si="12"/>
        <v>0.5</v>
      </c>
      <c r="O37" s="9">
        <f t="shared" ca="1" si="2"/>
        <v>0</v>
      </c>
      <c r="P37" s="1">
        <f>0+(January!P37-(January!Q37*4))</f>
        <v>1</v>
      </c>
      <c r="Q37" s="9">
        <f t="shared" si="7"/>
        <v>0</v>
      </c>
      <c r="R37" s="9">
        <v>0</v>
      </c>
      <c r="S37" s="8">
        <v>0</v>
      </c>
      <c r="T37" s="1">
        <v>0</v>
      </c>
      <c r="U37" s="1">
        <v>0</v>
      </c>
      <c r="V37" s="9">
        <f t="shared" ca="1" si="3"/>
        <v>9.5</v>
      </c>
      <c r="W37" s="9">
        <f t="shared" si="8"/>
        <v>14</v>
      </c>
      <c r="X37" s="9">
        <f t="shared" si="9"/>
        <v>28</v>
      </c>
      <c r="Y37" s="9">
        <f t="shared" ca="1" si="4"/>
        <v>0</v>
      </c>
      <c r="Z37" s="9">
        <f t="shared" ca="1" si="10"/>
        <v>23</v>
      </c>
      <c r="AA37" s="17" t="str">
        <f t="shared" si="5"/>
        <v/>
      </c>
    </row>
    <row r="38" spans="1:27" ht="14.25" customHeight="1">
      <c r="A38" s="1">
        <f t="shared" si="11"/>
        <v>36</v>
      </c>
      <c r="B38" s="13" t="s">
        <v>63</v>
      </c>
      <c r="C38" s="18">
        <v>42494</v>
      </c>
      <c r="D38" s="18">
        <v>42494</v>
      </c>
      <c r="E38" s="1">
        <f t="shared" si="0"/>
        <v>10</v>
      </c>
      <c r="F38" s="1">
        <f t="shared" si="1"/>
        <v>14</v>
      </c>
      <c r="G38" s="9">
        <v>21</v>
      </c>
      <c r="H38" s="8">
        <f>January!H38+January!S38</f>
        <v>0</v>
      </c>
      <c r="I38" s="1">
        <f>January!I38+January!T38</f>
        <v>0</v>
      </c>
      <c r="J38" s="1">
        <f>January!J38+January!U38</f>
        <v>11</v>
      </c>
      <c r="K38" s="9">
        <f ca="1">January!V38</f>
        <v>10</v>
      </c>
      <c r="L38" s="9">
        <f>January!W38</f>
        <v>14</v>
      </c>
      <c r="M38" s="9">
        <f>January!X38</f>
        <v>10</v>
      </c>
      <c r="N38" s="9">
        <f t="shared" ca="1" si="12"/>
        <v>0</v>
      </c>
      <c r="O38" s="9">
        <f t="shared" ca="1" si="2"/>
        <v>0</v>
      </c>
      <c r="P38" s="1">
        <f>0+(January!P38-(January!Q38*4))</f>
        <v>1</v>
      </c>
      <c r="Q38" s="9">
        <f t="shared" si="7"/>
        <v>0</v>
      </c>
      <c r="R38" s="9">
        <v>0</v>
      </c>
      <c r="S38" s="8">
        <v>0</v>
      </c>
      <c r="T38" s="1">
        <v>0</v>
      </c>
      <c r="U38" s="1">
        <v>0</v>
      </c>
      <c r="V38" s="9">
        <f t="shared" ca="1" si="3"/>
        <v>10</v>
      </c>
      <c r="W38" s="9">
        <f t="shared" si="8"/>
        <v>14</v>
      </c>
      <c r="X38" s="9">
        <f t="shared" si="9"/>
        <v>10</v>
      </c>
      <c r="Y38" s="9">
        <f t="shared" ca="1" si="4"/>
        <v>0</v>
      </c>
      <c r="Z38" s="9">
        <f t="shared" ca="1" si="10"/>
        <v>23</v>
      </c>
      <c r="AA38" s="17" t="str">
        <f t="shared" si="5"/>
        <v/>
      </c>
    </row>
    <row r="39" spans="1:27" ht="14.25" customHeight="1">
      <c r="A39" s="1">
        <f t="shared" si="11"/>
        <v>37</v>
      </c>
      <c r="B39" s="14" t="s">
        <v>64</v>
      </c>
      <c r="C39" s="18">
        <v>42863</v>
      </c>
      <c r="D39" s="18">
        <v>42863</v>
      </c>
      <c r="E39" s="1">
        <f t="shared" si="0"/>
        <v>10</v>
      </c>
      <c r="F39" s="1">
        <f t="shared" si="1"/>
        <v>14</v>
      </c>
      <c r="G39" s="9">
        <v>27</v>
      </c>
      <c r="H39" s="8">
        <f>January!H39+January!S39</f>
        <v>0</v>
      </c>
      <c r="I39" s="1">
        <f>January!I39+January!T39</f>
        <v>0</v>
      </c>
      <c r="J39" s="1">
        <f>January!J39+January!U39</f>
        <v>0</v>
      </c>
      <c r="K39" s="9">
        <f ca="1">January!V39</f>
        <v>10</v>
      </c>
      <c r="L39" s="9">
        <f>January!W39</f>
        <v>14</v>
      </c>
      <c r="M39" s="9">
        <f>January!X39</f>
        <v>27</v>
      </c>
      <c r="N39" s="9">
        <f t="shared" ca="1" si="12"/>
        <v>0</v>
      </c>
      <c r="O39" s="9">
        <f t="shared" ca="1" si="2"/>
        <v>0</v>
      </c>
      <c r="P39" s="1">
        <f>0+(January!P39-(January!Q39*4))</f>
        <v>0</v>
      </c>
      <c r="Q39" s="9">
        <f t="shared" si="7"/>
        <v>0</v>
      </c>
      <c r="R39" s="9">
        <v>0</v>
      </c>
      <c r="S39" s="8">
        <v>0</v>
      </c>
      <c r="T39" s="1">
        <v>0</v>
      </c>
      <c r="U39" s="1">
        <v>0</v>
      </c>
      <c r="V39" s="9">
        <f t="shared" ca="1" si="3"/>
        <v>10</v>
      </c>
      <c r="W39" s="9">
        <f t="shared" si="8"/>
        <v>14</v>
      </c>
      <c r="X39" s="9">
        <f t="shared" si="9"/>
        <v>27</v>
      </c>
      <c r="Y39" s="9">
        <f t="shared" ca="1" si="4"/>
        <v>0</v>
      </c>
      <c r="Z39" s="9">
        <f t="shared" ca="1" si="10"/>
        <v>23</v>
      </c>
      <c r="AA39" s="17" t="str">
        <f t="shared" si="5"/>
        <v/>
      </c>
    </row>
    <row r="40" spans="1:27" ht="14.25" customHeight="1">
      <c r="A40" s="1">
        <f t="shared" si="11"/>
        <v>38</v>
      </c>
      <c r="B40" s="13" t="s">
        <v>72</v>
      </c>
      <c r="C40" s="18">
        <v>43023</v>
      </c>
      <c r="D40" s="18">
        <v>43023</v>
      </c>
      <c r="E40" s="1">
        <f t="shared" si="0"/>
        <v>10</v>
      </c>
      <c r="F40" s="1">
        <f t="shared" si="1"/>
        <v>14</v>
      </c>
      <c r="G40" s="9">
        <v>27</v>
      </c>
      <c r="H40" s="8">
        <f>January!H40+January!S40</f>
        <v>0</v>
      </c>
      <c r="I40" s="1">
        <f>January!I40+January!T40</f>
        <v>1</v>
      </c>
      <c r="J40" s="1">
        <f>January!J40+January!U40</f>
        <v>0</v>
      </c>
      <c r="K40" s="9">
        <f ca="1">January!V40</f>
        <v>9</v>
      </c>
      <c r="L40" s="9">
        <f>January!W40</f>
        <v>13</v>
      </c>
      <c r="M40" s="9">
        <f>January!X40</f>
        <v>27</v>
      </c>
      <c r="N40" s="9">
        <f t="shared" ca="1" si="12"/>
        <v>1</v>
      </c>
      <c r="O40" s="9">
        <f t="shared" ca="1" si="2"/>
        <v>0</v>
      </c>
      <c r="P40" s="1">
        <f>0+(January!P40-(January!Q40*4))</f>
        <v>0</v>
      </c>
      <c r="Q40" s="9">
        <f t="shared" si="7"/>
        <v>0</v>
      </c>
      <c r="R40" s="9">
        <v>0</v>
      </c>
      <c r="S40" s="8">
        <v>0</v>
      </c>
      <c r="T40" s="1">
        <v>0</v>
      </c>
      <c r="U40" s="1">
        <v>0</v>
      </c>
      <c r="V40" s="9">
        <f t="shared" ca="1" si="3"/>
        <v>9</v>
      </c>
      <c r="W40" s="9">
        <f t="shared" si="8"/>
        <v>13</v>
      </c>
      <c r="X40" s="9">
        <f t="shared" si="9"/>
        <v>27</v>
      </c>
      <c r="Y40" s="9">
        <f t="shared" ca="1" si="4"/>
        <v>0</v>
      </c>
      <c r="Z40" s="9">
        <f t="shared" ca="1" si="10"/>
        <v>23</v>
      </c>
      <c r="AA40" s="17" t="str">
        <f t="shared" si="5"/>
        <v/>
      </c>
    </row>
    <row r="41" spans="1:27" ht="14.25" customHeight="1">
      <c r="A41" s="1">
        <f t="shared" si="11"/>
        <v>39</v>
      </c>
      <c r="B41" s="14" t="s">
        <v>73</v>
      </c>
      <c r="C41" s="18">
        <v>43011</v>
      </c>
      <c r="D41" s="18">
        <v>43011</v>
      </c>
      <c r="E41" s="1">
        <f t="shared" si="0"/>
        <v>10</v>
      </c>
      <c r="F41" s="1">
        <f t="shared" si="1"/>
        <v>14</v>
      </c>
      <c r="G41" s="9">
        <v>28</v>
      </c>
      <c r="H41" s="8">
        <f>January!H41+January!S41</f>
        <v>0</v>
      </c>
      <c r="I41" s="1">
        <f>January!I41+January!T41</f>
        <v>0</v>
      </c>
      <c r="J41" s="1">
        <f>January!J41+January!U41</f>
        <v>0</v>
      </c>
      <c r="K41" s="9">
        <f ca="1">January!V41</f>
        <v>9.5</v>
      </c>
      <c r="L41" s="9">
        <f>January!W41</f>
        <v>14</v>
      </c>
      <c r="M41" s="9">
        <f>January!X41</f>
        <v>28</v>
      </c>
      <c r="N41" s="9">
        <f t="shared" ca="1" si="12"/>
        <v>0.5</v>
      </c>
      <c r="O41" s="9">
        <f t="shared" ca="1" si="2"/>
        <v>0</v>
      </c>
      <c r="P41" s="1">
        <f>0+(January!P41-(January!Q41*4))</f>
        <v>0</v>
      </c>
      <c r="Q41" s="9">
        <f t="shared" si="7"/>
        <v>0</v>
      </c>
      <c r="R41" s="9">
        <v>0</v>
      </c>
      <c r="S41" s="8">
        <v>0</v>
      </c>
      <c r="T41" s="1">
        <v>0</v>
      </c>
      <c r="U41" s="1">
        <v>0</v>
      </c>
      <c r="V41" s="9">
        <f t="shared" ca="1" si="3"/>
        <v>9.5</v>
      </c>
      <c r="W41" s="9">
        <f t="shared" si="8"/>
        <v>14</v>
      </c>
      <c r="X41" s="9">
        <f t="shared" si="9"/>
        <v>28</v>
      </c>
      <c r="Y41" s="9">
        <f t="shared" ca="1" si="4"/>
        <v>0</v>
      </c>
      <c r="Z41" s="9">
        <f t="shared" ca="1" si="10"/>
        <v>23</v>
      </c>
      <c r="AA41" s="17" t="str">
        <f t="shared" si="5"/>
        <v/>
      </c>
    </row>
    <row r="42" spans="1:27" ht="14.25" customHeight="1">
      <c r="A42" s="1">
        <f t="shared" si="11"/>
        <v>40</v>
      </c>
      <c r="B42" s="14" t="s">
        <v>74</v>
      </c>
      <c r="C42" s="18">
        <v>43011</v>
      </c>
      <c r="D42" s="18">
        <v>43011</v>
      </c>
      <c r="E42" s="1">
        <f t="shared" si="0"/>
        <v>10</v>
      </c>
      <c r="F42" s="1">
        <f t="shared" si="1"/>
        <v>14</v>
      </c>
      <c r="G42" s="9">
        <v>25</v>
      </c>
      <c r="H42" s="8">
        <f>January!H42+January!S42</f>
        <v>0</v>
      </c>
      <c r="I42" s="1">
        <f>January!I42+January!T42</f>
        <v>3</v>
      </c>
      <c r="J42" s="1">
        <f>January!J42+January!U42</f>
        <v>0</v>
      </c>
      <c r="K42" s="9">
        <f ca="1">January!V42</f>
        <v>8</v>
      </c>
      <c r="L42" s="9">
        <f>January!W42</f>
        <v>11</v>
      </c>
      <c r="M42" s="9">
        <f>January!X42</f>
        <v>25</v>
      </c>
      <c r="N42" s="9">
        <f t="shared" ca="1" si="12"/>
        <v>2</v>
      </c>
      <c r="O42" s="9">
        <f t="shared" ca="1" si="2"/>
        <v>0</v>
      </c>
      <c r="P42" s="1">
        <f>0+(January!P42-(January!Q42*4))</f>
        <v>1</v>
      </c>
      <c r="Q42" s="9">
        <f t="shared" si="7"/>
        <v>0</v>
      </c>
      <c r="R42" s="9">
        <v>0</v>
      </c>
      <c r="S42" s="8">
        <v>0</v>
      </c>
      <c r="T42" s="1">
        <v>0</v>
      </c>
      <c r="U42" s="1">
        <v>0</v>
      </c>
      <c r="V42" s="9">
        <f t="shared" ca="1" si="3"/>
        <v>8</v>
      </c>
      <c r="W42" s="9">
        <f t="shared" si="8"/>
        <v>11</v>
      </c>
      <c r="X42" s="9">
        <f t="shared" si="9"/>
        <v>25</v>
      </c>
      <c r="Y42" s="9">
        <f t="shared" ca="1" si="4"/>
        <v>0</v>
      </c>
      <c r="Z42" s="9">
        <f t="shared" ca="1" si="10"/>
        <v>23</v>
      </c>
      <c r="AA42" s="17" t="str">
        <f t="shared" si="5"/>
        <v/>
      </c>
    </row>
    <row r="43" spans="1:27" ht="14.25" customHeight="1">
      <c r="A43" s="1">
        <f t="shared" si="11"/>
        <v>41</v>
      </c>
      <c r="B43" s="14" t="s">
        <v>75</v>
      </c>
      <c r="C43" s="18">
        <v>43024</v>
      </c>
      <c r="D43" s="18">
        <v>43024</v>
      </c>
      <c r="E43" s="1">
        <f t="shared" si="0"/>
        <v>10</v>
      </c>
      <c r="F43" s="1">
        <f t="shared" si="1"/>
        <v>14</v>
      </c>
      <c r="G43" s="9">
        <v>28</v>
      </c>
      <c r="H43" s="8">
        <f>January!H43+January!S43</f>
        <v>0</v>
      </c>
      <c r="I43" s="1">
        <f>January!I43+January!T43</f>
        <v>0</v>
      </c>
      <c r="J43" s="1">
        <f>January!J43+January!U43</f>
        <v>0</v>
      </c>
      <c r="K43" s="9">
        <f ca="1">January!V43</f>
        <v>10</v>
      </c>
      <c r="L43" s="9">
        <f>January!W43</f>
        <v>14</v>
      </c>
      <c r="M43" s="9">
        <f>January!X43</f>
        <v>28</v>
      </c>
      <c r="N43" s="9">
        <f t="shared" ca="1" si="12"/>
        <v>0</v>
      </c>
      <c r="O43" s="9">
        <f t="shared" ca="1" si="2"/>
        <v>0</v>
      </c>
      <c r="P43" s="1">
        <f>0+(January!P43-(January!Q43*4))</f>
        <v>0</v>
      </c>
      <c r="Q43" s="9">
        <f t="shared" si="7"/>
        <v>0</v>
      </c>
      <c r="R43" s="9">
        <v>0</v>
      </c>
      <c r="S43" s="8">
        <v>0</v>
      </c>
      <c r="T43" s="1">
        <v>0</v>
      </c>
      <c r="U43" s="1">
        <v>0</v>
      </c>
      <c r="V43" s="9">
        <f t="shared" ca="1" si="3"/>
        <v>10</v>
      </c>
      <c r="W43" s="9">
        <f t="shared" si="8"/>
        <v>14</v>
      </c>
      <c r="X43" s="9">
        <f t="shared" si="9"/>
        <v>28</v>
      </c>
      <c r="Y43" s="9">
        <f t="shared" ca="1" si="4"/>
        <v>0</v>
      </c>
      <c r="Z43" s="9">
        <f t="shared" ca="1" si="10"/>
        <v>23</v>
      </c>
      <c r="AA43" s="17" t="str">
        <f t="shared" si="5"/>
        <v/>
      </c>
    </row>
    <row r="44" spans="1:27" ht="14.25" customHeight="1">
      <c r="A44" s="1">
        <f t="shared" si="11"/>
        <v>42</v>
      </c>
      <c r="B44" s="14" t="s">
        <v>76</v>
      </c>
      <c r="C44" s="18">
        <v>43015</v>
      </c>
      <c r="D44" s="18">
        <v>43015</v>
      </c>
      <c r="E44" s="1">
        <f t="shared" si="0"/>
        <v>10</v>
      </c>
      <c r="F44" s="1">
        <f t="shared" si="1"/>
        <v>14</v>
      </c>
      <c r="G44" s="9">
        <v>24</v>
      </c>
      <c r="H44" s="8">
        <f>January!H44+January!S44</f>
        <v>0</v>
      </c>
      <c r="I44" s="1">
        <f>January!I44+January!T44</f>
        <v>1</v>
      </c>
      <c r="J44" s="1">
        <f>January!J44+January!U44</f>
        <v>1</v>
      </c>
      <c r="K44" s="9">
        <f ca="1">January!V44</f>
        <v>10</v>
      </c>
      <c r="L44" s="9">
        <f>January!W44</f>
        <v>13</v>
      </c>
      <c r="M44" s="9">
        <f>January!X44</f>
        <v>23</v>
      </c>
      <c r="N44" s="9">
        <f t="shared" ca="1" si="12"/>
        <v>0</v>
      </c>
      <c r="O44" s="9">
        <f t="shared" ca="1" si="2"/>
        <v>0</v>
      </c>
      <c r="P44" s="1">
        <f>0+(January!P44-(January!Q44*4))</f>
        <v>1</v>
      </c>
      <c r="Q44" s="9">
        <f t="shared" si="7"/>
        <v>0</v>
      </c>
      <c r="R44" s="9">
        <v>0</v>
      </c>
      <c r="S44" s="8">
        <v>0</v>
      </c>
      <c r="T44" s="1">
        <v>0</v>
      </c>
      <c r="U44" s="1">
        <v>0</v>
      </c>
      <c r="V44" s="9">
        <f t="shared" ca="1" si="3"/>
        <v>10</v>
      </c>
      <c r="W44" s="9">
        <f t="shared" si="8"/>
        <v>13</v>
      </c>
      <c r="X44" s="9">
        <f t="shared" si="9"/>
        <v>23</v>
      </c>
      <c r="Y44" s="9">
        <f t="shared" ca="1" si="4"/>
        <v>0</v>
      </c>
      <c r="Z44" s="9">
        <f t="shared" ca="1" si="10"/>
        <v>23</v>
      </c>
      <c r="AA44" s="17" t="str">
        <f t="shared" si="5"/>
        <v/>
      </c>
    </row>
    <row r="45" spans="1:27" ht="14.25" customHeight="1">
      <c r="A45" s="1">
        <f t="shared" si="11"/>
        <v>43</v>
      </c>
      <c r="B45" s="14" t="s">
        <v>77</v>
      </c>
      <c r="C45" s="18">
        <v>42999</v>
      </c>
      <c r="D45" s="18">
        <v>42999</v>
      </c>
      <c r="E45" s="1">
        <f t="shared" si="0"/>
        <v>10</v>
      </c>
      <c r="F45" s="1">
        <f t="shared" si="1"/>
        <v>14</v>
      </c>
      <c r="G45" s="9">
        <v>28</v>
      </c>
      <c r="H45" s="8">
        <f>January!H45+January!S45</f>
        <v>0</v>
      </c>
      <c r="I45" s="1">
        <f>January!I45+January!T45</f>
        <v>1.5</v>
      </c>
      <c r="J45" s="1">
        <f>January!J45+January!U45</f>
        <v>0</v>
      </c>
      <c r="K45" s="9">
        <f ca="1">January!V45</f>
        <v>10</v>
      </c>
      <c r="L45" s="9">
        <f>January!W45</f>
        <v>12.5</v>
      </c>
      <c r="M45" s="9">
        <f>January!X45</f>
        <v>28</v>
      </c>
      <c r="N45" s="9">
        <f t="shared" ca="1" si="12"/>
        <v>0</v>
      </c>
      <c r="O45" s="9">
        <f t="shared" ca="1" si="2"/>
        <v>0</v>
      </c>
      <c r="P45" s="1">
        <f>0+(January!P45-(January!Q45*4))</f>
        <v>1</v>
      </c>
      <c r="Q45" s="9">
        <f t="shared" si="7"/>
        <v>0</v>
      </c>
      <c r="R45" s="9">
        <v>0</v>
      </c>
      <c r="S45" s="8">
        <v>0</v>
      </c>
      <c r="T45" s="1">
        <v>0</v>
      </c>
      <c r="U45" s="1">
        <v>0</v>
      </c>
      <c r="V45" s="9">
        <f t="shared" ca="1" si="3"/>
        <v>10</v>
      </c>
      <c r="W45" s="9">
        <f t="shared" si="8"/>
        <v>12.5</v>
      </c>
      <c r="X45" s="9">
        <f t="shared" si="9"/>
        <v>28</v>
      </c>
      <c r="Y45" s="9">
        <f t="shared" ca="1" si="4"/>
        <v>0</v>
      </c>
      <c r="Z45" s="9">
        <f t="shared" ca="1" si="10"/>
        <v>23</v>
      </c>
      <c r="AA45" s="17" t="str">
        <f t="shared" si="5"/>
        <v/>
      </c>
    </row>
    <row r="46" spans="1:27" ht="14.25" customHeight="1">
      <c r="A46" s="1">
        <f t="shared" si="11"/>
        <v>44</v>
      </c>
      <c r="B46" s="14" t="s">
        <v>78</v>
      </c>
      <c r="C46" s="18">
        <v>43080</v>
      </c>
      <c r="D46" s="18">
        <v>43080</v>
      </c>
      <c r="E46" s="1">
        <f t="shared" si="0"/>
        <v>10</v>
      </c>
      <c r="F46" s="1">
        <f t="shared" si="1"/>
        <v>14</v>
      </c>
      <c r="G46" s="9">
        <v>28</v>
      </c>
      <c r="H46" s="8">
        <f>January!H46+January!S46</f>
        <v>0</v>
      </c>
      <c r="I46" s="1">
        <f>January!I46+January!T46</f>
        <v>1</v>
      </c>
      <c r="J46" s="1">
        <f>January!J46+January!U46</f>
        <v>0</v>
      </c>
      <c r="K46" s="9">
        <f ca="1">January!V46</f>
        <v>6.5</v>
      </c>
      <c r="L46" s="9">
        <f>January!W46</f>
        <v>13</v>
      </c>
      <c r="M46" s="9">
        <f>January!X46</f>
        <v>28</v>
      </c>
      <c r="N46" s="9">
        <f t="shared" ca="1" si="12"/>
        <v>3.5</v>
      </c>
      <c r="O46" s="9">
        <f t="shared" ca="1" si="2"/>
        <v>0</v>
      </c>
      <c r="P46" s="1">
        <f>0+(January!P46-(January!Q46*4))</f>
        <v>1</v>
      </c>
      <c r="Q46" s="9">
        <f t="shared" si="7"/>
        <v>0</v>
      </c>
      <c r="R46" s="9">
        <v>0</v>
      </c>
      <c r="S46" s="8">
        <v>0</v>
      </c>
      <c r="T46" s="1">
        <v>0</v>
      </c>
      <c r="U46" s="1">
        <v>0</v>
      </c>
      <c r="V46" s="9">
        <f t="shared" ca="1" si="3"/>
        <v>6.5</v>
      </c>
      <c r="W46" s="9">
        <f t="shared" si="8"/>
        <v>13</v>
      </c>
      <c r="X46" s="9">
        <f t="shared" si="9"/>
        <v>28</v>
      </c>
      <c r="Y46" s="9">
        <f t="shared" ca="1" si="4"/>
        <v>0</v>
      </c>
      <c r="Z46" s="9">
        <f t="shared" ca="1" si="10"/>
        <v>23</v>
      </c>
      <c r="AA46" s="17" t="str">
        <f t="shared" si="5"/>
        <v/>
      </c>
    </row>
    <row r="47" spans="1:27" ht="14.25" customHeight="1">
      <c r="A47" s="1">
        <f t="shared" si="11"/>
        <v>45</v>
      </c>
      <c r="B47" s="14" t="s">
        <v>79</v>
      </c>
      <c r="C47" s="18">
        <v>43087</v>
      </c>
      <c r="D47" s="18">
        <v>43087</v>
      </c>
      <c r="E47" s="1">
        <f t="shared" si="0"/>
        <v>10</v>
      </c>
      <c r="F47" s="1">
        <f t="shared" si="1"/>
        <v>14</v>
      </c>
      <c r="G47" s="9">
        <v>28</v>
      </c>
      <c r="H47" s="8">
        <f>January!H47+January!S47</f>
        <v>0</v>
      </c>
      <c r="I47" s="1">
        <f>January!I47+January!T47</f>
        <v>0</v>
      </c>
      <c r="J47" s="1">
        <f>January!J47+January!U47</f>
        <v>0</v>
      </c>
      <c r="K47" s="9">
        <f ca="1">January!V47</f>
        <v>10</v>
      </c>
      <c r="L47" s="9">
        <f>January!W47</f>
        <v>14</v>
      </c>
      <c r="M47" s="9">
        <f>January!X47</f>
        <v>28</v>
      </c>
      <c r="N47" s="9">
        <f t="shared" ca="1" si="12"/>
        <v>0</v>
      </c>
      <c r="O47" s="9">
        <f t="shared" ca="1" si="2"/>
        <v>0</v>
      </c>
      <c r="P47" s="1">
        <f>0+(January!P47-(January!Q47*4))</f>
        <v>0</v>
      </c>
      <c r="Q47" s="9">
        <f t="shared" si="7"/>
        <v>0</v>
      </c>
      <c r="R47" s="9">
        <v>0</v>
      </c>
      <c r="S47" s="8">
        <v>0</v>
      </c>
      <c r="T47" s="1">
        <v>0</v>
      </c>
      <c r="U47" s="1">
        <v>0</v>
      </c>
      <c r="V47" s="9">
        <f t="shared" ca="1" si="3"/>
        <v>10</v>
      </c>
      <c r="W47" s="9">
        <f t="shared" si="8"/>
        <v>14</v>
      </c>
      <c r="X47" s="9">
        <f t="shared" si="9"/>
        <v>28</v>
      </c>
      <c r="Y47" s="9">
        <f t="shared" ca="1" si="4"/>
        <v>0</v>
      </c>
      <c r="Z47" s="9">
        <f t="shared" ca="1" si="10"/>
        <v>23</v>
      </c>
      <c r="AA47" s="17" t="str">
        <f t="shared" si="5"/>
        <v/>
      </c>
    </row>
    <row r="48" spans="1:27" ht="14.25" customHeight="1">
      <c r="A48" s="1">
        <f>IF(B48="","",A47+1)</f>
        <v>46</v>
      </c>
      <c r="B48" s="17" t="s">
        <v>80</v>
      </c>
      <c r="C48" s="19">
        <v>42990</v>
      </c>
      <c r="D48" s="19">
        <v>42990</v>
      </c>
      <c r="E48" s="1">
        <f t="shared" si="0"/>
        <v>10</v>
      </c>
      <c r="F48" s="1">
        <f t="shared" si="1"/>
        <v>14</v>
      </c>
      <c r="G48" s="9">
        <v>28</v>
      </c>
      <c r="H48" s="8">
        <f>January!H48+January!S48</f>
        <v>0</v>
      </c>
      <c r="I48" s="1">
        <f>January!I48+January!T48</f>
        <v>1</v>
      </c>
      <c r="J48" s="1">
        <f>January!J48+January!U48</f>
        <v>0</v>
      </c>
      <c r="K48" s="9">
        <f ca="1">January!V48</f>
        <v>10</v>
      </c>
      <c r="L48" s="9">
        <f>January!W48</f>
        <v>13</v>
      </c>
      <c r="M48" s="9">
        <f>January!X48</f>
        <v>28</v>
      </c>
      <c r="N48" s="9">
        <f t="shared" ca="1" si="12"/>
        <v>0</v>
      </c>
      <c r="O48" s="9">
        <f t="shared" ca="1" si="2"/>
        <v>0</v>
      </c>
      <c r="P48" s="1">
        <f>0+(January!P48-(January!Q48*4))</f>
        <v>1</v>
      </c>
      <c r="Q48" s="9">
        <f t="shared" si="7"/>
        <v>0</v>
      </c>
      <c r="R48" s="9">
        <v>0</v>
      </c>
      <c r="S48" s="8">
        <v>0</v>
      </c>
      <c r="T48" s="1">
        <v>0</v>
      </c>
      <c r="U48" s="1">
        <v>0</v>
      </c>
      <c r="V48" s="9">
        <f t="shared" ca="1" si="3"/>
        <v>10</v>
      </c>
      <c r="W48" s="9">
        <f t="shared" si="8"/>
        <v>13</v>
      </c>
      <c r="X48" s="9">
        <f t="shared" si="9"/>
        <v>28</v>
      </c>
      <c r="Y48" s="9">
        <f t="shared" ca="1" si="4"/>
        <v>0</v>
      </c>
      <c r="Z48" s="9">
        <f t="shared" ca="1" si="10"/>
        <v>23</v>
      </c>
      <c r="AA48" s="17" t="str">
        <f t="shared" si="5"/>
        <v/>
      </c>
    </row>
    <row r="49" spans="1:26" ht="14.25" customHeight="1">
      <c r="A49" s="1">
        <f t="shared" si="11"/>
        <v>47</v>
      </c>
      <c r="B49" s="17" t="s">
        <v>81</v>
      </c>
      <c r="C49" s="19">
        <v>43214</v>
      </c>
      <c r="D49" s="19">
        <v>43214</v>
      </c>
      <c r="E49" s="1">
        <f t="shared" si="0"/>
        <v>10</v>
      </c>
      <c r="F49" s="1">
        <f t="shared" si="1"/>
        <v>14</v>
      </c>
      <c r="G49" s="9">
        <v>28</v>
      </c>
      <c r="H49" s="8">
        <f>January!H49+January!S49</f>
        <v>0</v>
      </c>
      <c r="I49" s="1">
        <f>January!I49+January!T49</f>
        <v>0</v>
      </c>
      <c r="J49" s="1">
        <f>January!J49+January!U49</f>
        <v>0</v>
      </c>
      <c r="K49" s="9">
        <f ca="1">January!V49</f>
        <v>10</v>
      </c>
      <c r="L49" s="9">
        <f>January!W49</f>
        <v>14</v>
      </c>
      <c r="M49" s="9">
        <f>January!X49</f>
        <v>28</v>
      </c>
      <c r="N49" s="9">
        <f t="shared" ca="1" si="12"/>
        <v>0</v>
      </c>
      <c r="O49" s="9">
        <f t="shared" ca="1" si="2"/>
        <v>0</v>
      </c>
      <c r="P49" s="1">
        <f>0+(January!P49-(January!Q49*4))</f>
        <v>0</v>
      </c>
      <c r="Q49" s="9">
        <f t="shared" si="7"/>
        <v>0</v>
      </c>
      <c r="R49" s="9">
        <v>0</v>
      </c>
      <c r="S49" s="8">
        <v>0</v>
      </c>
      <c r="T49" s="1">
        <v>0</v>
      </c>
      <c r="U49" s="1">
        <v>0</v>
      </c>
      <c r="V49" s="9">
        <f t="shared" ca="1" si="3"/>
        <v>10</v>
      </c>
      <c r="W49" s="9">
        <f t="shared" si="8"/>
        <v>14</v>
      </c>
      <c r="X49" s="9">
        <f t="shared" si="9"/>
        <v>28</v>
      </c>
      <c r="Y49" s="9">
        <f t="shared" ca="1" si="4"/>
        <v>0</v>
      </c>
      <c r="Z49" s="9">
        <f t="shared" ca="1" si="10"/>
        <v>23</v>
      </c>
    </row>
    <row r="50" spans="1:26">
      <c r="A50" s="1">
        <f t="shared" si="11"/>
        <v>48</v>
      </c>
      <c r="B50" s="17" t="s">
        <v>82</v>
      </c>
      <c r="C50" s="19">
        <v>43230</v>
      </c>
      <c r="D50" s="19">
        <v>43230</v>
      </c>
      <c r="E50" s="1">
        <f t="shared" si="0"/>
        <v>10</v>
      </c>
      <c r="F50" s="1">
        <f t="shared" si="1"/>
        <v>14</v>
      </c>
      <c r="G50" s="9">
        <v>28</v>
      </c>
      <c r="H50" s="8">
        <f>January!H50+January!S50</f>
        <v>0</v>
      </c>
      <c r="I50" s="1">
        <f>January!I50+January!T50</f>
        <v>0</v>
      </c>
      <c r="J50" s="1">
        <f>January!J50+January!U50</f>
        <v>0</v>
      </c>
      <c r="K50" s="9">
        <f ca="1">January!V50</f>
        <v>10</v>
      </c>
      <c r="L50" s="9">
        <f>January!W50</f>
        <v>14</v>
      </c>
      <c r="M50" s="9">
        <f>January!X50</f>
        <v>28</v>
      </c>
      <c r="N50" s="9">
        <f t="shared" ca="1" si="12"/>
        <v>0</v>
      </c>
      <c r="O50" s="9">
        <f t="shared" ca="1" si="2"/>
        <v>0</v>
      </c>
      <c r="P50" s="1">
        <f>0+(January!P50-(January!Q50*4))</f>
        <v>0</v>
      </c>
      <c r="Q50" s="9">
        <f t="shared" si="7"/>
        <v>0</v>
      </c>
      <c r="R50" s="9">
        <v>0</v>
      </c>
      <c r="S50" s="8">
        <v>0</v>
      </c>
      <c r="T50" s="1">
        <v>0</v>
      </c>
      <c r="U50" s="1">
        <v>0</v>
      </c>
      <c r="V50" s="9">
        <f t="shared" ca="1" si="3"/>
        <v>10</v>
      </c>
      <c r="W50" s="9">
        <f t="shared" si="8"/>
        <v>14</v>
      </c>
      <c r="X50" s="9">
        <f t="shared" si="9"/>
        <v>28</v>
      </c>
      <c r="Y50" s="9">
        <f t="shared" ca="1" si="4"/>
        <v>0</v>
      </c>
      <c r="Z50" s="9">
        <f t="shared" ca="1" si="10"/>
        <v>23</v>
      </c>
    </row>
    <row r="51" spans="1:26">
      <c r="A51" s="1">
        <f t="shared" si="11"/>
        <v>49</v>
      </c>
      <c r="B51" s="17" t="s">
        <v>83</v>
      </c>
      <c r="C51" s="19">
        <v>43230</v>
      </c>
      <c r="D51" s="19">
        <v>43230</v>
      </c>
      <c r="E51" s="1">
        <f t="shared" si="0"/>
        <v>10</v>
      </c>
      <c r="F51" s="1">
        <f t="shared" si="1"/>
        <v>14</v>
      </c>
      <c r="G51" s="9">
        <v>28</v>
      </c>
      <c r="H51" s="8">
        <f>January!H51+January!S51</f>
        <v>0</v>
      </c>
      <c r="I51" s="1">
        <f>January!I51+January!T51</f>
        <v>0</v>
      </c>
      <c r="J51" s="1">
        <f>January!J51+January!U51</f>
        <v>0</v>
      </c>
      <c r="K51" s="9">
        <f ca="1">January!V51</f>
        <v>10</v>
      </c>
      <c r="L51" s="9">
        <f>January!W51</f>
        <v>14</v>
      </c>
      <c r="M51" s="9">
        <f>January!X51</f>
        <v>28</v>
      </c>
      <c r="N51" s="9">
        <f t="shared" ca="1" si="12"/>
        <v>0</v>
      </c>
      <c r="O51" s="9">
        <f t="shared" ca="1" si="2"/>
        <v>0</v>
      </c>
      <c r="P51" s="1">
        <f>0+(January!P51-(January!Q51*4))</f>
        <v>0</v>
      </c>
      <c r="Q51" s="9">
        <f t="shared" si="7"/>
        <v>0</v>
      </c>
      <c r="R51" s="9">
        <v>0</v>
      </c>
      <c r="S51" s="8">
        <v>0</v>
      </c>
      <c r="T51" s="1">
        <v>0</v>
      </c>
      <c r="U51" s="1">
        <v>0</v>
      </c>
      <c r="V51" s="9">
        <f t="shared" ca="1" si="3"/>
        <v>10</v>
      </c>
      <c r="W51" s="9">
        <f t="shared" si="8"/>
        <v>14</v>
      </c>
      <c r="X51" s="9">
        <f t="shared" si="9"/>
        <v>28</v>
      </c>
      <c r="Y51" s="9">
        <f t="shared" ca="1" si="4"/>
        <v>0</v>
      </c>
      <c r="Z51" s="9">
        <f t="shared" ca="1" si="10"/>
        <v>23</v>
      </c>
    </row>
    <row r="52" spans="1:26">
      <c r="A52" s="1">
        <f t="shared" si="11"/>
        <v>50</v>
      </c>
      <c r="B52" s="17" t="s">
        <v>84</v>
      </c>
      <c r="C52" s="19">
        <v>43230</v>
      </c>
      <c r="D52" s="19">
        <v>43230</v>
      </c>
      <c r="E52" s="1">
        <f t="shared" si="0"/>
        <v>10</v>
      </c>
      <c r="F52" s="1">
        <f t="shared" si="1"/>
        <v>14</v>
      </c>
      <c r="G52" s="9">
        <v>28</v>
      </c>
      <c r="H52" s="8">
        <f>January!H52+January!S52</f>
        <v>0</v>
      </c>
      <c r="I52" s="1">
        <f>January!I52+January!T52</f>
        <v>0</v>
      </c>
      <c r="J52" s="1">
        <f>January!J52+January!U52</f>
        <v>0</v>
      </c>
      <c r="K52" s="9">
        <f ca="1">January!V52</f>
        <v>10</v>
      </c>
      <c r="L52" s="9">
        <f>January!W52</f>
        <v>14</v>
      </c>
      <c r="M52" s="9">
        <f>January!X52</f>
        <v>28</v>
      </c>
      <c r="N52" s="9">
        <f t="shared" ca="1" si="12"/>
        <v>0</v>
      </c>
      <c r="O52" s="9">
        <f t="shared" ca="1" si="2"/>
        <v>0</v>
      </c>
      <c r="P52" s="1">
        <f>0+(January!P52-(January!Q52*4))</f>
        <v>0</v>
      </c>
      <c r="Q52" s="9">
        <f t="shared" si="7"/>
        <v>0</v>
      </c>
      <c r="R52" s="9">
        <v>0</v>
      </c>
      <c r="S52" s="8">
        <v>0</v>
      </c>
      <c r="T52" s="1">
        <v>0</v>
      </c>
      <c r="U52" s="1">
        <v>0</v>
      </c>
      <c r="V52" s="9">
        <f t="shared" ca="1" si="3"/>
        <v>10</v>
      </c>
      <c r="W52" s="9">
        <f t="shared" si="8"/>
        <v>14</v>
      </c>
      <c r="X52" s="9">
        <f t="shared" si="9"/>
        <v>28</v>
      </c>
      <c r="Y52" s="9">
        <f t="shared" ca="1" si="4"/>
        <v>0</v>
      </c>
      <c r="Z52" s="9">
        <f t="shared" ca="1" si="10"/>
        <v>23</v>
      </c>
    </row>
    <row r="53" spans="1:26">
      <c r="A53" s="1">
        <f t="shared" si="11"/>
        <v>51</v>
      </c>
      <c r="B53" s="17" t="s">
        <v>85</v>
      </c>
      <c r="C53" s="19">
        <v>43292</v>
      </c>
      <c r="D53" s="19">
        <v>43292</v>
      </c>
      <c r="E53" s="1">
        <f t="shared" si="0"/>
        <v>10</v>
      </c>
      <c r="F53" s="1">
        <f t="shared" si="1"/>
        <v>14</v>
      </c>
      <c r="G53" s="9">
        <v>28</v>
      </c>
      <c r="H53" s="8">
        <f>January!H53+January!S53</f>
        <v>0</v>
      </c>
      <c r="I53" s="1">
        <f>January!I53+January!T53</f>
        <v>0</v>
      </c>
      <c r="J53" s="1">
        <f>January!J53+January!U53</f>
        <v>0</v>
      </c>
      <c r="K53" s="9">
        <f ca="1">January!V53</f>
        <v>9</v>
      </c>
      <c r="L53" s="9">
        <f>January!W53</f>
        <v>14</v>
      </c>
      <c r="M53" s="9">
        <f>January!X53</f>
        <v>28</v>
      </c>
      <c r="N53" s="9">
        <f t="shared" ca="1" si="12"/>
        <v>1</v>
      </c>
      <c r="O53" s="9">
        <f t="shared" ca="1" si="2"/>
        <v>0</v>
      </c>
      <c r="P53" s="1">
        <f>0+(January!P53-(January!Q53*4))</f>
        <v>1</v>
      </c>
      <c r="Q53" s="9">
        <f t="shared" si="7"/>
        <v>0</v>
      </c>
      <c r="R53" s="9">
        <v>0</v>
      </c>
      <c r="S53" s="8">
        <v>0</v>
      </c>
      <c r="T53" s="1">
        <v>0</v>
      </c>
      <c r="U53" s="1">
        <v>0</v>
      </c>
      <c r="V53" s="9">
        <f t="shared" ca="1" si="3"/>
        <v>9</v>
      </c>
      <c r="W53" s="9">
        <f t="shared" si="8"/>
        <v>14</v>
      </c>
      <c r="X53" s="9">
        <f t="shared" si="9"/>
        <v>28</v>
      </c>
      <c r="Y53" s="9">
        <f t="shared" ca="1" si="4"/>
        <v>0</v>
      </c>
      <c r="Z53" s="9">
        <f t="shared" ca="1" si="10"/>
        <v>23</v>
      </c>
    </row>
    <row r="54" spans="1:26" ht="30">
      <c r="A54" s="1">
        <f t="shared" si="11"/>
        <v>52</v>
      </c>
      <c r="B54" s="1" t="s">
        <v>86</v>
      </c>
      <c r="C54" s="19">
        <v>43292</v>
      </c>
      <c r="D54" s="19">
        <v>43292</v>
      </c>
      <c r="E54" s="1">
        <f t="shared" si="0"/>
        <v>10</v>
      </c>
      <c r="F54" s="1">
        <f t="shared" si="1"/>
        <v>14</v>
      </c>
      <c r="G54" s="9">
        <v>28</v>
      </c>
      <c r="H54" s="8">
        <f>January!H54+January!S54</f>
        <v>0</v>
      </c>
      <c r="I54" s="1">
        <f>January!I54+January!T54</f>
        <v>0</v>
      </c>
      <c r="J54" s="1">
        <f>January!J54+January!U54</f>
        <v>0</v>
      </c>
      <c r="K54" s="9">
        <f ca="1">January!V54</f>
        <v>10</v>
      </c>
      <c r="L54" s="9">
        <f>January!W54</f>
        <v>14</v>
      </c>
      <c r="M54" s="9">
        <f>January!X54</f>
        <v>28</v>
      </c>
      <c r="N54" s="9">
        <f t="shared" ca="1" si="12"/>
        <v>0</v>
      </c>
      <c r="O54" s="9">
        <f t="shared" ca="1" si="2"/>
        <v>0</v>
      </c>
      <c r="P54" s="1">
        <f>0+(January!P54-(January!Q54*4))</f>
        <v>0</v>
      </c>
      <c r="Q54" s="9">
        <f t="shared" si="7"/>
        <v>0</v>
      </c>
      <c r="R54" s="9">
        <v>0</v>
      </c>
      <c r="S54" s="8">
        <v>0</v>
      </c>
      <c r="T54" s="1">
        <v>0</v>
      </c>
      <c r="U54" s="1">
        <v>0</v>
      </c>
      <c r="V54" s="9">
        <f t="shared" ca="1" si="3"/>
        <v>10</v>
      </c>
      <c r="W54" s="9">
        <f t="shared" si="8"/>
        <v>14</v>
      </c>
      <c r="X54" s="9">
        <f t="shared" si="9"/>
        <v>28</v>
      </c>
      <c r="Y54" s="9">
        <f t="shared" ca="1" si="4"/>
        <v>0</v>
      </c>
      <c r="Z54" s="9">
        <f t="shared" ca="1" si="10"/>
        <v>23</v>
      </c>
    </row>
    <row r="55" spans="1:26" ht="14.25" customHeight="1">
      <c r="A55" s="1">
        <f t="shared" si="11"/>
        <v>53</v>
      </c>
      <c r="B55" s="17" t="s">
        <v>87</v>
      </c>
      <c r="C55" s="19">
        <v>42477</v>
      </c>
      <c r="D55" s="19">
        <v>42477</v>
      </c>
      <c r="E55" s="1">
        <f t="shared" si="0"/>
        <v>10</v>
      </c>
      <c r="F55" s="1">
        <f t="shared" si="1"/>
        <v>14</v>
      </c>
      <c r="G55" s="9">
        <v>25</v>
      </c>
      <c r="H55" s="8">
        <f>January!H55+January!S55</f>
        <v>0</v>
      </c>
      <c r="I55" s="1">
        <f>January!I55+January!T55</f>
        <v>2</v>
      </c>
      <c r="J55" s="1">
        <f>January!J55+January!U55</f>
        <v>0</v>
      </c>
      <c r="K55" s="9">
        <f ca="1">January!V55</f>
        <v>8.5</v>
      </c>
      <c r="L55" s="9">
        <f>January!W55</f>
        <v>12</v>
      </c>
      <c r="M55" s="9">
        <f>January!X55</f>
        <v>25</v>
      </c>
      <c r="N55" s="9">
        <f t="shared" ca="1" si="12"/>
        <v>1.5</v>
      </c>
      <c r="O55" s="9">
        <f t="shared" ca="1" si="2"/>
        <v>0</v>
      </c>
      <c r="P55" s="1">
        <f>0+(January!P55-(January!Q55*4))</f>
        <v>1</v>
      </c>
      <c r="Q55" s="9">
        <f t="shared" si="7"/>
        <v>0</v>
      </c>
      <c r="R55" s="9">
        <v>0</v>
      </c>
      <c r="S55" s="8">
        <v>0</v>
      </c>
      <c r="T55" s="1">
        <v>0</v>
      </c>
      <c r="U55" s="1">
        <v>0</v>
      </c>
      <c r="V55" s="9">
        <f t="shared" ca="1" si="3"/>
        <v>8.5</v>
      </c>
      <c r="W55" s="9">
        <f t="shared" si="8"/>
        <v>12</v>
      </c>
      <c r="X55" s="9">
        <f t="shared" si="9"/>
        <v>25</v>
      </c>
      <c r="Y55" s="9">
        <f t="shared" ca="1" si="4"/>
        <v>0</v>
      </c>
      <c r="Z55" s="9">
        <f t="shared" ca="1" si="10"/>
        <v>23</v>
      </c>
    </row>
    <row r="56" spans="1:26" ht="14.25" customHeight="1">
      <c r="A56" s="1">
        <f>IF(B56="","",$A55+1)</f>
        <v>54</v>
      </c>
      <c r="B56" s="17" t="s">
        <v>88</v>
      </c>
      <c r="C56" s="19">
        <v>43319</v>
      </c>
      <c r="D56" s="19">
        <v>43319</v>
      </c>
      <c r="E56" s="1">
        <f t="shared" si="0"/>
        <v>10</v>
      </c>
      <c r="F56" s="1">
        <f>IF($D56&lt;$L$1,14,IF(AND($D56&gt;=($L$1+182),$D56&lt;($L$1+213)),7,IF(AND($D56&gt;=($L$1+213),$D56&lt;($L$1+244)),6,IF(AND($D56&gt;=($L$1+244),$D56&lt;($L$1+274)),5,IF(AND($D56&gt;=($L$1+274),$D56&lt;($L$1+305)),4,IF(AND($D56&gt;=($L$1+305),$D56&lt;($L$1+335)),2,IF(AND($D56&gt;=($L$1+335),$D56&lt;=($L$1+365)),1,IF($D56&gt;($L$1+365),0,14))))))))</f>
        <v>14</v>
      </c>
      <c r="G56" s="9">
        <v>28</v>
      </c>
      <c r="H56" s="8">
        <f>January!H56+January!S56</f>
        <v>0</v>
      </c>
      <c r="I56" s="1">
        <f>January!I56+January!T56</f>
        <v>1</v>
      </c>
      <c r="J56" s="1">
        <f>January!J56+January!U56</f>
        <v>0</v>
      </c>
      <c r="K56" s="9">
        <f ca="1">January!V56</f>
        <v>7</v>
      </c>
      <c r="L56" s="9">
        <f>January!W56</f>
        <v>13</v>
      </c>
      <c r="M56" s="9">
        <f>January!X56</f>
        <v>28</v>
      </c>
      <c r="N56" s="9">
        <f t="shared" ca="1" si="12"/>
        <v>3</v>
      </c>
      <c r="O56" s="9">
        <f ca="1">IF(TODAY()&lt;$D56,0,IF($Q56&lt;=$K56,$Q56,$K56))</f>
        <v>0</v>
      </c>
      <c r="P56" s="1">
        <f>0+(January!P56-(January!Q56*4))</f>
        <v>1</v>
      </c>
      <c r="Q56" s="9">
        <f t="shared" si="7"/>
        <v>0</v>
      </c>
      <c r="R56" s="9">
        <v>0</v>
      </c>
      <c r="S56" s="8">
        <v>0</v>
      </c>
      <c r="T56" s="1">
        <v>0</v>
      </c>
      <c r="U56" s="1">
        <v>0</v>
      </c>
      <c r="V56" s="9">
        <f t="shared" ca="1" si="3"/>
        <v>7</v>
      </c>
      <c r="W56" s="9">
        <f t="shared" si="8"/>
        <v>13</v>
      </c>
      <c r="X56" s="9">
        <f t="shared" si="9"/>
        <v>28</v>
      </c>
      <c r="Y56" s="9">
        <f t="shared" ca="1" si="4"/>
        <v>0</v>
      </c>
      <c r="Z56" s="9">
        <f t="shared" ca="1" si="10"/>
        <v>23</v>
      </c>
    </row>
    <row r="57" spans="1:26" ht="30">
      <c r="A57" s="1">
        <f>IF(B57="","",$A56+1)</f>
        <v>55</v>
      </c>
      <c r="B57" s="17" t="s">
        <v>96</v>
      </c>
      <c r="C57" s="19">
        <v>43486</v>
      </c>
      <c r="D57" s="19">
        <v>43486</v>
      </c>
      <c r="E57" s="1">
        <f t="shared" si="0"/>
        <v>10</v>
      </c>
      <c r="F57" s="1">
        <f>IF($D57&lt;$L$1,14,IF(AND($D57&gt;=($L$1+182),$D57&lt;($L$1+213)),7,IF(AND($D57&gt;=($L$1+213),$D57&lt;($L$1+244)),6,IF(AND($D57&gt;=($L$1+244),$D57&lt;($L$1+274)),5,IF(AND($D57&gt;=($L$1+274),$D57&lt;($L$1+305)),4,IF(AND($D57&gt;=($L$1+305),$D57&lt;($L$1+335)),2,IF(AND($D57&gt;=($L$1+335),$D57&lt;=($L$1+365)),1,IF($D57&gt;($L$1+365),0,14))))))))</f>
        <v>14</v>
      </c>
      <c r="G57" s="9">
        <v>20</v>
      </c>
      <c r="H57" s="8">
        <f>January!H57+January!S57</f>
        <v>0</v>
      </c>
      <c r="I57" s="1">
        <f>January!I57+January!T57</f>
        <v>0</v>
      </c>
      <c r="J57" s="1">
        <f>January!J57+January!U57</f>
        <v>0</v>
      </c>
      <c r="K57" s="9">
        <f ca="1">January!V57</f>
        <v>10</v>
      </c>
      <c r="L57" s="9">
        <f>January!W57</f>
        <v>14</v>
      </c>
      <c r="M57" s="9">
        <f>January!X57</f>
        <v>20</v>
      </c>
      <c r="N57" s="9">
        <f t="shared" ref="N57" ca="1" si="13">E57-H57-K57</f>
        <v>0</v>
      </c>
      <c r="O57" s="9">
        <f ca="1">IF(TODAY()&lt;$D57,0,IF($Q57&lt;=$K57,$Q57,$K57))</f>
        <v>0</v>
      </c>
      <c r="P57" s="1">
        <f>0+(January!P57-(January!Q57*4))</f>
        <v>0</v>
      </c>
      <c r="Q57" s="9">
        <f t="shared" ref="Q57" si="14">FLOOR(P57/4,0.5)</f>
        <v>0</v>
      </c>
      <c r="R57" s="9">
        <v>0</v>
      </c>
      <c r="S57" s="8">
        <v>0</v>
      </c>
      <c r="T57" s="1">
        <v>0</v>
      </c>
      <c r="U57" s="1">
        <v>0</v>
      </c>
      <c r="V57" s="9">
        <f t="shared" ca="1" si="3"/>
        <v>10</v>
      </c>
      <c r="W57" s="9">
        <f t="shared" si="8"/>
        <v>14</v>
      </c>
      <c r="X57" s="9">
        <f t="shared" si="9"/>
        <v>20</v>
      </c>
      <c r="Y57" s="9">
        <f t="shared" ref="Y57" ca="1" si="15">Q57-O57+R57</f>
        <v>0</v>
      </c>
      <c r="Z57" s="9">
        <f t="shared" ref="Z57" ca="1" si="16">$H$1-Y57</f>
        <v>23</v>
      </c>
    </row>
  </sheetData>
  <conditionalFormatting sqref="Y3 Q57:R57 AA3:AA52 Z4:Z52 Q4:Q56 V4:V52 R3:R38 E3:P57 W4:Y57 R4:U57 A3:D47">
    <cfRule type="expression" dxfId="472" priority="20">
      <formula>MOD(ROW(),2)=1</formula>
    </cfRule>
  </conditionalFormatting>
  <conditionalFormatting sqref="A55:A56 AA55:AA56">
    <cfRule type="expression" dxfId="471" priority="19">
      <formula>MOD(ROW(),2)=1</formula>
    </cfRule>
  </conditionalFormatting>
  <conditionalFormatting sqref="B55:C56">
    <cfRule type="expression" dxfId="470" priority="18">
      <formula>MOD(ROW(),2)=1</formula>
    </cfRule>
  </conditionalFormatting>
  <conditionalFormatting sqref="D3">
    <cfRule type="expression" dxfId="469" priority="17">
      <formula>MOD(ROW(),2)=1</formula>
    </cfRule>
  </conditionalFormatting>
  <conditionalFormatting sqref="D49:D52">
    <cfRule type="expression" dxfId="468" priority="13">
      <formula>MOD(ROW(),2)=1</formula>
    </cfRule>
  </conditionalFormatting>
  <conditionalFormatting sqref="D48">
    <cfRule type="expression" dxfId="467" priority="16">
      <formula>MOD(ROW(),2)=1</formula>
    </cfRule>
  </conditionalFormatting>
  <conditionalFormatting sqref="D48">
    <cfRule type="expression" dxfId="466" priority="15">
      <formula>MOD(ROW(),2)=1</formula>
    </cfRule>
  </conditionalFormatting>
  <conditionalFormatting sqref="D49">
    <cfRule type="expression" dxfId="465" priority="14">
      <formula>MOD(ROW(),2)=1</formula>
    </cfRule>
  </conditionalFormatting>
  <conditionalFormatting sqref="D53">
    <cfRule type="expression" dxfId="464" priority="12">
      <formula>MOD(ROW(),2)=1</formula>
    </cfRule>
  </conditionalFormatting>
  <conditionalFormatting sqref="D54">
    <cfRule type="expression" dxfId="463" priority="11">
      <formula>MOD(ROW(),2)=1</formula>
    </cfRule>
  </conditionalFormatting>
  <conditionalFormatting sqref="D55:D56">
    <cfRule type="expression" dxfId="462" priority="10">
      <formula>MOD(ROW(),2)=1</formula>
    </cfRule>
  </conditionalFormatting>
  <conditionalFormatting sqref="A48:A49 Z48:Z52 A3:C3 G3 N3:AA3">
    <cfRule type="expression" dxfId="461" priority="50">
      <formula>MOD(ROW(),2)=1</formula>
    </cfRule>
  </conditionalFormatting>
  <conditionalFormatting sqref="A48:A52 AA53 G8:G12 G14:G18 G20:G24 G26:G30 G41:G45 G52:G57">
    <cfRule type="expression" dxfId="460" priority="48">
      <formula>MOD(ROW(),2)=1</formula>
    </cfRule>
  </conditionalFormatting>
  <conditionalFormatting sqref="V48:V52">
    <cfRule type="expression" dxfId="459" priority="49">
      <formula>MOD(ROW(),2)=1</formula>
    </cfRule>
  </conditionalFormatting>
  <conditionalFormatting sqref="V3:X3">
    <cfRule type="expression" dxfId="458" priority="45">
      <formula>MOD(ROW(),2)=1</formula>
    </cfRule>
  </conditionalFormatting>
  <conditionalFormatting sqref="V3:X3">
    <cfRule type="expression" dxfId="457" priority="46">
      <formula>MOD(ROW(),2)=1</formula>
    </cfRule>
  </conditionalFormatting>
  <conditionalFormatting sqref="B48">
    <cfRule type="expression" dxfId="456" priority="44">
      <formula>MOD(ROW(),2)=1</formula>
    </cfRule>
  </conditionalFormatting>
  <conditionalFormatting sqref="B48">
    <cfRule type="expression" dxfId="455" priority="43">
      <formula>MOD(ROW(),2)=1</formula>
    </cfRule>
  </conditionalFormatting>
  <conditionalFormatting sqref="C48">
    <cfRule type="expression" dxfId="454" priority="42">
      <formula>MOD(ROW(),2)=1</formula>
    </cfRule>
  </conditionalFormatting>
  <conditionalFormatting sqref="C48">
    <cfRule type="expression" dxfId="453" priority="41">
      <formula>MOD(ROW(),2)=1</formula>
    </cfRule>
  </conditionalFormatting>
  <conditionalFormatting sqref="V48:V52">
    <cfRule type="expression" dxfId="452" priority="39">
      <formula>MOD(ROW(),2)=1</formula>
    </cfRule>
  </conditionalFormatting>
  <conditionalFormatting sqref="AA48">
    <cfRule type="expression" dxfId="451" priority="40">
      <formula>MOD(ROW(),2)=1</formula>
    </cfRule>
  </conditionalFormatting>
  <conditionalFormatting sqref="V48:V52">
    <cfRule type="expression" dxfId="450" priority="38">
      <formula>MOD(ROW(),2)=1</formula>
    </cfRule>
  </conditionalFormatting>
  <conditionalFormatting sqref="B49:C49">
    <cfRule type="expression" dxfId="449" priority="37">
      <formula>MOD(ROW(),2)=1</formula>
    </cfRule>
  </conditionalFormatting>
  <conditionalFormatting sqref="B49:C52">
    <cfRule type="expression" dxfId="448" priority="36">
      <formula>MOD(ROW(),2)=1</formula>
    </cfRule>
  </conditionalFormatting>
  <conditionalFormatting sqref="Z53">
    <cfRule type="expression" dxfId="447" priority="35">
      <formula>MOD(ROW(),2)=1</formula>
    </cfRule>
  </conditionalFormatting>
  <conditionalFormatting sqref="V53 Z53">
    <cfRule type="expression" dxfId="446" priority="33">
      <formula>MOD(ROW(),2)=1</formula>
    </cfRule>
  </conditionalFormatting>
  <conditionalFormatting sqref="V53">
    <cfRule type="expression" dxfId="445" priority="34">
      <formula>MOD(ROW(),2)=1</formula>
    </cfRule>
  </conditionalFormatting>
  <conditionalFormatting sqref="V53">
    <cfRule type="expression" dxfId="444" priority="31">
      <formula>MOD(ROW(),2)=1</formula>
    </cfRule>
  </conditionalFormatting>
  <conditionalFormatting sqref="V53">
    <cfRule type="expression" dxfId="443" priority="32">
      <formula>MOD(ROW(),2)=1</formula>
    </cfRule>
  </conditionalFormatting>
  <conditionalFormatting sqref="A53:B53">
    <cfRule type="expression" dxfId="442" priority="30">
      <formula>MOD(ROW(),2)=1</formula>
    </cfRule>
  </conditionalFormatting>
  <conditionalFormatting sqref="C53">
    <cfRule type="expression" dxfId="441" priority="29">
      <formula>MOD(ROW(),2)=1</formula>
    </cfRule>
  </conditionalFormatting>
  <conditionalFormatting sqref="Z54">
    <cfRule type="expression" dxfId="440" priority="28">
      <formula>MOD(ROW(),2)=1</formula>
    </cfRule>
  </conditionalFormatting>
  <conditionalFormatting sqref="A54:B54 V54 Z54:AA54">
    <cfRule type="expression" dxfId="439" priority="26">
      <formula>MOD(ROW(),2)=1</formula>
    </cfRule>
  </conditionalFormatting>
  <conditionalFormatting sqref="V54">
    <cfRule type="expression" dxfId="438" priority="27">
      <formula>MOD(ROW(),2)=1</formula>
    </cfRule>
  </conditionalFormatting>
  <conditionalFormatting sqref="V54">
    <cfRule type="expression" dxfId="437" priority="24">
      <formula>MOD(ROW(),2)=1</formula>
    </cfRule>
  </conditionalFormatting>
  <conditionalFormatting sqref="V54">
    <cfRule type="expression" dxfId="436" priority="25">
      <formula>MOD(ROW(),2)=1</formula>
    </cfRule>
  </conditionalFormatting>
  <conditionalFormatting sqref="C54">
    <cfRule type="expression" dxfId="435" priority="23">
      <formula>MOD(ROW(),2)=1</formula>
    </cfRule>
  </conditionalFormatting>
  <conditionalFormatting sqref="V55:V57 Z55:Z57">
    <cfRule type="expression" dxfId="434" priority="22">
      <formula>MOD(ROW(),2)=1</formula>
    </cfRule>
  </conditionalFormatting>
  <conditionalFormatting sqref="V55:V57 Z55:Z57">
    <cfRule type="expression" dxfId="433" priority="21">
      <formula>MOD(ROW(),2)=1</formula>
    </cfRule>
  </conditionalFormatting>
  <conditionalFormatting sqref="A57">
    <cfRule type="expression" dxfId="432" priority="3">
      <formula>MOD(ROW(),2)=1</formula>
    </cfRule>
  </conditionalFormatting>
  <conditionalFormatting sqref="C57">
    <cfRule type="expression" dxfId="431" priority="2">
      <formula>MOD(ROW(),2)=1</formula>
    </cfRule>
  </conditionalFormatting>
  <conditionalFormatting sqref="D57">
    <cfRule type="expression" dxfId="430" priority="1">
      <formula>MOD(ROW(),2)=1</formula>
    </cfRule>
  </conditionalFormatting>
  <dataValidations count="1">
    <dataValidation type="list" allowBlank="1" showInputMessage="1" showErrorMessage="1" sqref="B1" xr:uid="{00000000-0002-0000-0100-000000000000}">
      <formula1>"January, February, March, April, May, June, July, August, September, October, November, December"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A63"/>
  <sheetViews>
    <sheetView workbookViewId="0">
      <pane xSplit="2" ySplit="2" topLeftCell="C33" activePane="bottomRight" state="frozen"/>
      <selection pane="topRight" activeCell="C1" sqref="C1"/>
      <selection pane="bottomLeft" activeCell="A3" sqref="A3"/>
      <selection pane="bottomRight" activeCell="B39" sqref="B39"/>
    </sheetView>
  </sheetViews>
  <sheetFormatPr defaultRowHeight="14.25" customHeight="1"/>
  <cols>
    <col min="1" max="1" width="8" style="1" customWidth="1"/>
    <col min="2" max="2" width="26.140625" style="1" customWidth="1"/>
    <col min="3" max="4" width="10" style="1" customWidth="1"/>
    <col min="5" max="8" width="8.7109375" style="1" customWidth="1"/>
    <col min="9" max="11" width="8.7109375" style="9" customWidth="1"/>
    <col min="12" max="14" width="8.7109375" style="1" customWidth="1"/>
    <col min="15" max="15" width="8.7109375" style="9" customWidth="1"/>
    <col min="16" max="17" width="8.7109375" style="8" customWidth="1"/>
    <col min="18" max="19" width="8.7109375" style="1" customWidth="1"/>
    <col min="20" max="22" width="8.7109375" style="9" customWidth="1"/>
    <col min="23" max="24" width="8.7109375" style="1" customWidth="1"/>
    <col min="25" max="25" width="8.7109375" style="9" customWidth="1"/>
    <col min="26" max="26" width="8.42578125" style="1" customWidth="1"/>
    <col min="27" max="27" width="20.28515625" style="1" customWidth="1"/>
    <col min="28" max="16384" width="9.140625" style="1"/>
  </cols>
  <sheetData>
    <row r="1" spans="1:27" ht="44.25" customHeight="1">
      <c r="A1" s="5" t="s">
        <v>6</v>
      </c>
      <c r="B1" s="5" t="s">
        <v>66</v>
      </c>
      <c r="C1" s="5" t="s">
        <v>7</v>
      </c>
      <c r="D1" s="5"/>
      <c r="E1" s="5">
        <v>7</v>
      </c>
      <c r="F1" s="5" t="s">
        <v>9</v>
      </c>
      <c r="G1" s="5"/>
      <c r="H1" s="6">
        <f>DAY(EOMONTH(K1,0))-E1</f>
        <v>24</v>
      </c>
      <c r="I1" s="20">
        <f>DATE(2018,MONTH(DATEVALUE($B$1&amp;"1")),1)</f>
        <v>43160</v>
      </c>
      <c r="J1" s="12"/>
      <c r="K1" s="4">
        <f>DATE(2019,MONTH(DATEVALUE($B$1&amp;"1")),1)</f>
        <v>43525</v>
      </c>
      <c r="L1" s="21">
        <v>43466</v>
      </c>
      <c r="M1" s="21"/>
      <c r="N1" s="21"/>
      <c r="O1" s="10"/>
      <c r="P1" s="7"/>
      <c r="Q1" s="7"/>
      <c r="R1" s="2"/>
      <c r="S1" s="2"/>
      <c r="T1" s="10"/>
      <c r="U1" s="10"/>
      <c r="V1" s="10"/>
      <c r="W1" s="2"/>
      <c r="X1" s="2"/>
      <c r="Y1" s="10"/>
      <c r="Z1" s="2"/>
    </row>
    <row r="2" spans="1:27" ht="55.5" customHeight="1">
      <c r="A2" s="3" t="s">
        <v>8</v>
      </c>
      <c r="B2" s="3" t="s">
        <v>0</v>
      </c>
      <c r="C2" s="3" t="s">
        <v>71</v>
      </c>
      <c r="D2" s="3" t="s">
        <v>95</v>
      </c>
      <c r="E2" s="3" t="s">
        <v>14</v>
      </c>
      <c r="F2" s="3" t="s">
        <v>23</v>
      </c>
      <c r="G2" s="3" t="s">
        <v>90</v>
      </c>
      <c r="H2" s="3" t="s">
        <v>17</v>
      </c>
      <c r="I2" s="3" t="s">
        <v>22</v>
      </c>
      <c r="J2" s="3" t="s">
        <v>93</v>
      </c>
      <c r="K2" s="11" t="s">
        <v>21</v>
      </c>
      <c r="L2" s="11" t="s">
        <v>24</v>
      </c>
      <c r="M2" s="11" t="s">
        <v>94</v>
      </c>
      <c r="N2" s="11" t="s">
        <v>89</v>
      </c>
      <c r="O2" s="11" t="s">
        <v>16</v>
      </c>
      <c r="P2" s="3" t="s">
        <v>1</v>
      </c>
      <c r="Q2" s="11" t="s">
        <v>2</v>
      </c>
      <c r="R2" s="11" t="s">
        <v>70</v>
      </c>
      <c r="S2" s="3" t="s">
        <v>3</v>
      </c>
      <c r="T2" s="3" t="s">
        <v>25</v>
      </c>
      <c r="U2" s="3" t="s">
        <v>91</v>
      </c>
      <c r="V2" s="11" t="s">
        <v>15</v>
      </c>
      <c r="W2" s="11" t="s">
        <v>26</v>
      </c>
      <c r="X2" s="11" t="s">
        <v>92</v>
      </c>
      <c r="Y2" s="11" t="s">
        <v>13</v>
      </c>
      <c r="Z2" s="11" t="s">
        <v>4</v>
      </c>
      <c r="AA2" s="3" t="s">
        <v>5</v>
      </c>
    </row>
    <row r="3" spans="1:27" ht="14.25" customHeight="1">
      <c r="A3" s="1">
        <v>1</v>
      </c>
      <c r="B3" s="13" t="s">
        <v>28</v>
      </c>
      <c r="C3" s="18">
        <v>42276</v>
      </c>
      <c r="D3" s="18">
        <v>42276</v>
      </c>
      <c r="E3" s="1">
        <f t="shared" ref="E3:E57" si="0">IF($D3&lt;$L$1,10,IF(AND($D3&gt;=($L$1+182),$D3&lt;($L$1+213)),5,IF(AND($D3&gt;=($L$1+213),$D3&lt;($L$1+244)),4,IF(AND($D3&gt;=($L$1+244),$D3&lt;($L$1+274)),3.5,IF(AND($D3&gt;=($L$1+274),$D3&lt;($L$1+305)),2.5,IF(AND($D3&gt;=($L$1+305),$D3&lt;($L$1+335)),1.5,IF(AND($D3&gt;=($L$1+335),$D3&lt;=($L$1+365)),1,IF($D3&gt;($L$1+365),0,10))))))))</f>
        <v>10</v>
      </c>
      <c r="F3" s="1">
        <f t="shared" ref="F3:F55" si="1">IF($D3&lt;$L$1,14,IF(AND($D3&gt;=($L$1+182),$D3&lt;($L$1+213)),7,IF(AND($D3&gt;=($L$1+213),$D3&lt;($L$1+244)),6,IF(AND($D3&gt;=($L$1+244),$D3&lt;($L$1+274)),5,IF(AND($D3&gt;=($L$1+274),$D3&lt;($L$1+305)),4,IF(AND($D3&gt;=($L$1+305),$D3&lt;($L$1+335)),2,IF(AND($D3&gt;=($L$1+335),$D3&lt;=($L$1+365)),1,IF($D3&gt;($L$1+365),0,14))))))))</f>
        <v>14</v>
      </c>
      <c r="G3" s="9">
        <v>28</v>
      </c>
      <c r="H3" s="8">
        <f>February!H3+February!S3</f>
        <v>0</v>
      </c>
      <c r="I3" s="1">
        <f>February!I3+February!T3</f>
        <v>0</v>
      </c>
      <c r="J3" s="1">
        <f>February!J3+February!U3</f>
        <v>0</v>
      </c>
      <c r="K3" s="9">
        <f ca="1">February!V3</f>
        <v>10</v>
      </c>
      <c r="L3" s="9">
        <f>February!W3</f>
        <v>14</v>
      </c>
      <c r="M3" s="9">
        <f>February!X3</f>
        <v>28</v>
      </c>
      <c r="N3" s="9">
        <f ca="1">E3-H3-K3</f>
        <v>0</v>
      </c>
      <c r="O3" s="9">
        <f t="shared" ref="O3:O55" ca="1" si="2">IF(TODAY()&lt;$C3+180,0,IF($Q3&lt;=$K3,$Q3,$K3))</f>
        <v>0</v>
      </c>
      <c r="P3" s="1">
        <f>0+(February!P3-(February!Q3*4))</f>
        <v>0</v>
      </c>
      <c r="Q3" s="9">
        <f>FLOOR(P3/4,0.5)</f>
        <v>0</v>
      </c>
      <c r="R3" s="9">
        <v>0</v>
      </c>
      <c r="S3" s="8">
        <v>0</v>
      </c>
      <c r="T3" s="1">
        <v>0</v>
      </c>
      <c r="U3" s="1">
        <v>0</v>
      </c>
      <c r="V3" s="9">
        <f t="shared" ref="V3:V57" ca="1" si="3">IF($K3-($S3+$O3)&lt;0,0,$K3-($S3+$O3))</f>
        <v>10</v>
      </c>
      <c r="W3" s="9">
        <f>IF($L3-$T3&lt;0,0,$L3-$T3)</f>
        <v>14</v>
      </c>
      <c r="X3" s="9">
        <f>IF($M3-$U3&lt;0,0,$M3-$U3)</f>
        <v>28</v>
      </c>
      <c r="Y3" s="9">
        <f t="shared" ref="Y3:Y56" ca="1" si="4">Q3-O3+R3</f>
        <v>0</v>
      </c>
      <c r="Z3" s="9">
        <f ca="1">$H$1-Y3</f>
        <v>24</v>
      </c>
      <c r="AA3" s="17" t="str">
        <f t="shared" ref="AA3:AA48" si="5">IF(AND(S3&gt;3,T3&gt;3),"Check for permission to have more than 3 days casual leave, and a doctors note regarding more than 3 days sick leave",IF(S3&gt;3,"Check for permission to have more than 3 days casual leave",IF(T3&gt;3,"Check for a doctors note regarding more than 3 days sick leave","")))</f>
        <v/>
      </c>
    </row>
    <row r="4" spans="1:27" ht="14.25" customHeight="1">
      <c r="A4" s="1">
        <f>IF(B4="","",A3+1)</f>
        <v>2</v>
      </c>
      <c r="B4" s="14" t="s">
        <v>29</v>
      </c>
      <c r="C4" s="18">
        <v>42016</v>
      </c>
      <c r="D4" s="18">
        <v>42016</v>
      </c>
      <c r="E4" s="1">
        <f t="shared" si="0"/>
        <v>10</v>
      </c>
      <c r="F4" s="1">
        <f t="shared" si="1"/>
        <v>14</v>
      </c>
      <c r="G4" s="9">
        <v>27</v>
      </c>
      <c r="H4" s="8">
        <f>February!H4+February!S4</f>
        <v>0</v>
      </c>
      <c r="I4" s="1">
        <f>February!I4+February!T4</f>
        <v>1</v>
      </c>
      <c r="J4" s="1">
        <f>February!J4+February!U4</f>
        <v>0</v>
      </c>
      <c r="K4" s="9">
        <f ca="1">February!V4</f>
        <v>9</v>
      </c>
      <c r="L4" s="9">
        <f>February!W4</f>
        <v>13</v>
      </c>
      <c r="M4" s="9">
        <f>February!X4</f>
        <v>27</v>
      </c>
      <c r="N4" s="9">
        <f t="shared" ref="N4:N5" ca="1" si="6">E4-H4-K4</f>
        <v>1</v>
      </c>
      <c r="O4" s="9">
        <f t="shared" ca="1" si="2"/>
        <v>0</v>
      </c>
      <c r="P4" s="1">
        <f>0+(February!P4-(February!Q4*4))</f>
        <v>1</v>
      </c>
      <c r="Q4" s="9">
        <f t="shared" ref="Q4:Q56" si="7">FLOOR(P4/4,0.5)</f>
        <v>0</v>
      </c>
      <c r="R4" s="9">
        <v>0</v>
      </c>
      <c r="S4" s="8">
        <v>0</v>
      </c>
      <c r="T4" s="1">
        <v>0</v>
      </c>
      <c r="U4" s="1">
        <v>0</v>
      </c>
      <c r="V4" s="9">
        <f t="shared" ca="1" si="3"/>
        <v>9</v>
      </c>
      <c r="W4" s="9">
        <f t="shared" ref="W4:W57" si="8">IF($L4-$T4&lt;0,0,$L4-$T4)</f>
        <v>13</v>
      </c>
      <c r="X4" s="9">
        <f t="shared" ref="X4:X57" si="9">IF($M4-$U4&lt;0,0,$M4-$U4)</f>
        <v>27</v>
      </c>
      <c r="Y4" s="9">
        <f t="shared" ca="1" si="4"/>
        <v>0</v>
      </c>
      <c r="Z4" s="9">
        <f t="shared" ref="Z4:Z56" ca="1" si="10">$H$1-Y4</f>
        <v>24</v>
      </c>
      <c r="AA4" s="17" t="str">
        <f t="shared" si="5"/>
        <v/>
      </c>
    </row>
    <row r="5" spans="1:27" ht="14.25" customHeight="1">
      <c r="A5" s="1">
        <f t="shared" ref="A5:A55" si="11">IF(B5="","",$A4+1)</f>
        <v>3</v>
      </c>
      <c r="B5" s="15" t="s">
        <v>30</v>
      </c>
      <c r="C5" s="18">
        <v>42375</v>
      </c>
      <c r="D5" s="18">
        <v>42375</v>
      </c>
      <c r="E5" s="1">
        <f t="shared" si="0"/>
        <v>10</v>
      </c>
      <c r="F5" s="1">
        <f t="shared" si="1"/>
        <v>14</v>
      </c>
      <c r="G5" s="9">
        <v>26</v>
      </c>
      <c r="H5" s="8">
        <f>February!H5+February!S5</f>
        <v>0</v>
      </c>
      <c r="I5" s="1">
        <f>February!I5+February!T5</f>
        <v>1</v>
      </c>
      <c r="J5" s="1">
        <f>February!J5+February!U5</f>
        <v>0</v>
      </c>
      <c r="K5" s="9">
        <f ca="1">February!V5</f>
        <v>10</v>
      </c>
      <c r="L5" s="9">
        <f>February!W5</f>
        <v>13</v>
      </c>
      <c r="M5" s="9">
        <f>February!X5</f>
        <v>26</v>
      </c>
      <c r="N5" s="9">
        <f t="shared" ca="1" si="6"/>
        <v>0</v>
      </c>
      <c r="O5" s="9">
        <f t="shared" ca="1" si="2"/>
        <v>0</v>
      </c>
      <c r="P5" s="1">
        <f>0+(February!P5-(February!Q5*4))</f>
        <v>0</v>
      </c>
      <c r="Q5" s="9">
        <f t="shared" si="7"/>
        <v>0</v>
      </c>
      <c r="R5" s="9">
        <v>0</v>
      </c>
      <c r="S5" s="8">
        <v>0</v>
      </c>
      <c r="T5" s="1">
        <v>0</v>
      </c>
      <c r="U5" s="1">
        <v>0</v>
      </c>
      <c r="V5" s="9">
        <f t="shared" ca="1" si="3"/>
        <v>10</v>
      </c>
      <c r="W5" s="9">
        <f t="shared" si="8"/>
        <v>13</v>
      </c>
      <c r="X5" s="9">
        <f t="shared" si="9"/>
        <v>26</v>
      </c>
      <c r="Y5" s="9">
        <f t="shared" ca="1" si="4"/>
        <v>0</v>
      </c>
      <c r="Z5" s="9">
        <f t="shared" ca="1" si="10"/>
        <v>24</v>
      </c>
      <c r="AA5" s="17" t="str">
        <f t="shared" si="5"/>
        <v/>
      </c>
    </row>
    <row r="6" spans="1:27" ht="14.25" customHeight="1">
      <c r="A6" s="1">
        <f t="shared" si="11"/>
        <v>4</v>
      </c>
      <c r="B6" s="14" t="s">
        <v>31</v>
      </c>
      <c r="C6" s="18">
        <v>42675</v>
      </c>
      <c r="D6" s="18">
        <v>42675</v>
      </c>
      <c r="E6" s="1">
        <f t="shared" si="0"/>
        <v>10</v>
      </c>
      <c r="F6" s="1">
        <f t="shared" si="1"/>
        <v>14</v>
      </c>
      <c r="G6" s="9">
        <v>22</v>
      </c>
      <c r="H6" s="8">
        <f>February!H6+February!S6</f>
        <v>0</v>
      </c>
      <c r="I6" s="1">
        <f>February!I6+February!T6</f>
        <v>3</v>
      </c>
      <c r="J6" s="1">
        <f>February!J6+February!U6</f>
        <v>0</v>
      </c>
      <c r="K6" s="9">
        <f ca="1">February!V6</f>
        <v>7.5</v>
      </c>
      <c r="L6" s="9">
        <f>February!W6</f>
        <v>11</v>
      </c>
      <c r="M6" s="9">
        <f>February!X6</f>
        <v>22</v>
      </c>
      <c r="N6" s="9">
        <f ca="1">E6-H6-K6</f>
        <v>2.5</v>
      </c>
      <c r="O6" s="9">
        <f t="shared" ca="1" si="2"/>
        <v>0</v>
      </c>
      <c r="P6" s="1">
        <f>0+(February!P6-(February!Q6*4))</f>
        <v>1</v>
      </c>
      <c r="Q6" s="9">
        <f t="shared" si="7"/>
        <v>0</v>
      </c>
      <c r="R6" s="9">
        <v>0</v>
      </c>
      <c r="S6" s="8">
        <v>0</v>
      </c>
      <c r="T6" s="1">
        <v>0</v>
      </c>
      <c r="U6" s="1">
        <v>0</v>
      </c>
      <c r="V6" s="9">
        <f t="shared" ca="1" si="3"/>
        <v>7.5</v>
      </c>
      <c r="W6" s="9">
        <f t="shared" si="8"/>
        <v>11</v>
      </c>
      <c r="X6" s="9">
        <f t="shared" si="9"/>
        <v>22</v>
      </c>
      <c r="Y6" s="9">
        <f t="shared" ca="1" si="4"/>
        <v>0</v>
      </c>
      <c r="Z6" s="9">
        <f t="shared" ca="1" si="10"/>
        <v>24</v>
      </c>
      <c r="AA6" s="17" t="str">
        <f t="shared" si="5"/>
        <v/>
      </c>
    </row>
    <row r="7" spans="1:27" ht="14.25" customHeight="1">
      <c r="A7" s="1">
        <f t="shared" si="11"/>
        <v>5</v>
      </c>
      <c r="B7" s="14" t="s">
        <v>32</v>
      </c>
      <c r="C7" s="18">
        <v>41636</v>
      </c>
      <c r="D7" s="18">
        <v>41636</v>
      </c>
      <c r="E7" s="1">
        <f t="shared" si="0"/>
        <v>10</v>
      </c>
      <c r="F7" s="1">
        <f t="shared" si="1"/>
        <v>14</v>
      </c>
      <c r="G7" s="9">
        <v>24</v>
      </c>
      <c r="H7" s="8">
        <f>February!H7+February!S7</f>
        <v>0</v>
      </c>
      <c r="I7" s="1">
        <f>February!I7+February!T7</f>
        <v>0</v>
      </c>
      <c r="J7" s="1">
        <f>February!J7+February!U7</f>
        <v>0</v>
      </c>
      <c r="K7" s="9">
        <f ca="1">February!V7</f>
        <v>10</v>
      </c>
      <c r="L7" s="9">
        <f>February!W7</f>
        <v>14</v>
      </c>
      <c r="M7" s="9">
        <f>February!X7</f>
        <v>24</v>
      </c>
      <c r="N7" s="9">
        <f t="shared" ref="N7:N56" ca="1" si="12">E7-H7-K7</f>
        <v>0</v>
      </c>
      <c r="O7" s="9">
        <f t="shared" ca="1" si="2"/>
        <v>0</v>
      </c>
      <c r="P7" s="1">
        <f>0+(February!P7-(February!Q7*4))</f>
        <v>0</v>
      </c>
      <c r="Q7" s="9">
        <f t="shared" si="7"/>
        <v>0</v>
      </c>
      <c r="R7" s="9">
        <v>0</v>
      </c>
      <c r="S7" s="8">
        <v>0</v>
      </c>
      <c r="T7" s="1">
        <v>0</v>
      </c>
      <c r="U7" s="1">
        <v>0</v>
      </c>
      <c r="V7" s="9">
        <f t="shared" ca="1" si="3"/>
        <v>10</v>
      </c>
      <c r="W7" s="9">
        <f t="shared" si="8"/>
        <v>14</v>
      </c>
      <c r="X7" s="9">
        <f t="shared" si="9"/>
        <v>24</v>
      </c>
      <c r="Y7" s="9">
        <f t="shared" ca="1" si="4"/>
        <v>0</v>
      </c>
      <c r="Z7" s="9">
        <f t="shared" ca="1" si="10"/>
        <v>24</v>
      </c>
      <c r="AA7" s="17" t="str">
        <f t="shared" si="5"/>
        <v/>
      </c>
    </row>
    <row r="8" spans="1:27" ht="14.25" customHeight="1">
      <c r="A8" s="1">
        <f>IF(B8="","",A7+1)</f>
        <v>6</v>
      </c>
      <c r="B8" s="14" t="s">
        <v>33</v>
      </c>
      <c r="C8" s="18">
        <v>41685</v>
      </c>
      <c r="D8" s="18">
        <v>41685</v>
      </c>
      <c r="E8" s="1">
        <f t="shared" si="0"/>
        <v>10</v>
      </c>
      <c r="F8" s="1">
        <f t="shared" si="1"/>
        <v>14</v>
      </c>
      <c r="G8" s="9">
        <v>28</v>
      </c>
      <c r="H8" s="8">
        <f>February!H8+February!S8</f>
        <v>0</v>
      </c>
      <c r="I8" s="1">
        <f>February!I8+February!T8</f>
        <v>0</v>
      </c>
      <c r="J8" s="1">
        <f>February!J8+February!U8</f>
        <v>0</v>
      </c>
      <c r="K8" s="9">
        <f ca="1">February!V8</f>
        <v>10</v>
      </c>
      <c r="L8" s="9">
        <f>February!W8</f>
        <v>14</v>
      </c>
      <c r="M8" s="9">
        <f>February!X8</f>
        <v>28</v>
      </c>
      <c r="N8" s="9">
        <f t="shared" ca="1" si="12"/>
        <v>0</v>
      </c>
      <c r="O8" s="9">
        <f t="shared" ca="1" si="2"/>
        <v>0</v>
      </c>
      <c r="P8" s="1">
        <f>0+(February!P8-(February!Q8*4))</f>
        <v>0</v>
      </c>
      <c r="Q8" s="9">
        <f t="shared" si="7"/>
        <v>0</v>
      </c>
      <c r="R8" s="9">
        <v>0</v>
      </c>
      <c r="S8" s="8">
        <v>0</v>
      </c>
      <c r="T8" s="1">
        <v>0</v>
      </c>
      <c r="U8" s="1">
        <v>0</v>
      </c>
      <c r="V8" s="9">
        <f t="shared" ca="1" si="3"/>
        <v>10</v>
      </c>
      <c r="W8" s="9">
        <f t="shared" si="8"/>
        <v>14</v>
      </c>
      <c r="X8" s="9">
        <f t="shared" si="9"/>
        <v>28</v>
      </c>
      <c r="Y8" s="9">
        <f t="shared" ca="1" si="4"/>
        <v>0</v>
      </c>
      <c r="Z8" s="9">
        <f t="shared" ca="1" si="10"/>
        <v>24</v>
      </c>
      <c r="AA8" s="17" t="str">
        <f t="shared" si="5"/>
        <v/>
      </c>
    </row>
    <row r="9" spans="1:27" ht="14.25" customHeight="1">
      <c r="A9" s="1">
        <f t="shared" si="11"/>
        <v>7</v>
      </c>
      <c r="B9" s="14" t="s">
        <v>34</v>
      </c>
      <c r="C9" s="18">
        <v>41980</v>
      </c>
      <c r="D9" s="18">
        <v>41980</v>
      </c>
      <c r="E9" s="1">
        <f t="shared" si="0"/>
        <v>10</v>
      </c>
      <c r="F9" s="1">
        <f t="shared" si="1"/>
        <v>14</v>
      </c>
      <c r="G9" s="9">
        <v>23</v>
      </c>
      <c r="H9" s="8">
        <f>February!H9+February!S9</f>
        <v>0</v>
      </c>
      <c r="I9" s="1">
        <f>February!I9+February!T9</f>
        <v>0</v>
      </c>
      <c r="J9" s="1">
        <f>February!J9+February!U9</f>
        <v>1</v>
      </c>
      <c r="K9" s="9">
        <f ca="1">February!V9</f>
        <v>9.5</v>
      </c>
      <c r="L9" s="9">
        <f>February!W9</f>
        <v>14</v>
      </c>
      <c r="M9" s="9">
        <f>February!X9</f>
        <v>22</v>
      </c>
      <c r="N9" s="9">
        <f t="shared" ca="1" si="12"/>
        <v>0.5</v>
      </c>
      <c r="O9" s="9">
        <f t="shared" ca="1" si="2"/>
        <v>0</v>
      </c>
      <c r="P9" s="1">
        <f>0+(February!P9-(February!Q9*4))</f>
        <v>1</v>
      </c>
      <c r="Q9" s="9">
        <f t="shared" si="7"/>
        <v>0</v>
      </c>
      <c r="R9" s="9">
        <v>0</v>
      </c>
      <c r="S9" s="8">
        <v>0</v>
      </c>
      <c r="T9" s="1">
        <v>0</v>
      </c>
      <c r="U9" s="1">
        <v>0</v>
      </c>
      <c r="V9" s="9">
        <f t="shared" ca="1" si="3"/>
        <v>9.5</v>
      </c>
      <c r="W9" s="9">
        <f t="shared" si="8"/>
        <v>14</v>
      </c>
      <c r="X9" s="9">
        <f t="shared" si="9"/>
        <v>22</v>
      </c>
      <c r="Y9" s="9">
        <f t="shared" ca="1" si="4"/>
        <v>0</v>
      </c>
      <c r="Z9" s="9">
        <f t="shared" ca="1" si="10"/>
        <v>24</v>
      </c>
      <c r="AA9" s="17" t="str">
        <f t="shared" si="5"/>
        <v/>
      </c>
    </row>
    <row r="10" spans="1:27" ht="14.25" customHeight="1">
      <c r="A10" s="1">
        <f t="shared" si="11"/>
        <v>8</v>
      </c>
      <c r="B10" s="14" t="s">
        <v>35</v>
      </c>
      <c r="C10" s="18">
        <v>41254</v>
      </c>
      <c r="D10" s="18">
        <v>41254</v>
      </c>
      <c r="E10" s="1">
        <f t="shared" si="0"/>
        <v>10</v>
      </c>
      <c r="F10" s="1">
        <f t="shared" si="1"/>
        <v>14</v>
      </c>
      <c r="G10" s="9">
        <v>28</v>
      </c>
      <c r="H10" s="8">
        <f>February!H10+February!S10</f>
        <v>0</v>
      </c>
      <c r="I10" s="1">
        <f>February!I10+February!T10</f>
        <v>0</v>
      </c>
      <c r="J10" s="1">
        <f>February!J10+February!U10</f>
        <v>0</v>
      </c>
      <c r="K10" s="9">
        <f ca="1">February!V10</f>
        <v>10</v>
      </c>
      <c r="L10" s="9">
        <f>February!W10</f>
        <v>14</v>
      </c>
      <c r="M10" s="9">
        <f>February!X10</f>
        <v>28</v>
      </c>
      <c r="N10" s="9">
        <f t="shared" ca="1" si="12"/>
        <v>0</v>
      </c>
      <c r="O10" s="9">
        <f t="shared" ca="1" si="2"/>
        <v>0</v>
      </c>
      <c r="P10" s="1">
        <f>0+(February!P10-(February!Q10*4))</f>
        <v>0</v>
      </c>
      <c r="Q10" s="9">
        <f t="shared" si="7"/>
        <v>0</v>
      </c>
      <c r="R10" s="9">
        <v>0</v>
      </c>
      <c r="S10" s="8">
        <v>0</v>
      </c>
      <c r="T10" s="1">
        <v>0</v>
      </c>
      <c r="U10" s="1">
        <v>0</v>
      </c>
      <c r="V10" s="9">
        <f t="shared" ca="1" si="3"/>
        <v>10</v>
      </c>
      <c r="W10" s="9">
        <f t="shared" si="8"/>
        <v>14</v>
      </c>
      <c r="X10" s="9">
        <f t="shared" si="9"/>
        <v>28</v>
      </c>
      <c r="Y10" s="9">
        <f t="shared" ca="1" si="4"/>
        <v>0</v>
      </c>
      <c r="Z10" s="9">
        <f t="shared" ca="1" si="10"/>
        <v>24</v>
      </c>
      <c r="AA10" s="17" t="str">
        <f t="shared" si="5"/>
        <v/>
      </c>
    </row>
    <row r="11" spans="1:27" ht="14.25" customHeight="1">
      <c r="A11" s="1">
        <f t="shared" si="11"/>
        <v>9</v>
      </c>
      <c r="B11" s="14" t="s">
        <v>36</v>
      </c>
      <c r="C11" s="18">
        <v>40909</v>
      </c>
      <c r="D11" s="18">
        <v>40909</v>
      </c>
      <c r="E11" s="1">
        <f t="shared" si="0"/>
        <v>10</v>
      </c>
      <c r="F11" s="1">
        <f t="shared" si="1"/>
        <v>14</v>
      </c>
      <c r="G11" s="9">
        <v>26</v>
      </c>
      <c r="H11" s="8">
        <f>February!H11+February!S11</f>
        <v>0</v>
      </c>
      <c r="I11" s="1">
        <f>February!I11+February!T11</f>
        <v>1</v>
      </c>
      <c r="J11" s="1">
        <f>February!J11+February!U11</f>
        <v>0</v>
      </c>
      <c r="K11" s="9">
        <f ca="1">February!V11</f>
        <v>10</v>
      </c>
      <c r="L11" s="9">
        <f>February!W11</f>
        <v>13</v>
      </c>
      <c r="M11" s="9">
        <f>February!X11</f>
        <v>26</v>
      </c>
      <c r="N11" s="9">
        <f t="shared" ca="1" si="12"/>
        <v>0</v>
      </c>
      <c r="O11" s="9">
        <f t="shared" ca="1" si="2"/>
        <v>0</v>
      </c>
      <c r="P11" s="1">
        <f>0+(February!P11-(February!Q11*4))</f>
        <v>0</v>
      </c>
      <c r="Q11" s="9">
        <f t="shared" si="7"/>
        <v>0</v>
      </c>
      <c r="R11" s="9">
        <v>0</v>
      </c>
      <c r="S11" s="8">
        <v>0</v>
      </c>
      <c r="T11" s="1">
        <v>0</v>
      </c>
      <c r="U11" s="1">
        <v>0</v>
      </c>
      <c r="V11" s="9">
        <f t="shared" ca="1" si="3"/>
        <v>10</v>
      </c>
      <c r="W11" s="9">
        <f t="shared" si="8"/>
        <v>13</v>
      </c>
      <c r="X11" s="9">
        <f t="shared" si="9"/>
        <v>26</v>
      </c>
      <c r="Y11" s="9">
        <f t="shared" ca="1" si="4"/>
        <v>0</v>
      </c>
      <c r="Z11" s="9">
        <f t="shared" ca="1" si="10"/>
        <v>24</v>
      </c>
      <c r="AA11" s="17" t="str">
        <f t="shared" si="5"/>
        <v/>
      </c>
    </row>
    <row r="12" spans="1:27" ht="14.25" customHeight="1">
      <c r="A12" s="1">
        <f t="shared" si="11"/>
        <v>10</v>
      </c>
      <c r="B12" s="14" t="s">
        <v>37</v>
      </c>
      <c r="C12" s="18">
        <v>42430</v>
      </c>
      <c r="D12" s="18">
        <v>42430</v>
      </c>
      <c r="E12" s="1">
        <f t="shared" si="0"/>
        <v>10</v>
      </c>
      <c r="F12" s="1">
        <f t="shared" si="1"/>
        <v>14</v>
      </c>
      <c r="G12" s="9">
        <v>22</v>
      </c>
      <c r="H12" s="8">
        <f>February!H12+February!S12</f>
        <v>0</v>
      </c>
      <c r="I12" s="1">
        <f>February!I12+February!T12</f>
        <v>0</v>
      </c>
      <c r="J12" s="1">
        <f>February!J12+February!U12</f>
        <v>0</v>
      </c>
      <c r="K12" s="9">
        <f ca="1">February!V12</f>
        <v>8.5</v>
      </c>
      <c r="L12" s="9">
        <f>February!W12</f>
        <v>14</v>
      </c>
      <c r="M12" s="9">
        <f>February!X12</f>
        <v>22</v>
      </c>
      <c r="N12" s="9">
        <f t="shared" ca="1" si="12"/>
        <v>1.5</v>
      </c>
      <c r="O12" s="9">
        <f t="shared" ca="1" si="2"/>
        <v>0</v>
      </c>
      <c r="P12" s="1">
        <f>0+(February!P12-(February!Q12*4))</f>
        <v>0</v>
      </c>
      <c r="Q12" s="9">
        <f t="shared" si="7"/>
        <v>0</v>
      </c>
      <c r="R12" s="9">
        <v>0</v>
      </c>
      <c r="S12" s="8">
        <v>0</v>
      </c>
      <c r="T12" s="1">
        <v>0</v>
      </c>
      <c r="U12" s="1">
        <v>0</v>
      </c>
      <c r="V12" s="9">
        <f t="shared" ca="1" si="3"/>
        <v>8.5</v>
      </c>
      <c r="W12" s="9">
        <f t="shared" si="8"/>
        <v>14</v>
      </c>
      <c r="X12" s="9">
        <f t="shared" si="9"/>
        <v>22</v>
      </c>
      <c r="Y12" s="9">
        <f t="shared" ca="1" si="4"/>
        <v>0</v>
      </c>
      <c r="Z12" s="9">
        <f t="shared" ca="1" si="10"/>
        <v>24</v>
      </c>
      <c r="AA12" s="17" t="str">
        <f t="shared" si="5"/>
        <v/>
      </c>
    </row>
    <row r="13" spans="1:27" ht="14.25" customHeight="1">
      <c r="A13" s="1">
        <f t="shared" si="11"/>
        <v>11</v>
      </c>
      <c r="B13" s="14" t="s">
        <v>38</v>
      </c>
      <c r="C13" s="18">
        <v>41650</v>
      </c>
      <c r="D13" s="18">
        <v>41650</v>
      </c>
      <c r="E13" s="1">
        <f t="shared" si="0"/>
        <v>10</v>
      </c>
      <c r="F13" s="1">
        <f t="shared" si="1"/>
        <v>14</v>
      </c>
      <c r="G13" s="9">
        <v>21</v>
      </c>
      <c r="H13" s="8">
        <f>February!H13+February!S13</f>
        <v>0</v>
      </c>
      <c r="I13" s="1">
        <f>February!I13+February!T13</f>
        <v>1.5</v>
      </c>
      <c r="J13" s="1">
        <f>February!J13+February!U13</f>
        <v>0</v>
      </c>
      <c r="K13" s="9">
        <f ca="1">February!V13</f>
        <v>10</v>
      </c>
      <c r="L13" s="9">
        <f>February!W13</f>
        <v>12.5</v>
      </c>
      <c r="M13" s="9">
        <f>February!X13</f>
        <v>21</v>
      </c>
      <c r="N13" s="9">
        <f t="shared" ca="1" si="12"/>
        <v>0</v>
      </c>
      <c r="O13" s="9">
        <f t="shared" ca="1" si="2"/>
        <v>0</v>
      </c>
      <c r="P13" s="1">
        <f>0+(February!P13-(February!Q13*4))</f>
        <v>0</v>
      </c>
      <c r="Q13" s="9">
        <f t="shared" si="7"/>
        <v>0</v>
      </c>
      <c r="R13" s="9">
        <v>0</v>
      </c>
      <c r="S13" s="8">
        <v>0</v>
      </c>
      <c r="T13" s="1">
        <v>0</v>
      </c>
      <c r="U13" s="1">
        <v>0</v>
      </c>
      <c r="V13" s="9">
        <f t="shared" ca="1" si="3"/>
        <v>10</v>
      </c>
      <c r="W13" s="9">
        <f t="shared" si="8"/>
        <v>12.5</v>
      </c>
      <c r="X13" s="9">
        <f t="shared" si="9"/>
        <v>21</v>
      </c>
      <c r="Y13" s="9">
        <f t="shared" ca="1" si="4"/>
        <v>0</v>
      </c>
      <c r="Z13" s="9">
        <f t="shared" ca="1" si="10"/>
        <v>24</v>
      </c>
      <c r="AA13" s="17" t="str">
        <f t="shared" si="5"/>
        <v/>
      </c>
    </row>
    <row r="14" spans="1:27" ht="14.25" customHeight="1">
      <c r="A14" s="1">
        <f t="shared" si="11"/>
        <v>12</v>
      </c>
      <c r="B14" s="14" t="s">
        <v>39</v>
      </c>
      <c r="C14" s="18">
        <v>40190</v>
      </c>
      <c r="D14" s="18">
        <v>40190</v>
      </c>
      <c r="E14" s="1">
        <f t="shared" si="0"/>
        <v>10</v>
      </c>
      <c r="F14" s="1">
        <f t="shared" si="1"/>
        <v>14</v>
      </c>
      <c r="G14" s="9">
        <v>26</v>
      </c>
      <c r="H14" s="8">
        <f>February!H14+February!S14</f>
        <v>0</v>
      </c>
      <c r="I14" s="1">
        <f>February!I14+February!T14</f>
        <v>0</v>
      </c>
      <c r="J14" s="1">
        <f>February!J14+February!U14</f>
        <v>0</v>
      </c>
      <c r="K14" s="9">
        <f ca="1">February!V14</f>
        <v>9.5</v>
      </c>
      <c r="L14" s="9">
        <f>February!W14</f>
        <v>14</v>
      </c>
      <c r="M14" s="9">
        <f>February!X14</f>
        <v>26</v>
      </c>
      <c r="N14" s="9">
        <f t="shared" ca="1" si="12"/>
        <v>0.5</v>
      </c>
      <c r="O14" s="9">
        <f t="shared" ca="1" si="2"/>
        <v>0</v>
      </c>
      <c r="P14" s="1">
        <f>0+(February!P14-(February!Q14*4))</f>
        <v>0</v>
      </c>
      <c r="Q14" s="9">
        <f t="shared" si="7"/>
        <v>0</v>
      </c>
      <c r="R14" s="9">
        <v>0</v>
      </c>
      <c r="S14" s="8">
        <v>0</v>
      </c>
      <c r="T14" s="1">
        <v>0</v>
      </c>
      <c r="U14" s="1">
        <v>0</v>
      </c>
      <c r="V14" s="9">
        <f t="shared" ca="1" si="3"/>
        <v>9.5</v>
      </c>
      <c r="W14" s="9">
        <f t="shared" si="8"/>
        <v>14</v>
      </c>
      <c r="X14" s="9">
        <f t="shared" si="9"/>
        <v>26</v>
      </c>
      <c r="Y14" s="9">
        <f t="shared" ca="1" si="4"/>
        <v>0</v>
      </c>
      <c r="Z14" s="9">
        <f t="shared" ca="1" si="10"/>
        <v>24</v>
      </c>
      <c r="AA14" s="17" t="str">
        <f t="shared" si="5"/>
        <v/>
      </c>
    </row>
    <row r="15" spans="1:27" ht="14.25" customHeight="1">
      <c r="A15" s="1">
        <f t="shared" si="11"/>
        <v>13</v>
      </c>
      <c r="B15" s="14" t="s">
        <v>40</v>
      </c>
      <c r="C15" s="18">
        <v>42619</v>
      </c>
      <c r="D15" s="18">
        <v>42619</v>
      </c>
      <c r="E15" s="1">
        <f t="shared" si="0"/>
        <v>10</v>
      </c>
      <c r="F15" s="1">
        <f t="shared" si="1"/>
        <v>14</v>
      </c>
      <c r="G15" s="9">
        <v>23</v>
      </c>
      <c r="H15" s="8">
        <f>February!H15+February!S15</f>
        <v>0</v>
      </c>
      <c r="I15" s="1">
        <f>February!I15+February!T15</f>
        <v>1.5</v>
      </c>
      <c r="J15" s="1">
        <f>February!J15+February!U15</f>
        <v>0</v>
      </c>
      <c r="K15" s="9">
        <f ca="1">February!V15</f>
        <v>8.5</v>
      </c>
      <c r="L15" s="9">
        <f>February!W15</f>
        <v>12.5</v>
      </c>
      <c r="M15" s="9">
        <f>February!X15</f>
        <v>23</v>
      </c>
      <c r="N15" s="9">
        <f t="shared" ca="1" si="12"/>
        <v>1.5</v>
      </c>
      <c r="O15" s="9">
        <f t="shared" ca="1" si="2"/>
        <v>0</v>
      </c>
      <c r="P15" s="1">
        <f>0+(February!P15-(February!Q15*4))</f>
        <v>1</v>
      </c>
      <c r="Q15" s="9">
        <f t="shared" si="7"/>
        <v>0</v>
      </c>
      <c r="R15" s="9">
        <v>0</v>
      </c>
      <c r="S15" s="8">
        <v>0</v>
      </c>
      <c r="T15" s="1">
        <v>0</v>
      </c>
      <c r="U15" s="1">
        <v>0</v>
      </c>
      <c r="V15" s="9">
        <f t="shared" ca="1" si="3"/>
        <v>8.5</v>
      </c>
      <c r="W15" s="9">
        <f t="shared" si="8"/>
        <v>12.5</v>
      </c>
      <c r="X15" s="9">
        <f t="shared" si="9"/>
        <v>23</v>
      </c>
      <c r="Y15" s="9">
        <f t="shared" ca="1" si="4"/>
        <v>0</v>
      </c>
      <c r="Z15" s="9">
        <f t="shared" ca="1" si="10"/>
        <v>24</v>
      </c>
      <c r="AA15" s="17" t="str">
        <f t="shared" si="5"/>
        <v/>
      </c>
    </row>
    <row r="16" spans="1:27" ht="14.25" customHeight="1">
      <c r="A16" s="1">
        <f t="shared" si="11"/>
        <v>14</v>
      </c>
      <c r="B16" s="14" t="s">
        <v>41</v>
      </c>
      <c r="C16" s="18">
        <v>41645</v>
      </c>
      <c r="D16" s="18">
        <v>41645</v>
      </c>
      <c r="E16" s="1">
        <f t="shared" si="0"/>
        <v>10</v>
      </c>
      <c r="F16" s="1">
        <f t="shared" si="1"/>
        <v>14</v>
      </c>
      <c r="G16" s="9">
        <v>25</v>
      </c>
      <c r="H16" s="8">
        <f>February!H16+February!S16</f>
        <v>2</v>
      </c>
      <c r="I16" s="1">
        <f>February!I16+February!T16</f>
        <v>0</v>
      </c>
      <c r="J16" s="1">
        <f>February!J16+February!U16</f>
        <v>0</v>
      </c>
      <c r="K16" s="9">
        <f ca="1">February!V16</f>
        <v>8</v>
      </c>
      <c r="L16" s="9">
        <f>February!W16</f>
        <v>14</v>
      </c>
      <c r="M16" s="9">
        <f>February!X16</f>
        <v>25</v>
      </c>
      <c r="N16" s="9">
        <f t="shared" ca="1" si="12"/>
        <v>0</v>
      </c>
      <c r="O16" s="9">
        <f t="shared" ca="1" si="2"/>
        <v>0</v>
      </c>
      <c r="P16" s="1">
        <f>0+(February!P16-(February!Q16*4))</f>
        <v>1</v>
      </c>
      <c r="Q16" s="9">
        <f t="shared" si="7"/>
        <v>0</v>
      </c>
      <c r="R16" s="9">
        <v>0</v>
      </c>
      <c r="S16" s="8">
        <v>0</v>
      </c>
      <c r="T16" s="1">
        <v>0</v>
      </c>
      <c r="U16" s="1">
        <v>0</v>
      </c>
      <c r="V16" s="9">
        <f t="shared" ca="1" si="3"/>
        <v>8</v>
      </c>
      <c r="W16" s="9">
        <f t="shared" si="8"/>
        <v>14</v>
      </c>
      <c r="X16" s="9">
        <f t="shared" si="9"/>
        <v>25</v>
      </c>
      <c r="Y16" s="9">
        <f t="shared" ca="1" si="4"/>
        <v>0</v>
      </c>
      <c r="Z16" s="9">
        <f t="shared" ca="1" si="10"/>
        <v>24</v>
      </c>
      <c r="AA16" s="17" t="str">
        <f t="shared" si="5"/>
        <v/>
      </c>
    </row>
    <row r="17" spans="1:27" ht="14.25" customHeight="1">
      <c r="A17" s="1">
        <f t="shared" si="11"/>
        <v>15</v>
      </c>
      <c r="B17" s="14" t="s">
        <v>42</v>
      </c>
      <c r="C17" s="18">
        <v>40954</v>
      </c>
      <c r="D17" s="18">
        <v>40954</v>
      </c>
      <c r="E17" s="1">
        <f t="shared" si="0"/>
        <v>10</v>
      </c>
      <c r="F17" s="1">
        <f t="shared" si="1"/>
        <v>14</v>
      </c>
      <c r="G17" s="9">
        <v>22</v>
      </c>
      <c r="H17" s="8">
        <f>February!H17+February!S17</f>
        <v>0</v>
      </c>
      <c r="I17" s="1">
        <f>February!I17+February!T17</f>
        <v>0</v>
      </c>
      <c r="J17" s="1">
        <f>February!J17+February!U17</f>
        <v>0</v>
      </c>
      <c r="K17" s="9">
        <f ca="1">February!V17</f>
        <v>10</v>
      </c>
      <c r="L17" s="9">
        <f>February!W17</f>
        <v>14</v>
      </c>
      <c r="M17" s="9">
        <f>February!X17</f>
        <v>22</v>
      </c>
      <c r="N17" s="9">
        <f t="shared" ca="1" si="12"/>
        <v>0</v>
      </c>
      <c r="O17" s="9">
        <f t="shared" ca="1" si="2"/>
        <v>0</v>
      </c>
      <c r="P17" s="1">
        <f>0+(February!P17-(February!Q17*4))</f>
        <v>1</v>
      </c>
      <c r="Q17" s="9">
        <f t="shared" si="7"/>
        <v>0</v>
      </c>
      <c r="R17" s="9">
        <v>0</v>
      </c>
      <c r="S17" s="8">
        <v>0</v>
      </c>
      <c r="T17" s="1">
        <v>0</v>
      </c>
      <c r="U17" s="1">
        <v>0</v>
      </c>
      <c r="V17" s="9">
        <f t="shared" ca="1" si="3"/>
        <v>10</v>
      </c>
      <c r="W17" s="9">
        <f t="shared" si="8"/>
        <v>14</v>
      </c>
      <c r="X17" s="9">
        <f t="shared" si="9"/>
        <v>22</v>
      </c>
      <c r="Y17" s="9">
        <f t="shared" ca="1" si="4"/>
        <v>0</v>
      </c>
      <c r="Z17" s="9">
        <f t="shared" ca="1" si="10"/>
        <v>24</v>
      </c>
      <c r="AA17" s="17" t="str">
        <f t="shared" si="5"/>
        <v/>
      </c>
    </row>
    <row r="18" spans="1:27" ht="14.25" customHeight="1">
      <c r="A18" s="1">
        <f t="shared" si="11"/>
        <v>16</v>
      </c>
      <c r="B18" s="14" t="s">
        <v>43</v>
      </c>
      <c r="C18" s="18">
        <v>42494</v>
      </c>
      <c r="D18" s="18">
        <v>42494</v>
      </c>
      <c r="E18" s="1">
        <f t="shared" si="0"/>
        <v>10</v>
      </c>
      <c r="F18" s="1">
        <f t="shared" si="1"/>
        <v>14</v>
      </c>
      <c r="G18" s="9">
        <v>24</v>
      </c>
      <c r="H18" s="8">
        <f>February!H18+February!S18</f>
        <v>0</v>
      </c>
      <c r="I18" s="1">
        <f>February!I18+February!T18</f>
        <v>0</v>
      </c>
      <c r="J18" s="1">
        <f>February!J18+February!U18</f>
        <v>0</v>
      </c>
      <c r="K18" s="9">
        <f ca="1">February!V18</f>
        <v>10</v>
      </c>
      <c r="L18" s="9">
        <f>February!W18</f>
        <v>14</v>
      </c>
      <c r="M18" s="9">
        <f>February!X18</f>
        <v>24</v>
      </c>
      <c r="N18" s="9">
        <f t="shared" ca="1" si="12"/>
        <v>0</v>
      </c>
      <c r="O18" s="9">
        <f t="shared" ca="1" si="2"/>
        <v>0</v>
      </c>
      <c r="P18" s="1">
        <f>0+(February!P18-(February!Q18*4))</f>
        <v>1</v>
      </c>
      <c r="Q18" s="9">
        <f>FLOOR(P18/4,0.5)</f>
        <v>0</v>
      </c>
      <c r="R18" s="9">
        <v>0</v>
      </c>
      <c r="S18" s="8">
        <v>0</v>
      </c>
      <c r="T18" s="1">
        <v>0</v>
      </c>
      <c r="U18" s="1">
        <v>0</v>
      </c>
      <c r="V18" s="9">
        <f t="shared" ca="1" si="3"/>
        <v>10</v>
      </c>
      <c r="W18" s="9">
        <f t="shared" si="8"/>
        <v>14</v>
      </c>
      <c r="X18" s="9">
        <f t="shared" si="9"/>
        <v>24</v>
      </c>
      <c r="Y18" s="9">
        <f t="shared" ca="1" si="4"/>
        <v>0</v>
      </c>
      <c r="Z18" s="9">
        <f t="shared" ca="1" si="10"/>
        <v>24</v>
      </c>
      <c r="AA18" s="17" t="str">
        <f t="shared" si="5"/>
        <v/>
      </c>
    </row>
    <row r="19" spans="1:27" ht="14.25" customHeight="1">
      <c r="A19" s="1">
        <f t="shared" si="11"/>
        <v>17</v>
      </c>
      <c r="B19" s="14" t="s">
        <v>44</v>
      </c>
      <c r="C19" s="18">
        <v>42380</v>
      </c>
      <c r="D19" s="18">
        <v>42380</v>
      </c>
      <c r="E19" s="1">
        <f t="shared" si="0"/>
        <v>10</v>
      </c>
      <c r="F19" s="1">
        <f t="shared" si="1"/>
        <v>14</v>
      </c>
      <c r="G19" s="9">
        <v>28</v>
      </c>
      <c r="H19" s="8">
        <f>February!H19+February!S19</f>
        <v>0</v>
      </c>
      <c r="I19" s="1">
        <f>February!I19+February!T19</f>
        <v>3</v>
      </c>
      <c r="J19" s="1">
        <f>February!J19+February!U19</f>
        <v>0</v>
      </c>
      <c r="K19" s="9">
        <f ca="1">February!V19</f>
        <v>10</v>
      </c>
      <c r="L19" s="9">
        <f>February!W19</f>
        <v>11</v>
      </c>
      <c r="M19" s="9">
        <f>February!X19</f>
        <v>28</v>
      </c>
      <c r="N19" s="9">
        <f t="shared" ca="1" si="12"/>
        <v>0</v>
      </c>
      <c r="O19" s="9">
        <f t="shared" ca="1" si="2"/>
        <v>0</v>
      </c>
      <c r="P19" s="1">
        <f>0+(February!P19-(February!Q19*4))</f>
        <v>1</v>
      </c>
      <c r="Q19" s="9">
        <f t="shared" si="7"/>
        <v>0</v>
      </c>
      <c r="R19" s="9">
        <v>0</v>
      </c>
      <c r="S19" s="8">
        <v>0</v>
      </c>
      <c r="T19" s="1">
        <v>0</v>
      </c>
      <c r="U19" s="1">
        <v>0</v>
      </c>
      <c r="V19" s="9">
        <f t="shared" ca="1" si="3"/>
        <v>10</v>
      </c>
      <c r="W19" s="9">
        <f t="shared" si="8"/>
        <v>11</v>
      </c>
      <c r="X19" s="9">
        <f t="shared" si="9"/>
        <v>28</v>
      </c>
      <c r="Y19" s="9">
        <f t="shared" ca="1" si="4"/>
        <v>0</v>
      </c>
      <c r="Z19" s="9">
        <f t="shared" ca="1" si="10"/>
        <v>24</v>
      </c>
      <c r="AA19" s="17" t="str">
        <f t="shared" si="5"/>
        <v/>
      </c>
    </row>
    <row r="20" spans="1:27" ht="14.25" customHeight="1">
      <c r="A20" s="1">
        <f t="shared" si="11"/>
        <v>18</v>
      </c>
      <c r="B20" s="14" t="s">
        <v>45</v>
      </c>
      <c r="C20" s="18">
        <v>41278</v>
      </c>
      <c r="D20" s="18">
        <v>41278</v>
      </c>
      <c r="E20" s="1">
        <f t="shared" si="0"/>
        <v>10</v>
      </c>
      <c r="F20" s="1">
        <f t="shared" si="1"/>
        <v>14</v>
      </c>
      <c r="G20" s="9">
        <v>23</v>
      </c>
      <c r="H20" s="8">
        <f>February!H20+February!S20</f>
        <v>0</v>
      </c>
      <c r="I20" s="1">
        <f>February!I20+February!T20</f>
        <v>2</v>
      </c>
      <c r="J20" s="1">
        <f>February!J20+February!U20</f>
        <v>0</v>
      </c>
      <c r="K20" s="9">
        <f ca="1">February!V20</f>
        <v>9</v>
      </c>
      <c r="L20" s="9">
        <f>February!W20</f>
        <v>12</v>
      </c>
      <c r="M20" s="9">
        <f>February!X20</f>
        <v>23</v>
      </c>
      <c r="N20" s="9">
        <f t="shared" ca="1" si="12"/>
        <v>1</v>
      </c>
      <c r="O20" s="9">
        <f t="shared" ca="1" si="2"/>
        <v>0</v>
      </c>
      <c r="P20" s="1">
        <f>0+(February!P20-(February!Q20*4))</f>
        <v>0</v>
      </c>
      <c r="Q20" s="9">
        <f t="shared" si="7"/>
        <v>0</v>
      </c>
      <c r="R20" s="9">
        <v>0</v>
      </c>
      <c r="S20" s="8">
        <v>0</v>
      </c>
      <c r="T20" s="1">
        <v>0</v>
      </c>
      <c r="U20" s="1">
        <v>0</v>
      </c>
      <c r="V20" s="9">
        <f t="shared" ca="1" si="3"/>
        <v>9</v>
      </c>
      <c r="W20" s="9">
        <f t="shared" si="8"/>
        <v>12</v>
      </c>
      <c r="X20" s="9">
        <f t="shared" si="9"/>
        <v>23</v>
      </c>
      <c r="Y20" s="9">
        <f t="shared" ca="1" si="4"/>
        <v>0</v>
      </c>
      <c r="Z20" s="9">
        <f t="shared" ca="1" si="10"/>
        <v>24</v>
      </c>
      <c r="AA20" s="17" t="str">
        <f t="shared" si="5"/>
        <v/>
      </c>
    </row>
    <row r="21" spans="1:27" ht="14.25" customHeight="1">
      <c r="A21" s="1">
        <f t="shared" si="11"/>
        <v>19</v>
      </c>
      <c r="B21" s="14" t="s">
        <v>46</v>
      </c>
      <c r="C21" s="18">
        <v>41760</v>
      </c>
      <c r="D21" s="18">
        <v>41760</v>
      </c>
      <c r="E21" s="1">
        <f t="shared" si="0"/>
        <v>10</v>
      </c>
      <c r="F21" s="1">
        <f t="shared" si="1"/>
        <v>14</v>
      </c>
      <c r="G21" s="9">
        <v>24</v>
      </c>
      <c r="H21" s="8">
        <f>February!H21+February!S21</f>
        <v>0</v>
      </c>
      <c r="I21" s="1">
        <f>February!I21+February!T21</f>
        <v>0</v>
      </c>
      <c r="J21" s="1">
        <f>February!J21+February!U21</f>
        <v>0</v>
      </c>
      <c r="K21" s="9">
        <f ca="1">February!V21</f>
        <v>7</v>
      </c>
      <c r="L21" s="9">
        <f>February!W21</f>
        <v>14</v>
      </c>
      <c r="M21" s="9">
        <f>February!X21</f>
        <v>24</v>
      </c>
      <c r="N21" s="9">
        <f t="shared" ca="1" si="12"/>
        <v>3</v>
      </c>
      <c r="O21" s="9">
        <f t="shared" ca="1" si="2"/>
        <v>0</v>
      </c>
      <c r="P21" s="1">
        <f>0+(February!P21-(February!Q21*4))</f>
        <v>0</v>
      </c>
      <c r="Q21" s="9">
        <f t="shared" si="7"/>
        <v>0</v>
      </c>
      <c r="R21" s="9">
        <v>0</v>
      </c>
      <c r="S21" s="8">
        <v>0</v>
      </c>
      <c r="T21" s="1">
        <v>0</v>
      </c>
      <c r="U21" s="1">
        <v>0</v>
      </c>
      <c r="V21" s="9">
        <f t="shared" ca="1" si="3"/>
        <v>7</v>
      </c>
      <c r="W21" s="9">
        <f t="shared" si="8"/>
        <v>14</v>
      </c>
      <c r="X21" s="9">
        <f t="shared" si="9"/>
        <v>24</v>
      </c>
      <c r="Y21" s="9">
        <f t="shared" ca="1" si="4"/>
        <v>0</v>
      </c>
      <c r="Z21" s="9">
        <f t="shared" ca="1" si="10"/>
        <v>24</v>
      </c>
      <c r="AA21" s="17" t="str">
        <f t="shared" si="5"/>
        <v/>
      </c>
    </row>
    <row r="22" spans="1:27" ht="14.25" customHeight="1">
      <c r="A22" s="1">
        <f t="shared" si="11"/>
        <v>20</v>
      </c>
      <c r="B22" s="14" t="s">
        <v>47</v>
      </c>
      <c r="C22" s="18">
        <v>42461</v>
      </c>
      <c r="D22" s="18">
        <v>42461</v>
      </c>
      <c r="E22" s="1">
        <f t="shared" si="0"/>
        <v>10</v>
      </c>
      <c r="F22" s="1">
        <f t="shared" si="1"/>
        <v>14</v>
      </c>
      <c r="G22" s="9">
        <v>25</v>
      </c>
      <c r="H22" s="8">
        <f>February!H22+February!S22</f>
        <v>0</v>
      </c>
      <c r="I22" s="1">
        <f>February!I22+February!T22</f>
        <v>1.5</v>
      </c>
      <c r="J22" s="1">
        <f>February!J22+February!U22</f>
        <v>1</v>
      </c>
      <c r="K22" s="9">
        <f ca="1">February!V22</f>
        <v>10</v>
      </c>
      <c r="L22" s="9">
        <f>February!W22</f>
        <v>12.5</v>
      </c>
      <c r="M22" s="9">
        <f>February!X22</f>
        <v>24</v>
      </c>
      <c r="N22" s="9">
        <f t="shared" ca="1" si="12"/>
        <v>0</v>
      </c>
      <c r="O22" s="9">
        <f t="shared" ca="1" si="2"/>
        <v>0</v>
      </c>
      <c r="P22" s="1">
        <f>0+(February!P22-(February!Q22*4))</f>
        <v>1</v>
      </c>
      <c r="Q22" s="9">
        <f t="shared" si="7"/>
        <v>0</v>
      </c>
      <c r="R22" s="9">
        <v>0</v>
      </c>
      <c r="S22" s="8">
        <v>0</v>
      </c>
      <c r="T22" s="1">
        <v>0</v>
      </c>
      <c r="U22" s="1">
        <v>0</v>
      </c>
      <c r="V22" s="9">
        <f t="shared" ca="1" si="3"/>
        <v>10</v>
      </c>
      <c r="W22" s="9">
        <f t="shared" si="8"/>
        <v>12.5</v>
      </c>
      <c r="X22" s="9">
        <f t="shared" si="9"/>
        <v>24</v>
      </c>
      <c r="Y22" s="9">
        <f t="shared" ca="1" si="4"/>
        <v>0</v>
      </c>
      <c r="Z22" s="9">
        <f t="shared" ca="1" si="10"/>
        <v>24</v>
      </c>
      <c r="AA22" s="17" t="str">
        <f t="shared" si="5"/>
        <v/>
      </c>
    </row>
    <row r="23" spans="1:27" ht="14.25" customHeight="1">
      <c r="A23" s="1">
        <f t="shared" si="11"/>
        <v>21</v>
      </c>
      <c r="B23" s="14" t="s">
        <v>48</v>
      </c>
      <c r="C23" s="18">
        <v>41944</v>
      </c>
      <c r="D23" s="18">
        <v>41944</v>
      </c>
      <c r="E23" s="1">
        <f t="shared" si="0"/>
        <v>10</v>
      </c>
      <c r="F23" s="1">
        <f t="shared" si="1"/>
        <v>14</v>
      </c>
      <c r="G23" s="9">
        <v>22</v>
      </c>
      <c r="H23" s="8">
        <f>February!H23+February!S23</f>
        <v>0</v>
      </c>
      <c r="I23" s="1">
        <f>February!I23+February!T23</f>
        <v>2</v>
      </c>
      <c r="J23" s="1">
        <f>February!J23+February!U23</f>
        <v>0</v>
      </c>
      <c r="K23" s="9">
        <f ca="1">February!V23</f>
        <v>7</v>
      </c>
      <c r="L23" s="9">
        <f>February!W23</f>
        <v>12</v>
      </c>
      <c r="M23" s="9">
        <f>February!X23</f>
        <v>22</v>
      </c>
      <c r="N23" s="9">
        <f t="shared" ca="1" si="12"/>
        <v>3</v>
      </c>
      <c r="O23" s="9">
        <f t="shared" ca="1" si="2"/>
        <v>0</v>
      </c>
      <c r="P23" s="1">
        <f>0+(February!P23-(February!Q23*4))</f>
        <v>0</v>
      </c>
      <c r="Q23" s="9">
        <f t="shared" si="7"/>
        <v>0</v>
      </c>
      <c r="R23" s="9">
        <v>0</v>
      </c>
      <c r="S23" s="8">
        <v>0</v>
      </c>
      <c r="T23" s="1">
        <v>0</v>
      </c>
      <c r="U23" s="1">
        <v>0</v>
      </c>
      <c r="V23" s="9">
        <f t="shared" ca="1" si="3"/>
        <v>7</v>
      </c>
      <c r="W23" s="9">
        <f t="shared" si="8"/>
        <v>12</v>
      </c>
      <c r="X23" s="9">
        <f t="shared" si="9"/>
        <v>22</v>
      </c>
      <c r="Y23" s="9">
        <f t="shared" ca="1" si="4"/>
        <v>0</v>
      </c>
      <c r="Z23" s="9">
        <f t="shared" ca="1" si="10"/>
        <v>24</v>
      </c>
      <c r="AA23" s="17" t="str">
        <f t="shared" si="5"/>
        <v/>
      </c>
    </row>
    <row r="24" spans="1:27" ht="14.25" customHeight="1">
      <c r="A24" s="1">
        <f t="shared" si="11"/>
        <v>22</v>
      </c>
      <c r="B24" s="14" t="s">
        <v>49</v>
      </c>
      <c r="C24" s="18">
        <v>42014</v>
      </c>
      <c r="D24" s="18">
        <v>42014</v>
      </c>
      <c r="E24" s="1">
        <f t="shared" si="0"/>
        <v>10</v>
      </c>
      <c r="F24" s="1">
        <f t="shared" si="1"/>
        <v>14</v>
      </c>
      <c r="G24" s="9">
        <v>23</v>
      </c>
      <c r="H24" s="8">
        <f>February!H24+February!S24</f>
        <v>1</v>
      </c>
      <c r="I24" s="1">
        <f>February!I24+February!T24</f>
        <v>1</v>
      </c>
      <c r="J24" s="1">
        <f>February!J24+February!U24</f>
        <v>0</v>
      </c>
      <c r="K24" s="9">
        <f ca="1">February!V24</f>
        <v>8</v>
      </c>
      <c r="L24" s="9">
        <f>February!W24</f>
        <v>13</v>
      </c>
      <c r="M24" s="9">
        <f>February!X24</f>
        <v>23</v>
      </c>
      <c r="N24" s="9">
        <f t="shared" ca="1" si="12"/>
        <v>1</v>
      </c>
      <c r="O24" s="9">
        <f t="shared" ca="1" si="2"/>
        <v>0</v>
      </c>
      <c r="P24" s="1">
        <f>0+(February!P24-(February!Q24*4))</f>
        <v>1</v>
      </c>
      <c r="Q24" s="9">
        <f t="shared" si="7"/>
        <v>0</v>
      </c>
      <c r="R24" s="9">
        <v>0</v>
      </c>
      <c r="S24" s="8">
        <v>0</v>
      </c>
      <c r="T24" s="1">
        <v>0</v>
      </c>
      <c r="U24" s="1">
        <v>0</v>
      </c>
      <c r="V24" s="9">
        <f t="shared" ca="1" si="3"/>
        <v>8</v>
      </c>
      <c r="W24" s="9">
        <f t="shared" si="8"/>
        <v>13</v>
      </c>
      <c r="X24" s="9">
        <f t="shared" si="9"/>
        <v>23</v>
      </c>
      <c r="Y24" s="9">
        <f t="shared" ca="1" si="4"/>
        <v>0</v>
      </c>
      <c r="Z24" s="9">
        <f t="shared" ca="1" si="10"/>
        <v>24</v>
      </c>
      <c r="AA24" s="17" t="str">
        <f t="shared" si="5"/>
        <v/>
      </c>
    </row>
    <row r="25" spans="1:27" ht="14.25" customHeight="1">
      <c r="A25" s="1">
        <f t="shared" si="11"/>
        <v>23</v>
      </c>
      <c r="B25" s="14" t="s">
        <v>50</v>
      </c>
      <c r="C25" s="18">
        <v>42715</v>
      </c>
      <c r="D25" s="18">
        <v>42715</v>
      </c>
      <c r="E25" s="1">
        <f t="shared" si="0"/>
        <v>10</v>
      </c>
      <c r="F25" s="1">
        <f t="shared" si="1"/>
        <v>14</v>
      </c>
      <c r="G25" s="9">
        <v>24</v>
      </c>
      <c r="H25" s="8">
        <f>February!H25+February!S25</f>
        <v>0</v>
      </c>
      <c r="I25" s="1">
        <f>February!I25+February!T25</f>
        <v>0</v>
      </c>
      <c r="J25" s="1">
        <f>February!J25+February!U25</f>
        <v>0</v>
      </c>
      <c r="K25" s="9">
        <f ca="1">February!V25</f>
        <v>8.5</v>
      </c>
      <c r="L25" s="9">
        <f>February!W25</f>
        <v>14</v>
      </c>
      <c r="M25" s="9">
        <f>February!X25</f>
        <v>24</v>
      </c>
      <c r="N25" s="9">
        <f t="shared" ca="1" si="12"/>
        <v>1.5</v>
      </c>
      <c r="O25" s="9">
        <f t="shared" ca="1" si="2"/>
        <v>0</v>
      </c>
      <c r="P25" s="1">
        <f>0+(February!P25-(February!Q25*4))</f>
        <v>0</v>
      </c>
      <c r="Q25" s="9">
        <f t="shared" si="7"/>
        <v>0</v>
      </c>
      <c r="R25" s="9">
        <v>0</v>
      </c>
      <c r="S25" s="8">
        <v>0</v>
      </c>
      <c r="T25" s="1">
        <v>0</v>
      </c>
      <c r="U25" s="1">
        <v>0</v>
      </c>
      <c r="V25" s="9">
        <f t="shared" ca="1" si="3"/>
        <v>8.5</v>
      </c>
      <c r="W25" s="9">
        <f t="shared" si="8"/>
        <v>14</v>
      </c>
      <c r="X25" s="9">
        <f t="shared" si="9"/>
        <v>24</v>
      </c>
      <c r="Y25" s="9">
        <f t="shared" ca="1" si="4"/>
        <v>0</v>
      </c>
      <c r="Z25" s="9">
        <f t="shared" ca="1" si="10"/>
        <v>24</v>
      </c>
      <c r="AA25" s="17" t="str">
        <f t="shared" si="5"/>
        <v/>
      </c>
    </row>
    <row r="26" spans="1:27" ht="14.25" customHeight="1">
      <c r="A26" s="1">
        <f t="shared" si="11"/>
        <v>24</v>
      </c>
      <c r="B26" s="14" t="s">
        <v>51</v>
      </c>
      <c r="C26" s="18">
        <v>40009</v>
      </c>
      <c r="D26" s="18">
        <v>40009</v>
      </c>
      <c r="E26" s="1">
        <f t="shared" si="0"/>
        <v>10</v>
      </c>
      <c r="F26" s="1">
        <f t="shared" si="1"/>
        <v>14</v>
      </c>
      <c r="G26" s="9">
        <v>28</v>
      </c>
      <c r="H26" s="8">
        <f>February!H26+February!S26</f>
        <v>0</v>
      </c>
      <c r="I26" s="1">
        <f>February!I26+February!T26</f>
        <v>0</v>
      </c>
      <c r="J26" s="1">
        <f>February!J26+February!U26</f>
        <v>0</v>
      </c>
      <c r="K26" s="9">
        <f ca="1">February!V26</f>
        <v>10</v>
      </c>
      <c r="L26" s="9">
        <f>February!W26</f>
        <v>14</v>
      </c>
      <c r="M26" s="9">
        <f>February!X26</f>
        <v>28</v>
      </c>
      <c r="N26" s="9">
        <f t="shared" ca="1" si="12"/>
        <v>0</v>
      </c>
      <c r="O26" s="9">
        <f t="shared" ca="1" si="2"/>
        <v>0</v>
      </c>
      <c r="P26" s="1">
        <f>0+(February!P26-(February!Q26*4))</f>
        <v>0</v>
      </c>
      <c r="Q26" s="9">
        <f t="shared" si="7"/>
        <v>0</v>
      </c>
      <c r="R26" s="9">
        <v>0</v>
      </c>
      <c r="S26" s="8">
        <v>0</v>
      </c>
      <c r="T26" s="1">
        <v>0</v>
      </c>
      <c r="U26" s="1">
        <v>0</v>
      </c>
      <c r="V26" s="9">
        <f t="shared" ca="1" si="3"/>
        <v>10</v>
      </c>
      <c r="W26" s="9">
        <f t="shared" si="8"/>
        <v>14</v>
      </c>
      <c r="X26" s="9">
        <f t="shared" si="9"/>
        <v>28</v>
      </c>
      <c r="Y26" s="9">
        <f t="shared" ca="1" si="4"/>
        <v>0</v>
      </c>
      <c r="Z26" s="9">
        <f t="shared" ca="1" si="10"/>
        <v>24</v>
      </c>
      <c r="AA26" s="17" t="str">
        <f t="shared" si="5"/>
        <v/>
      </c>
    </row>
    <row r="27" spans="1:27" ht="14.25" customHeight="1">
      <c r="A27" s="1">
        <f t="shared" si="11"/>
        <v>25</v>
      </c>
      <c r="B27" s="14" t="s">
        <v>52</v>
      </c>
      <c r="C27" s="18">
        <v>41852</v>
      </c>
      <c r="D27" s="18">
        <v>41852</v>
      </c>
      <c r="E27" s="1">
        <f t="shared" si="0"/>
        <v>10</v>
      </c>
      <c r="F27" s="1">
        <f t="shared" si="1"/>
        <v>14</v>
      </c>
      <c r="G27" s="9">
        <v>24</v>
      </c>
      <c r="H27" s="8">
        <f>February!H27+February!S27</f>
        <v>0</v>
      </c>
      <c r="I27" s="1">
        <f>February!I27+February!T27</f>
        <v>2</v>
      </c>
      <c r="J27" s="1">
        <f>February!J27+February!U27</f>
        <v>0</v>
      </c>
      <c r="K27" s="9">
        <f ca="1">February!V27</f>
        <v>10</v>
      </c>
      <c r="L27" s="9">
        <f>February!W27</f>
        <v>12</v>
      </c>
      <c r="M27" s="9">
        <f>February!X27</f>
        <v>24</v>
      </c>
      <c r="N27" s="9">
        <f t="shared" ca="1" si="12"/>
        <v>0</v>
      </c>
      <c r="O27" s="9">
        <f t="shared" ca="1" si="2"/>
        <v>0</v>
      </c>
      <c r="P27" s="1">
        <f>0+(February!P27-(February!Q27*4))</f>
        <v>0</v>
      </c>
      <c r="Q27" s="9">
        <f t="shared" si="7"/>
        <v>0</v>
      </c>
      <c r="R27" s="9">
        <v>0</v>
      </c>
      <c r="S27" s="8">
        <v>0</v>
      </c>
      <c r="T27" s="1">
        <v>0</v>
      </c>
      <c r="U27" s="1">
        <v>0</v>
      </c>
      <c r="V27" s="9">
        <f t="shared" ca="1" si="3"/>
        <v>10</v>
      </c>
      <c r="W27" s="9">
        <f t="shared" si="8"/>
        <v>12</v>
      </c>
      <c r="X27" s="9">
        <f t="shared" si="9"/>
        <v>24</v>
      </c>
      <c r="Y27" s="9">
        <f t="shared" ca="1" si="4"/>
        <v>0</v>
      </c>
      <c r="Z27" s="9">
        <f t="shared" ca="1" si="10"/>
        <v>24</v>
      </c>
      <c r="AA27" s="17" t="str">
        <f t="shared" si="5"/>
        <v/>
      </c>
    </row>
    <row r="28" spans="1:27" ht="14.25" customHeight="1">
      <c r="A28" s="1">
        <f t="shared" si="11"/>
        <v>26</v>
      </c>
      <c r="B28" s="14" t="s">
        <v>53</v>
      </c>
      <c r="C28" s="18">
        <v>42616</v>
      </c>
      <c r="D28" s="18">
        <v>42616</v>
      </c>
      <c r="E28" s="1">
        <f t="shared" si="0"/>
        <v>10</v>
      </c>
      <c r="F28" s="1">
        <f t="shared" si="1"/>
        <v>14</v>
      </c>
      <c r="G28" s="9">
        <v>27</v>
      </c>
      <c r="H28" s="8">
        <f>February!H28+February!S28</f>
        <v>0</v>
      </c>
      <c r="I28" s="1">
        <f>February!I28+February!T28</f>
        <v>1</v>
      </c>
      <c r="J28" s="1">
        <f>February!J28+February!U28</f>
        <v>0</v>
      </c>
      <c r="K28" s="9">
        <f ca="1">February!V28</f>
        <v>9.5</v>
      </c>
      <c r="L28" s="9">
        <f>February!W28</f>
        <v>13</v>
      </c>
      <c r="M28" s="9">
        <f>February!X28</f>
        <v>27</v>
      </c>
      <c r="N28" s="9">
        <f t="shared" ca="1" si="12"/>
        <v>0.5</v>
      </c>
      <c r="O28" s="9">
        <f t="shared" ca="1" si="2"/>
        <v>0</v>
      </c>
      <c r="P28" s="1">
        <f>0+(February!P28-(February!Q28*4))</f>
        <v>1</v>
      </c>
      <c r="Q28" s="9">
        <f t="shared" si="7"/>
        <v>0</v>
      </c>
      <c r="R28" s="9">
        <v>0</v>
      </c>
      <c r="S28" s="8">
        <v>0</v>
      </c>
      <c r="T28" s="1">
        <v>0</v>
      </c>
      <c r="U28" s="1">
        <v>0</v>
      </c>
      <c r="V28" s="9">
        <f t="shared" ca="1" si="3"/>
        <v>9.5</v>
      </c>
      <c r="W28" s="9">
        <f t="shared" si="8"/>
        <v>13</v>
      </c>
      <c r="X28" s="9">
        <f t="shared" si="9"/>
        <v>27</v>
      </c>
      <c r="Y28" s="9">
        <f t="shared" ca="1" si="4"/>
        <v>0</v>
      </c>
      <c r="Z28" s="9">
        <f t="shared" ca="1" si="10"/>
        <v>24</v>
      </c>
      <c r="AA28" s="17" t="str">
        <f t="shared" si="5"/>
        <v/>
      </c>
    </row>
    <row r="29" spans="1:27" ht="14.25" customHeight="1">
      <c r="A29" s="1">
        <f t="shared" si="11"/>
        <v>27</v>
      </c>
      <c r="B29" s="14" t="s">
        <v>54</v>
      </c>
      <c r="C29" s="18">
        <v>42547</v>
      </c>
      <c r="D29" s="18">
        <v>42547</v>
      </c>
      <c r="E29" s="1">
        <f t="shared" si="0"/>
        <v>10</v>
      </c>
      <c r="F29" s="1">
        <f t="shared" si="1"/>
        <v>14</v>
      </c>
      <c r="G29" s="9">
        <v>23</v>
      </c>
      <c r="H29" s="8">
        <f>February!H29+February!S29</f>
        <v>0</v>
      </c>
      <c r="I29" s="1">
        <f>February!I29+February!T29</f>
        <v>3</v>
      </c>
      <c r="J29" s="1">
        <f>February!J29+February!U29</f>
        <v>0</v>
      </c>
      <c r="K29" s="9">
        <f ca="1">February!V29</f>
        <v>9</v>
      </c>
      <c r="L29" s="9">
        <f>February!W29</f>
        <v>11</v>
      </c>
      <c r="M29" s="9">
        <f>February!X29</f>
        <v>23</v>
      </c>
      <c r="N29" s="9">
        <f t="shared" ca="1" si="12"/>
        <v>1</v>
      </c>
      <c r="O29" s="9">
        <f t="shared" ca="1" si="2"/>
        <v>0</v>
      </c>
      <c r="P29" s="1">
        <f>0+(February!P29-(February!Q29*4))</f>
        <v>0</v>
      </c>
      <c r="Q29" s="9">
        <f t="shared" si="7"/>
        <v>0</v>
      </c>
      <c r="R29" s="9">
        <v>0</v>
      </c>
      <c r="S29" s="8">
        <v>0</v>
      </c>
      <c r="T29" s="1">
        <v>0</v>
      </c>
      <c r="U29" s="1">
        <v>0</v>
      </c>
      <c r="V29" s="9">
        <f t="shared" ca="1" si="3"/>
        <v>9</v>
      </c>
      <c r="W29" s="9">
        <f t="shared" si="8"/>
        <v>11</v>
      </c>
      <c r="X29" s="9">
        <f t="shared" si="9"/>
        <v>23</v>
      </c>
      <c r="Y29" s="9">
        <f t="shared" ca="1" si="4"/>
        <v>0</v>
      </c>
      <c r="Z29" s="9">
        <f t="shared" ca="1" si="10"/>
        <v>24</v>
      </c>
      <c r="AA29" s="17" t="str">
        <f t="shared" si="5"/>
        <v/>
      </c>
    </row>
    <row r="30" spans="1:27" ht="14.25" customHeight="1">
      <c r="A30" s="1">
        <f t="shared" si="11"/>
        <v>28</v>
      </c>
      <c r="B30" s="14" t="s">
        <v>55</v>
      </c>
      <c r="C30" s="18">
        <v>41244</v>
      </c>
      <c r="D30" s="18">
        <v>41244</v>
      </c>
      <c r="E30" s="1">
        <f t="shared" si="0"/>
        <v>10</v>
      </c>
      <c r="F30" s="1">
        <f t="shared" si="1"/>
        <v>14</v>
      </c>
      <c r="G30" s="9">
        <v>28</v>
      </c>
      <c r="H30" s="8">
        <f>February!H30+February!S30</f>
        <v>2</v>
      </c>
      <c r="I30" s="1">
        <f>February!I30+February!T30</f>
        <v>0</v>
      </c>
      <c r="J30" s="1">
        <f>February!J30+February!U30</f>
        <v>0</v>
      </c>
      <c r="K30" s="9">
        <f ca="1">February!V30</f>
        <v>6.5</v>
      </c>
      <c r="L30" s="9">
        <f>February!W30</f>
        <v>14</v>
      </c>
      <c r="M30" s="9">
        <f>February!X30</f>
        <v>28</v>
      </c>
      <c r="N30" s="9">
        <f t="shared" ca="1" si="12"/>
        <v>1.5</v>
      </c>
      <c r="O30" s="9">
        <f t="shared" ca="1" si="2"/>
        <v>0</v>
      </c>
      <c r="P30" s="1">
        <f>0+(February!P30-(February!Q30*4))</f>
        <v>1</v>
      </c>
      <c r="Q30" s="9">
        <f t="shared" si="7"/>
        <v>0</v>
      </c>
      <c r="R30" s="9">
        <v>0</v>
      </c>
      <c r="S30" s="8">
        <v>0</v>
      </c>
      <c r="T30" s="1">
        <v>0</v>
      </c>
      <c r="U30" s="1">
        <v>0</v>
      </c>
      <c r="V30" s="9">
        <f t="shared" ca="1" si="3"/>
        <v>6.5</v>
      </c>
      <c r="W30" s="9">
        <f t="shared" si="8"/>
        <v>14</v>
      </c>
      <c r="X30" s="9">
        <f t="shared" si="9"/>
        <v>28</v>
      </c>
      <c r="Y30" s="9">
        <f t="shared" ca="1" si="4"/>
        <v>0</v>
      </c>
      <c r="Z30" s="9">
        <f t="shared" ca="1" si="10"/>
        <v>24</v>
      </c>
      <c r="AA30" s="17" t="str">
        <f t="shared" si="5"/>
        <v/>
      </c>
    </row>
    <row r="31" spans="1:27" ht="14.25" customHeight="1">
      <c r="A31" s="1">
        <f t="shared" si="11"/>
        <v>29</v>
      </c>
      <c r="B31" s="14" t="s">
        <v>56</v>
      </c>
      <c r="C31" s="18">
        <v>42747</v>
      </c>
      <c r="D31" s="18">
        <v>42747</v>
      </c>
      <c r="E31" s="1">
        <f t="shared" si="0"/>
        <v>10</v>
      </c>
      <c r="F31" s="1">
        <f t="shared" si="1"/>
        <v>14</v>
      </c>
      <c r="G31" s="9">
        <v>28</v>
      </c>
      <c r="H31" s="8">
        <f>February!H31+February!S31</f>
        <v>0</v>
      </c>
      <c r="I31" s="1">
        <f>February!I31+February!T31</f>
        <v>0</v>
      </c>
      <c r="J31" s="1">
        <f>February!J31+February!U31</f>
        <v>0</v>
      </c>
      <c r="K31" s="9">
        <f ca="1">February!V31</f>
        <v>10</v>
      </c>
      <c r="L31" s="9">
        <f>February!W31</f>
        <v>14</v>
      </c>
      <c r="M31" s="9">
        <f>February!X31</f>
        <v>28</v>
      </c>
      <c r="N31" s="9">
        <f t="shared" ca="1" si="12"/>
        <v>0</v>
      </c>
      <c r="O31" s="9">
        <f t="shared" ca="1" si="2"/>
        <v>0</v>
      </c>
      <c r="P31" s="1">
        <f>0+(February!P31-(February!Q31*4))</f>
        <v>0</v>
      </c>
      <c r="Q31" s="9">
        <f t="shared" si="7"/>
        <v>0</v>
      </c>
      <c r="R31" s="9">
        <v>0</v>
      </c>
      <c r="S31" s="8">
        <v>0</v>
      </c>
      <c r="T31" s="1">
        <v>0</v>
      </c>
      <c r="U31" s="1">
        <v>0</v>
      </c>
      <c r="V31" s="9">
        <f t="shared" ca="1" si="3"/>
        <v>10</v>
      </c>
      <c r="W31" s="9">
        <f t="shared" si="8"/>
        <v>14</v>
      </c>
      <c r="X31" s="9">
        <f t="shared" si="9"/>
        <v>28</v>
      </c>
      <c r="Y31" s="9">
        <f t="shared" ca="1" si="4"/>
        <v>0</v>
      </c>
      <c r="Z31" s="9">
        <f t="shared" ca="1" si="10"/>
        <v>24</v>
      </c>
      <c r="AA31" s="17" t="str">
        <f t="shared" si="5"/>
        <v/>
      </c>
    </row>
    <row r="32" spans="1:27" ht="14.25" customHeight="1">
      <c r="A32" s="1">
        <f t="shared" si="11"/>
        <v>30</v>
      </c>
      <c r="B32" s="14" t="s">
        <v>57</v>
      </c>
      <c r="C32" s="18">
        <v>42736</v>
      </c>
      <c r="D32" s="18">
        <v>42736</v>
      </c>
      <c r="E32" s="1">
        <f t="shared" si="0"/>
        <v>10</v>
      </c>
      <c r="F32" s="1">
        <f t="shared" si="1"/>
        <v>14</v>
      </c>
      <c r="G32" s="9">
        <v>28</v>
      </c>
      <c r="H32" s="8">
        <f>February!H32+February!S32</f>
        <v>0</v>
      </c>
      <c r="I32" s="1">
        <f>February!I32+February!T32</f>
        <v>0</v>
      </c>
      <c r="J32" s="1">
        <f>February!J32+February!U32</f>
        <v>0</v>
      </c>
      <c r="K32" s="9">
        <f ca="1">February!V32</f>
        <v>10</v>
      </c>
      <c r="L32" s="9">
        <f>February!W32</f>
        <v>14</v>
      </c>
      <c r="M32" s="9">
        <f>February!X32</f>
        <v>28</v>
      </c>
      <c r="N32" s="9">
        <f t="shared" ca="1" si="12"/>
        <v>0</v>
      </c>
      <c r="O32" s="9">
        <f t="shared" ca="1" si="2"/>
        <v>0</v>
      </c>
      <c r="P32" s="1">
        <f>0+(February!P32-(February!Q32*4))</f>
        <v>0</v>
      </c>
      <c r="Q32" s="9">
        <f t="shared" si="7"/>
        <v>0</v>
      </c>
      <c r="R32" s="9">
        <v>0</v>
      </c>
      <c r="S32" s="8">
        <v>0</v>
      </c>
      <c r="T32" s="1">
        <v>0</v>
      </c>
      <c r="U32" s="1">
        <v>0</v>
      </c>
      <c r="V32" s="9">
        <f t="shared" ca="1" si="3"/>
        <v>10</v>
      </c>
      <c r="W32" s="9">
        <f t="shared" si="8"/>
        <v>14</v>
      </c>
      <c r="X32" s="9">
        <f t="shared" si="9"/>
        <v>28</v>
      </c>
      <c r="Y32" s="9">
        <f t="shared" ca="1" si="4"/>
        <v>0</v>
      </c>
      <c r="Z32" s="9">
        <f t="shared" ca="1" si="10"/>
        <v>24</v>
      </c>
      <c r="AA32" s="17" t="str">
        <f t="shared" si="5"/>
        <v/>
      </c>
    </row>
    <row r="33" spans="1:27" ht="14.25" customHeight="1">
      <c r="A33" s="1">
        <f>IF(B33="","",A32+1)</f>
        <v>31</v>
      </c>
      <c r="B33" s="14" t="s">
        <v>58</v>
      </c>
      <c r="C33" s="18">
        <v>41762</v>
      </c>
      <c r="D33" s="18">
        <v>41762</v>
      </c>
      <c r="E33" s="1">
        <f t="shared" si="0"/>
        <v>10</v>
      </c>
      <c r="F33" s="1">
        <f t="shared" si="1"/>
        <v>14</v>
      </c>
      <c r="G33" s="9">
        <v>23</v>
      </c>
      <c r="H33" s="8">
        <f>February!H33+February!S33</f>
        <v>0</v>
      </c>
      <c r="I33" s="1">
        <f>February!I33+February!T33</f>
        <v>0.5</v>
      </c>
      <c r="J33" s="1">
        <f>February!J33+February!U33</f>
        <v>0</v>
      </c>
      <c r="K33" s="9">
        <f ca="1">February!V33</f>
        <v>9.5</v>
      </c>
      <c r="L33" s="9">
        <f>February!W33</f>
        <v>13.5</v>
      </c>
      <c r="M33" s="9">
        <f>February!X33</f>
        <v>23</v>
      </c>
      <c r="N33" s="9">
        <f t="shared" ca="1" si="12"/>
        <v>0.5</v>
      </c>
      <c r="O33" s="9">
        <f t="shared" ca="1" si="2"/>
        <v>0</v>
      </c>
      <c r="P33" s="1">
        <f>0+(February!P33-(February!Q33*4))</f>
        <v>0</v>
      </c>
      <c r="Q33" s="9">
        <f t="shared" si="7"/>
        <v>0</v>
      </c>
      <c r="R33" s="9">
        <v>0</v>
      </c>
      <c r="S33" s="8">
        <v>0</v>
      </c>
      <c r="T33" s="1">
        <v>0</v>
      </c>
      <c r="U33" s="1">
        <v>0</v>
      </c>
      <c r="V33" s="9">
        <f t="shared" ca="1" si="3"/>
        <v>9.5</v>
      </c>
      <c r="W33" s="9">
        <f t="shared" si="8"/>
        <v>13.5</v>
      </c>
      <c r="X33" s="9">
        <f t="shared" si="9"/>
        <v>23</v>
      </c>
      <c r="Y33" s="9">
        <f t="shared" ca="1" si="4"/>
        <v>0</v>
      </c>
      <c r="Z33" s="9">
        <f t="shared" ca="1" si="10"/>
        <v>24</v>
      </c>
      <c r="AA33" s="17" t="str">
        <f t="shared" si="5"/>
        <v/>
      </c>
    </row>
    <row r="34" spans="1:27" ht="14.25" customHeight="1">
      <c r="A34" s="1">
        <f t="shared" si="11"/>
        <v>32</v>
      </c>
      <c r="B34" s="16" t="s">
        <v>59</v>
      </c>
      <c r="C34" s="18">
        <v>42590</v>
      </c>
      <c r="D34" s="18">
        <v>42590</v>
      </c>
      <c r="E34" s="1">
        <f t="shared" si="0"/>
        <v>10</v>
      </c>
      <c r="F34" s="1">
        <f t="shared" si="1"/>
        <v>14</v>
      </c>
      <c r="G34" s="9">
        <v>23</v>
      </c>
      <c r="H34" s="8">
        <f>February!H34+February!S34</f>
        <v>0</v>
      </c>
      <c r="I34" s="1">
        <f>February!I34+February!T34</f>
        <v>0</v>
      </c>
      <c r="J34" s="1">
        <f>February!J34+February!U34</f>
        <v>0</v>
      </c>
      <c r="K34" s="9">
        <f ca="1">February!V34</f>
        <v>10</v>
      </c>
      <c r="L34" s="9">
        <f>February!W34</f>
        <v>14</v>
      </c>
      <c r="M34" s="9">
        <f>February!X34</f>
        <v>23</v>
      </c>
      <c r="N34" s="9">
        <f t="shared" ca="1" si="12"/>
        <v>0</v>
      </c>
      <c r="O34" s="9">
        <f t="shared" ca="1" si="2"/>
        <v>0</v>
      </c>
      <c r="P34" s="1">
        <f>0+(February!P34-(February!Q34*4))</f>
        <v>0</v>
      </c>
      <c r="Q34" s="9">
        <f t="shared" si="7"/>
        <v>0</v>
      </c>
      <c r="R34" s="9">
        <v>0</v>
      </c>
      <c r="S34" s="8">
        <v>0</v>
      </c>
      <c r="T34" s="1">
        <v>0</v>
      </c>
      <c r="U34" s="1">
        <v>0</v>
      </c>
      <c r="V34" s="9">
        <f t="shared" ca="1" si="3"/>
        <v>10</v>
      </c>
      <c r="W34" s="9">
        <f t="shared" si="8"/>
        <v>14</v>
      </c>
      <c r="X34" s="9">
        <f t="shared" si="9"/>
        <v>23</v>
      </c>
      <c r="Y34" s="9">
        <f t="shared" ca="1" si="4"/>
        <v>0</v>
      </c>
      <c r="Z34" s="9">
        <f t="shared" ca="1" si="10"/>
        <v>24</v>
      </c>
      <c r="AA34" s="17" t="str">
        <f t="shared" si="5"/>
        <v/>
      </c>
    </row>
    <row r="35" spans="1:27" ht="14.25" customHeight="1">
      <c r="A35" s="1">
        <f t="shared" si="11"/>
        <v>33</v>
      </c>
      <c r="B35" s="14" t="s">
        <v>60</v>
      </c>
      <c r="C35" s="18">
        <v>42719</v>
      </c>
      <c r="D35" s="18">
        <v>42719</v>
      </c>
      <c r="E35" s="1">
        <f t="shared" si="0"/>
        <v>10</v>
      </c>
      <c r="F35" s="1">
        <f t="shared" si="1"/>
        <v>14</v>
      </c>
      <c r="G35" s="9">
        <v>23</v>
      </c>
      <c r="H35" s="8">
        <f>February!H35+February!S35</f>
        <v>0</v>
      </c>
      <c r="I35" s="1">
        <f>February!I35+February!T35</f>
        <v>1</v>
      </c>
      <c r="J35" s="1">
        <f>February!J35+February!U35</f>
        <v>0</v>
      </c>
      <c r="K35" s="9">
        <f ca="1">February!V35</f>
        <v>9.5</v>
      </c>
      <c r="L35" s="9">
        <f>February!W35</f>
        <v>13</v>
      </c>
      <c r="M35" s="9">
        <f>February!X35</f>
        <v>23</v>
      </c>
      <c r="N35" s="9">
        <f t="shared" ca="1" si="12"/>
        <v>0.5</v>
      </c>
      <c r="O35" s="9">
        <f t="shared" ca="1" si="2"/>
        <v>0</v>
      </c>
      <c r="P35" s="1">
        <f>0+(February!P35-(February!Q35*4))</f>
        <v>1</v>
      </c>
      <c r="Q35" s="9">
        <f t="shared" si="7"/>
        <v>0</v>
      </c>
      <c r="R35" s="9">
        <v>0</v>
      </c>
      <c r="S35" s="8">
        <v>0</v>
      </c>
      <c r="T35" s="1">
        <v>0</v>
      </c>
      <c r="U35" s="1">
        <v>0</v>
      </c>
      <c r="V35" s="9">
        <f t="shared" ca="1" si="3"/>
        <v>9.5</v>
      </c>
      <c r="W35" s="9">
        <f t="shared" si="8"/>
        <v>13</v>
      </c>
      <c r="X35" s="9">
        <f t="shared" si="9"/>
        <v>23</v>
      </c>
      <c r="Y35" s="9">
        <f t="shared" ca="1" si="4"/>
        <v>0</v>
      </c>
      <c r="Z35" s="9">
        <f t="shared" ca="1" si="10"/>
        <v>24</v>
      </c>
      <c r="AA35" s="17" t="str">
        <f t="shared" si="5"/>
        <v/>
      </c>
    </row>
    <row r="36" spans="1:27" ht="14.25" customHeight="1">
      <c r="A36" s="1">
        <f>IF(B36="","",A35+1)</f>
        <v>34</v>
      </c>
      <c r="B36" s="15" t="s">
        <v>61</v>
      </c>
      <c r="C36" s="18">
        <v>42445</v>
      </c>
      <c r="D36" s="18">
        <v>42445</v>
      </c>
      <c r="E36" s="1">
        <f t="shared" si="0"/>
        <v>10</v>
      </c>
      <c r="F36" s="1">
        <f t="shared" si="1"/>
        <v>14</v>
      </c>
      <c r="G36" s="9">
        <v>24</v>
      </c>
      <c r="H36" s="8">
        <f>February!H36+February!S36</f>
        <v>0</v>
      </c>
      <c r="I36" s="1">
        <f>February!I36+February!T36</f>
        <v>0</v>
      </c>
      <c r="J36" s="1">
        <f>February!J36+February!U36</f>
        <v>0</v>
      </c>
      <c r="K36" s="9">
        <f ca="1">February!V36</f>
        <v>8.5</v>
      </c>
      <c r="L36" s="9">
        <f>February!W36</f>
        <v>14</v>
      </c>
      <c r="M36" s="9">
        <f>February!X36</f>
        <v>24</v>
      </c>
      <c r="N36" s="9">
        <f t="shared" ca="1" si="12"/>
        <v>1.5</v>
      </c>
      <c r="O36" s="9">
        <f t="shared" ca="1" si="2"/>
        <v>0</v>
      </c>
      <c r="P36" s="1">
        <f>0+(February!P36-(February!Q36*4))</f>
        <v>0</v>
      </c>
      <c r="Q36" s="9">
        <f t="shared" si="7"/>
        <v>0</v>
      </c>
      <c r="R36" s="9">
        <v>0</v>
      </c>
      <c r="S36" s="8">
        <v>0</v>
      </c>
      <c r="T36" s="1">
        <v>0</v>
      </c>
      <c r="U36" s="1">
        <v>0</v>
      </c>
      <c r="V36" s="9">
        <f t="shared" ca="1" si="3"/>
        <v>8.5</v>
      </c>
      <c r="W36" s="9">
        <f t="shared" si="8"/>
        <v>14</v>
      </c>
      <c r="X36" s="9">
        <f t="shared" si="9"/>
        <v>24</v>
      </c>
      <c r="Y36" s="9">
        <f t="shared" ca="1" si="4"/>
        <v>0</v>
      </c>
      <c r="Z36" s="9">
        <f t="shared" ca="1" si="10"/>
        <v>24</v>
      </c>
      <c r="AA36" s="17" t="str">
        <f t="shared" si="5"/>
        <v/>
      </c>
    </row>
    <row r="37" spans="1:27" ht="14.25" customHeight="1">
      <c r="A37" s="1">
        <f t="shared" si="11"/>
        <v>35</v>
      </c>
      <c r="B37" s="15" t="s">
        <v>62</v>
      </c>
      <c r="C37" s="18">
        <v>42346</v>
      </c>
      <c r="D37" s="18">
        <v>42346</v>
      </c>
      <c r="E37" s="1">
        <f t="shared" si="0"/>
        <v>10</v>
      </c>
      <c r="F37" s="1">
        <f t="shared" si="1"/>
        <v>14</v>
      </c>
      <c r="G37" s="9">
        <v>28</v>
      </c>
      <c r="H37" s="8">
        <f>February!H37+February!S37</f>
        <v>0</v>
      </c>
      <c r="I37" s="1">
        <f>February!I37+February!T37</f>
        <v>0</v>
      </c>
      <c r="J37" s="1">
        <f>February!J37+February!U37</f>
        <v>0</v>
      </c>
      <c r="K37" s="9">
        <f ca="1">February!V37</f>
        <v>9.5</v>
      </c>
      <c r="L37" s="9">
        <f>February!W37</f>
        <v>14</v>
      </c>
      <c r="M37" s="9">
        <f>February!X37</f>
        <v>28</v>
      </c>
      <c r="N37" s="9">
        <f t="shared" ca="1" si="12"/>
        <v>0.5</v>
      </c>
      <c r="O37" s="9">
        <f t="shared" ca="1" si="2"/>
        <v>0</v>
      </c>
      <c r="P37" s="1">
        <f>0+(February!P37-(February!Q37*4))</f>
        <v>1</v>
      </c>
      <c r="Q37" s="9">
        <f t="shared" si="7"/>
        <v>0</v>
      </c>
      <c r="R37" s="9">
        <v>0</v>
      </c>
      <c r="S37" s="8">
        <v>0</v>
      </c>
      <c r="T37" s="1">
        <v>0</v>
      </c>
      <c r="U37" s="1">
        <v>0</v>
      </c>
      <c r="V37" s="9">
        <f t="shared" ca="1" si="3"/>
        <v>9.5</v>
      </c>
      <c r="W37" s="9">
        <f t="shared" si="8"/>
        <v>14</v>
      </c>
      <c r="X37" s="9">
        <f t="shared" si="9"/>
        <v>28</v>
      </c>
      <c r="Y37" s="9">
        <f t="shared" ca="1" si="4"/>
        <v>0</v>
      </c>
      <c r="Z37" s="9">
        <f t="shared" ca="1" si="10"/>
        <v>24</v>
      </c>
      <c r="AA37" s="17" t="str">
        <f t="shared" si="5"/>
        <v/>
      </c>
    </row>
    <row r="38" spans="1:27" ht="14.25" customHeight="1">
      <c r="A38" s="1">
        <f t="shared" si="11"/>
        <v>36</v>
      </c>
      <c r="B38" s="13" t="s">
        <v>63</v>
      </c>
      <c r="C38" s="18">
        <v>42494</v>
      </c>
      <c r="D38" s="18">
        <v>42494</v>
      </c>
      <c r="E38" s="1">
        <f t="shared" si="0"/>
        <v>10</v>
      </c>
      <c r="F38" s="1">
        <f t="shared" si="1"/>
        <v>14</v>
      </c>
      <c r="G38" s="9">
        <v>21</v>
      </c>
      <c r="H38" s="8">
        <f>February!H38+February!S38</f>
        <v>0</v>
      </c>
      <c r="I38" s="1">
        <f>February!I38+February!T38</f>
        <v>0</v>
      </c>
      <c r="J38" s="1">
        <f>February!J38+February!U38</f>
        <v>11</v>
      </c>
      <c r="K38" s="9">
        <f ca="1">February!V38</f>
        <v>10</v>
      </c>
      <c r="L38" s="9">
        <f>February!W38</f>
        <v>14</v>
      </c>
      <c r="M38" s="9">
        <f>February!X38</f>
        <v>10</v>
      </c>
      <c r="N38" s="9">
        <f t="shared" ca="1" si="12"/>
        <v>0</v>
      </c>
      <c r="O38" s="9">
        <f t="shared" ca="1" si="2"/>
        <v>0</v>
      </c>
      <c r="P38" s="1">
        <f>0+(February!P38-(February!Q38*4))</f>
        <v>1</v>
      </c>
      <c r="Q38" s="9">
        <f t="shared" si="7"/>
        <v>0</v>
      </c>
      <c r="R38" s="9">
        <v>0</v>
      </c>
      <c r="S38" s="8">
        <v>0</v>
      </c>
      <c r="T38" s="1">
        <v>0</v>
      </c>
      <c r="U38" s="1">
        <v>0</v>
      </c>
      <c r="V38" s="9">
        <f t="shared" ca="1" si="3"/>
        <v>10</v>
      </c>
      <c r="W38" s="9">
        <f t="shared" si="8"/>
        <v>14</v>
      </c>
      <c r="X38" s="9">
        <f t="shared" si="9"/>
        <v>10</v>
      </c>
      <c r="Y38" s="9">
        <f t="shared" ca="1" si="4"/>
        <v>0</v>
      </c>
      <c r="Z38" s="9">
        <f t="shared" ca="1" si="10"/>
        <v>24</v>
      </c>
      <c r="AA38" s="17" t="str">
        <f t="shared" si="5"/>
        <v/>
      </c>
    </row>
    <row r="39" spans="1:27" ht="14.25" customHeight="1">
      <c r="A39" s="1">
        <f t="shared" si="11"/>
        <v>37</v>
      </c>
      <c r="B39" s="14" t="s">
        <v>64</v>
      </c>
      <c r="C39" s="18">
        <v>42863</v>
      </c>
      <c r="D39" s="18">
        <v>42863</v>
      </c>
      <c r="E39" s="1">
        <f t="shared" si="0"/>
        <v>10</v>
      </c>
      <c r="F39" s="1">
        <f t="shared" si="1"/>
        <v>14</v>
      </c>
      <c r="G39" s="9">
        <v>27</v>
      </c>
      <c r="H39" s="8">
        <f>February!H39+February!S39</f>
        <v>0</v>
      </c>
      <c r="I39" s="1">
        <f>February!I39+February!T39</f>
        <v>0</v>
      </c>
      <c r="J39" s="1">
        <f>February!J39+February!U39</f>
        <v>0</v>
      </c>
      <c r="K39" s="9">
        <f ca="1">February!V39</f>
        <v>10</v>
      </c>
      <c r="L39" s="9">
        <f>February!W39</f>
        <v>14</v>
      </c>
      <c r="M39" s="9">
        <f>February!X39</f>
        <v>27</v>
      </c>
      <c r="N39" s="9">
        <f t="shared" ca="1" si="12"/>
        <v>0</v>
      </c>
      <c r="O39" s="9">
        <f t="shared" ca="1" si="2"/>
        <v>0</v>
      </c>
      <c r="P39" s="1">
        <f>0+(February!P39-(February!Q39*4))</f>
        <v>0</v>
      </c>
      <c r="Q39" s="9">
        <f t="shared" si="7"/>
        <v>0</v>
      </c>
      <c r="R39" s="9">
        <v>0</v>
      </c>
      <c r="S39" s="8">
        <v>0</v>
      </c>
      <c r="T39" s="1">
        <v>0</v>
      </c>
      <c r="U39" s="1">
        <v>0</v>
      </c>
      <c r="V39" s="9">
        <f t="shared" ca="1" si="3"/>
        <v>10</v>
      </c>
      <c r="W39" s="9">
        <f t="shared" si="8"/>
        <v>14</v>
      </c>
      <c r="X39" s="9">
        <f t="shared" si="9"/>
        <v>27</v>
      </c>
      <c r="Y39" s="9">
        <f t="shared" ca="1" si="4"/>
        <v>0</v>
      </c>
      <c r="Z39" s="9">
        <f t="shared" ca="1" si="10"/>
        <v>24</v>
      </c>
      <c r="AA39" s="17" t="str">
        <f t="shared" si="5"/>
        <v/>
      </c>
    </row>
    <row r="40" spans="1:27" ht="14.25" customHeight="1">
      <c r="A40" s="1">
        <f t="shared" si="11"/>
        <v>38</v>
      </c>
      <c r="B40" s="13" t="s">
        <v>72</v>
      </c>
      <c r="C40" s="18">
        <v>43023</v>
      </c>
      <c r="D40" s="18">
        <v>43023</v>
      </c>
      <c r="E40" s="1">
        <f t="shared" si="0"/>
        <v>10</v>
      </c>
      <c r="F40" s="1">
        <f t="shared" si="1"/>
        <v>14</v>
      </c>
      <c r="G40" s="9">
        <v>27</v>
      </c>
      <c r="H40" s="8">
        <f>February!H40+February!S40</f>
        <v>0</v>
      </c>
      <c r="I40" s="1">
        <f>February!I40+February!T40</f>
        <v>1</v>
      </c>
      <c r="J40" s="1">
        <f>February!J40+February!U40</f>
        <v>0</v>
      </c>
      <c r="K40" s="9">
        <f ca="1">February!V40</f>
        <v>9</v>
      </c>
      <c r="L40" s="9">
        <f>February!W40</f>
        <v>13</v>
      </c>
      <c r="M40" s="9">
        <f>February!X40</f>
        <v>27</v>
      </c>
      <c r="N40" s="9">
        <f t="shared" ca="1" si="12"/>
        <v>1</v>
      </c>
      <c r="O40" s="9">
        <f t="shared" ca="1" si="2"/>
        <v>0</v>
      </c>
      <c r="P40" s="1">
        <f>0+(February!P40-(February!Q40*4))</f>
        <v>0</v>
      </c>
      <c r="Q40" s="9">
        <f t="shared" si="7"/>
        <v>0</v>
      </c>
      <c r="R40" s="9">
        <v>0</v>
      </c>
      <c r="S40" s="8">
        <v>0</v>
      </c>
      <c r="T40" s="1">
        <v>0</v>
      </c>
      <c r="U40" s="1">
        <v>0</v>
      </c>
      <c r="V40" s="9">
        <f t="shared" ca="1" si="3"/>
        <v>9</v>
      </c>
      <c r="W40" s="9">
        <f t="shared" si="8"/>
        <v>13</v>
      </c>
      <c r="X40" s="9">
        <f t="shared" si="9"/>
        <v>27</v>
      </c>
      <c r="Y40" s="9">
        <f t="shared" ca="1" si="4"/>
        <v>0</v>
      </c>
      <c r="Z40" s="9">
        <f t="shared" ca="1" si="10"/>
        <v>24</v>
      </c>
      <c r="AA40" s="17" t="str">
        <f t="shared" si="5"/>
        <v/>
      </c>
    </row>
    <row r="41" spans="1:27" ht="14.25" customHeight="1">
      <c r="A41" s="1">
        <f t="shared" si="11"/>
        <v>39</v>
      </c>
      <c r="B41" s="14" t="s">
        <v>73</v>
      </c>
      <c r="C41" s="18">
        <v>43011</v>
      </c>
      <c r="D41" s="18">
        <v>43011</v>
      </c>
      <c r="E41" s="1">
        <f t="shared" si="0"/>
        <v>10</v>
      </c>
      <c r="F41" s="1">
        <f t="shared" si="1"/>
        <v>14</v>
      </c>
      <c r="G41" s="9">
        <v>28</v>
      </c>
      <c r="H41" s="8">
        <f>February!H41+February!S41</f>
        <v>0</v>
      </c>
      <c r="I41" s="1">
        <f>February!I41+February!T41</f>
        <v>0</v>
      </c>
      <c r="J41" s="1">
        <f>February!J41+February!U41</f>
        <v>0</v>
      </c>
      <c r="K41" s="9">
        <f ca="1">February!V41</f>
        <v>9.5</v>
      </c>
      <c r="L41" s="9">
        <f>February!W41</f>
        <v>14</v>
      </c>
      <c r="M41" s="9">
        <f>February!X41</f>
        <v>28</v>
      </c>
      <c r="N41" s="9">
        <f t="shared" ca="1" si="12"/>
        <v>0.5</v>
      </c>
      <c r="O41" s="9">
        <f t="shared" ca="1" si="2"/>
        <v>0</v>
      </c>
      <c r="P41" s="1">
        <f>0+(February!P41-(February!Q41*4))</f>
        <v>0</v>
      </c>
      <c r="Q41" s="9">
        <f t="shared" si="7"/>
        <v>0</v>
      </c>
      <c r="R41" s="9">
        <v>0</v>
      </c>
      <c r="S41" s="8">
        <v>0</v>
      </c>
      <c r="T41" s="1">
        <v>0</v>
      </c>
      <c r="U41" s="1">
        <v>0</v>
      </c>
      <c r="V41" s="9">
        <f t="shared" ca="1" si="3"/>
        <v>9.5</v>
      </c>
      <c r="W41" s="9">
        <f t="shared" si="8"/>
        <v>14</v>
      </c>
      <c r="X41" s="9">
        <f t="shared" si="9"/>
        <v>28</v>
      </c>
      <c r="Y41" s="9">
        <f t="shared" ca="1" si="4"/>
        <v>0</v>
      </c>
      <c r="Z41" s="9">
        <f t="shared" ca="1" si="10"/>
        <v>24</v>
      </c>
      <c r="AA41" s="17" t="str">
        <f t="shared" si="5"/>
        <v/>
      </c>
    </row>
    <row r="42" spans="1:27" ht="14.25" customHeight="1">
      <c r="A42" s="1">
        <f t="shared" si="11"/>
        <v>40</v>
      </c>
      <c r="B42" s="14" t="s">
        <v>74</v>
      </c>
      <c r="C42" s="18">
        <v>43011</v>
      </c>
      <c r="D42" s="18">
        <v>43011</v>
      </c>
      <c r="E42" s="1">
        <f t="shared" si="0"/>
        <v>10</v>
      </c>
      <c r="F42" s="1">
        <f t="shared" si="1"/>
        <v>14</v>
      </c>
      <c r="G42" s="9">
        <v>25</v>
      </c>
      <c r="H42" s="8">
        <f>February!H42+February!S42</f>
        <v>0</v>
      </c>
      <c r="I42" s="1">
        <f>February!I42+February!T42</f>
        <v>3</v>
      </c>
      <c r="J42" s="1">
        <f>February!J42+February!U42</f>
        <v>0</v>
      </c>
      <c r="K42" s="9">
        <f ca="1">February!V42</f>
        <v>8</v>
      </c>
      <c r="L42" s="9">
        <f>February!W42</f>
        <v>11</v>
      </c>
      <c r="M42" s="9">
        <f>February!X42</f>
        <v>25</v>
      </c>
      <c r="N42" s="9">
        <f t="shared" ca="1" si="12"/>
        <v>2</v>
      </c>
      <c r="O42" s="9">
        <f t="shared" ca="1" si="2"/>
        <v>0</v>
      </c>
      <c r="P42" s="1">
        <f>0+(February!P42-(February!Q42*4))</f>
        <v>1</v>
      </c>
      <c r="Q42" s="9">
        <f t="shared" si="7"/>
        <v>0</v>
      </c>
      <c r="R42" s="9">
        <v>0</v>
      </c>
      <c r="S42" s="8">
        <v>0</v>
      </c>
      <c r="T42" s="1">
        <v>0</v>
      </c>
      <c r="U42" s="1">
        <v>0</v>
      </c>
      <c r="V42" s="9">
        <f t="shared" ca="1" si="3"/>
        <v>8</v>
      </c>
      <c r="W42" s="9">
        <f t="shared" si="8"/>
        <v>11</v>
      </c>
      <c r="X42" s="9">
        <f t="shared" si="9"/>
        <v>25</v>
      </c>
      <c r="Y42" s="9">
        <f t="shared" ca="1" si="4"/>
        <v>0</v>
      </c>
      <c r="Z42" s="9">
        <f t="shared" ca="1" si="10"/>
        <v>24</v>
      </c>
      <c r="AA42" s="17" t="str">
        <f t="shared" si="5"/>
        <v/>
      </c>
    </row>
    <row r="43" spans="1:27" ht="14.25" customHeight="1">
      <c r="A43" s="1">
        <f t="shared" si="11"/>
        <v>41</v>
      </c>
      <c r="B43" s="14" t="s">
        <v>75</v>
      </c>
      <c r="C43" s="18">
        <v>43024</v>
      </c>
      <c r="D43" s="18">
        <v>43024</v>
      </c>
      <c r="E43" s="1">
        <f t="shared" si="0"/>
        <v>10</v>
      </c>
      <c r="F43" s="1">
        <f t="shared" si="1"/>
        <v>14</v>
      </c>
      <c r="G43" s="9">
        <v>28</v>
      </c>
      <c r="H43" s="8">
        <f>February!H43+February!S43</f>
        <v>0</v>
      </c>
      <c r="I43" s="1">
        <f>February!I43+February!T43</f>
        <v>0</v>
      </c>
      <c r="J43" s="1">
        <f>February!J43+February!U43</f>
        <v>0</v>
      </c>
      <c r="K43" s="9">
        <f ca="1">February!V43</f>
        <v>10</v>
      </c>
      <c r="L43" s="9">
        <f>February!W43</f>
        <v>14</v>
      </c>
      <c r="M43" s="9">
        <f>February!X43</f>
        <v>28</v>
      </c>
      <c r="N43" s="9">
        <f t="shared" ca="1" si="12"/>
        <v>0</v>
      </c>
      <c r="O43" s="9">
        <f t="shared" ca="1" si="2"/>
        <v>0</v>
      </c>
      <c r="P43" s="1">
        <f>0+(February!P43-(February!Q43*4))</f>
        <v>0</v>
      </c>
      <c r="Q43" s="9">
        <f t="shared" si="7"/>
        <v>0</v>
      </c>
      <c r="R43" s="9">
        <v>0</v>
      </c>
      <c r="S43" s="8">
        <v>0</v>
      </c>
      <c r="T43" s="1">
        <v>0</v>
      </c>
      <c r="U43" s="1">
        <v>0</v>
      </c>
      <c r="V43" s="9">
        <f t="shared" ca="1" si="3"/>
        <v>10</v>
      </c>
      <c r="W43" s="9">
        <f t="shared" si="8"/>
        <v>14</v>
      </c>
      <c r="X43" s="9">
        <f t="shared" si="9"/>
        <v>28</v>
      </c>
      <c r="Y43" s="9">
        <f t="shared" ca="1" si="4"/>
        <v>0</v>
      </c>
      <c r="Z43" s="9">
        <f t="shared" ca="1" si="10"/>
        <v>24</v>
      </c>
      <c r="AA43" s="17" t="str">
        <f t="shared" si="5"/>
        <v/>
      </c>
    </row>
    <row r="44" spans="1:27" ht="14.25" customHeight="1">
      <c r="A44" s="1">
        <f t="shared" si="11"/>
        <v>42</v>
      </c>
      <c r="B44" s="14" t="s">
        <v>76</v>
      </c>
      <c r="C44" s="18">
        <v>43015</v>
      </c>
      <c r="D44" s="18">
        <v>43015</v>
      </c>
      <c r="E44" s="1">
        <f t="shared" si="0"/>
        <v>10</v>
      </c>
      <c r="F44" s="1">
        <f t="shared" si="1"/>
        <v>14</v>
      </c>
      <c r="G44" s="9">
        <v>24</v>
      </c>
      <c r="H44" s="8">
        <f>February!H44+February!S44</f>
        <v>0</v>
      </c>
      <c r="I44" s="1">
        <f>February!I44+February!T44</f>
        <v>1</v>
      </c>
      <c r="J44" s="1">
        <f>February!J44+February!U44</f>
        <v>1</v>
      </c>
      <c r="K44" s="9">
        <f ca="1">February!V44</f>
        <v>10</v>
      </c>
      <c r="L44" s="9">
        <f>February!W44</f>
        <v>13</v>
      </c>
      <c r="M44" s="9">
        <f>February!X44</f>
        <v>23</v>
      </c>
      <c r="N44" s="9">
        <f t="shared" ca="1" si="12"/>
        <v>0</v>
      </c>
      <c r="O44" s="9">
        <f t="shared" ca="1" si="2"/>
        <v>0</v>
      </c>
      <c r="P44" s="1">
        <f>0+(February!P44-(February!Q44*4))</f>
        <v>1</v>
      </c>
      <c r="Q44" s="9">
        <f t="shared" si="7"/>
        <v>0</v>
      </c>
      <c r="R44" s="9">
        <v>0</v>
      </c>
      <c r="S44" s="8">
        <v>0</v>
      </c>
      <c r="T44" s="1">
        <v>0</v>
      </c>
      <c r="U44" s="1">
        <v>0</v>
      </c>
      <c r="V44" s="9">
        <f t="shared" ca="1" si="3"/>
        <v>10</v>
      </c>
      <c r="W44" s="9">
        <f t="shared" si="8"/>
        <v>13</v>
      </c>
      <c r="X44" s="9">
        <f t="shared" si="9"/>
        <v>23</v>
      </c>
      <c r="Y44" s="9">
        <f t="shared" ca="1" si="4"/>
        <v>0</v>
      </c>
      <c r="Z44" s="9">
        <f t="shared" ca="1" si="10"/>
        <v>24</v>
      </c>
      <c r="AA44" s="17" t="str">
        <f t="shared" si="5"/>
        <v/>
      </c>
    </row>
    <row r="45" spans="1:27" ht="14.25" customHeight="1">
      <c r="A45" s="1">
        <f t="shared" si="11"/>
        <v>43</v>
      </c>
      <c r="B45" s="14" t="s">
        <v>77</v>
      </c>
      <c r="C45" s="18">
        <v>42999</v>
      </c>
      <c r="D45" s="18">
        <v>42999</v>
      </c>
      <c r="E45" s="1">
        <f t="shared" si="0"/>
        <v>10</v>
      </c>
      <c r="F45" s="1">
        <f t="shared" si="1"/>
        <v>14</v>
      </c>
      <c r="G45" s="9">
        <v>28</v>
      </c>
      <c r="H45" s="8">
        <f>February!H45+February!S45</f>
        <v>0</v>
      </c>
      <c r="I45" s="1">
        <f>February!I45+February!T45</f>
        <v>1.5</v>
      </c>
      <c r="J45" s="1">
        <f>February!J45+February!U45</f>
        <v>0</v>
      </c>
      <c r="K45" s="9">
        <f ca="1">February!V45</f>
        <v>10</v>
      </c>
      <c r="L45" s="9">
        <f>February!W45</f>
        <v>12.5</v>
      </c>
      <c r="M45" s="9">
        <f>February!X45</f>
        <v>28</v>
      </c>
      <c r="N45" s="9">
        <f t="shared" ca="1" si="12"/>
        <v>0</v>
      </c>
      <c r="O45" s="9">
        <f t="shared" ca="1" si="2"/>
        <v>0</v>
      </c>
      <c r="P45" s="1">
        <f>0+(February!P45-(February!Q45*4))</f>
        <v>1</v>
      </c>
      <c r="Q45" s="9">
        <f t="shared" si="7"/>
        <v>0</v>
      </c>
      <c r="R45" s="9">
        <v>0</v>
      </c>
      <c r="S45" s="8">
        <v>0</v>
      </c>
      <c r="T45" s="1">
        <v>0</v>
      </c>
      <c r="U45" s="1">
        <v>0</v>
      </c>
      <c r="V45" s="9">
        <f t="shared" ca="1" si="3"/>
        <v>10</v>
      </c>
      <c r="W45" s="9">
        <f t="shared" si="8"/>
        <v>12.5</v>
      </c>
      <c r="X45" s="9">
        <f t="shared" si="9"/>
        <v>28</v>
      </c>
      <c r="Y45" s="9">
        <f t="shared" ca="1" si="4"/>
        <v>0</v>
      </c>
      <c r="Z45" s="9">
        <f t="shared" ca="1" si="10"/>
        <v>24</v>
      </c>
      <c r="AA45" s="17" t="str">
        <f t="shared" si="5"/>
        <v/>
      </c>
    </row>
    <row r="46" spans="1:27" ht="14.25" customHeight="1">
      <c r="A46" s="1">
        <f t="shared" si="11"/>
        <v>44</v>
      </c>
      <c r="B46" s="14" t="s">
        <v>78</v>
      </c>
      <c r="C46" s="18">
        <v>43080</v>
      </c>
      <c r="D46" s="18">
        <v>43080</v>
      </c>
      <c r="E46" s="1">
        <f t="shared" si="0"/>
        <v>10</v>
      </c>
      <c r="F46" s="1">
        <f t="shared" si="1"/>
        <v>14</v>
      </c>
      <c r="G46" s="9">
        <v>28</v>
      </c>
      <c r="H46" s="8">
        <f>February!H46+February!S46</f>
        <v>0</v>
      </c>
      <c r="I46" s="1">
        <f>February!I46+February!T46</f>
        <v>1</v>
      </c>
      <c r="J46" s="1">
        <f>February!J46+February!U46</f>
        <v>0</v>
      </c>
      <c r="K46" s="9">
        <f ca="1">February!V46</f>
        <v>6.5</v>
      </c>
      <c r="L46" s="9">
        <f>February!W46</f>
        <v>13</v>
      </c>
      <c r="M46" s="9">
        <f>February!X46</f>
        <v>28</v>
      </c>
      <c r="N46" s="9">
        <f t="shared" ca="1" si="12"/>
        <v>3.5</v>
      </c>
      <c r="O46" s="9">
        <f t="shared" ca="1" si="2"/>
        <v>0</v>
      </c>
      <c r="P46" s="1">
        <f>0+(February!P46-(February!Q46*4))</f>
        <v>1</v>
      </c>
      <c r="Q46" s="9">
        <f t="shared" si="7"/>
        <v>0</v>
      </c>
      <c r="R46" s="9">
        <v>0</v>
      </c>
      <c r="S46" s="8">
        <v>0</v>
      </c>
      <c r="T46" s="1">
        <v>0</v>
      </c>
      <c r="U46" s="1">
        <v>0</v>
      </c>
      <c r="V46" s="9">
        <f t="shared" ca="1" si="3"/>
        <v>6.5</v>
      </c>
      <c r="W46" s="9">
        <f t="shared" si="8"/>
        <v>13</v>
      </c>
      <c r="X46" s="9">
        <f t="shared" si="9"/>
        <v>28</v>
      </c>
      <c r="Y46" s="9">
        <f t="shared" ca="1" si="4"/>
        <v>0</v>
      </c>
      <c r="Z46" s="9">
        <f t="shared" ca="1" si="10"/>
        <v>24</v>
      </c>
      <c r="AA46" s="17" t="str">
        <f t="shared" si="5"/>
        <v/>
      </c>
    </row>
    <row r="47" spans="1:27" ht="14.25" customHeight="1">
      <c r="A47" s="1">
        <f t="shared" si="11"/>
        <v>45</v>
      </c>
      <c r="B47" s="14" t="s">
        <v>79</v>
      </c>
      <c r="C47" s="18">
        <v>43087</v>
      </c>
      <c r="D47" s="18">
        <v>43087</v>
      </c>
      <c r="E47" s="1">
        <f t="shared" si="0"/>
        <v>10</v>
      </c>
      <c r="F47" s="1">
        <f t="shared" si="1"/>
        <v>14</v>
      </c>
      <c r="G47" s="9">
        <v>28</v>
      </c>
      <c r="H47" s="8">
        <f>February!H47+February!S47</f>
        <v>0</v>
      </c>
      <c r="I47" s="1">
        <f>February!I47+February!T47</f>
        <v>0</v>
      </c>
      <c r="J47" s="1">
        <f>February!J47+February!U47</f>
        <v>0</v>
      </c>
      <c r="K47" s="9">
        <f ca="1">February!V47</f>
        <v>10</v>
      </c>
      <c r="L47" s="9">
        <f>February!W47</f>
        <v>14</v>
      </c>
      <c r="M47" s="9">
        <f>February!X47</f>
        <v>28</v>
      </c>
      <c r="N47" s="9">
        <f t="shared" ca="1" si="12"/>
        <v>0</v>
      </c>
      <c r="O47" s="9">
        <f t="shared" ca="1" si="2"/>
        <v>0</v>
      </c>
      <c r="P47" s="1">
        <f>0+(February!P47-(February!Q47*4))</f>
        <v>0</v>
      </c>
      <c r="Q47" s="9">
        <f t="shared" si="7"/>
        <v>0</v>
      </c>
      <c r="R47" s="9">
        <v>0</v>
      </c>
      <c r="S47" s="8">
        <v>0</v>
      </c>
      <c r="T47" s="1">
        <v>0</v>
      </c>
      <c r="U47" s="1">
        <v>0</v>
      </c>
      <c r="V47" s="9">
        <f t="shared" ca="1" si="3"/>
        <v>10</v>
      </c>
      <c r="W47" s="9">
        <f t="shared" si="8"/>
        <v>14</v>
      </c>
      <c r="X47" s="9">
        <f t="shared" si="9"/>
        <v>28</v>
      </c>
      <c r="Y47" s="9">
        <f t="shared" ca="1" si="4"/>
        <v>0</v>
      </c>
      <c r="Z47" s="9">
        <f t="shared" ca="1" si="10"/>
        <v>24</v>
      </c>
      <c r="AA47" s="17" t="str">
        <f t="shared" si="5"/>
        <v/>
      </c>
    </row>
    <row r="48" spans="1:27" ht="14.25" customHeight="1">
      <c r="A48" s="1">
        <f>IF(B48="","",A47+1)</f>
        <v>46</v>
      </c>
      <c r="B48" s="17" t="s">
        <v>80</v>
      </c>
      <c r="C48" s="19">
        <v>42990</v>
      </c>
      <c r="D48" s="19">
        <v>42990</v>
      </c>
      <c r="E48" s="1">
        <f t="shared" si="0"/>
        <v>10</v>
      </c>
      <c r="F48" s="1">
        <f t="shared" si="1"/>
        <v>14</v>
      </c>
      <c r="G48" s="9">
        <v>28</v>
      </c>
      <c r="H48" s="8">
        <f>February!H48+February!S48</f>
        <v>0</v>
      </c>
      <c r="I48" s="1">
        <f>February!I48+February!T48</f>
        <v>1</v>
      </c>
      <c r="J48" s="1">
        <f>February!J48+February!U48</f>
        <v>0</v>
      </c>
      <c r="K48" s="9">
        <f ca="1">February!V48</f>
        <v>10</v>
      </c>
      <c r="L48" s="9">
        <f>February!W48</f>
        <v>13</v>
      </c>
      <c r="M48" s="9">
        <f>February!X48</f>
        <v>28</v>
      </c>
      <c r="N48" s="9">
        <f t="shared" ca="1" si="12"/>
        <v>0</v>
      </c>
      <c r="O48" s="9">
        <f t="shared" ca="1" si="2"/>
        <v>0</v>
      </c>
      <c r="P48" s="1">
        <f>0+(February!P48-(February!Q48*4))</f>
        <v>1</v>
      </c>
      <c r="Q48" s="9">
        <f t="shared" si="7"/>
        <v>0</v>
      </c>
      <c r="R48" s="9">
        <v>0</v>
      </c>
      <c r="S48" s="8">
        <v>0</v>
      </c>
      <c r="T48" s="1">
        <v>0</v>
      </c>
      <c r="U48" s="1">
        <v>0</v>
      </c>
      <c r="V48" s="9">
        <f t="shared" ca="1" si="3"/>
        <v>10</v>
      </c>
      <c r="W48" s="9">
        <f t="shared" si="8"/>
        <v>13</v>
      </c>
      <c r="X48" s="9">
        <f t="shared" si="9"/>
        <v>28</v>
      </c>
      <c r="Y48" s="9">
        <f t="shared" ca="1" si="4"/>
        <v>0</v>
      </c>
      <c r="Z48" s="9">
        <f t="shared" ca="1" si="10"/>
        <v>24</v>
      </c>
      <c r="AA48" s="17" t="str">
        <f t="shared" si="5"/>
        <v/>
      </c>
    </row>
    <row r="49" spans="1:26" ht="14.25" customHeight="1">
      <c r="A49" s="1">
        <f t="shared" si="11"/>
        <v>47</v>
      </c>
      <c r="B49" s="17" t="s">
        <v>81</v>
      </c>
      <c r="C49" s="19">
        <v>43214</v>
      </c>
      <c r="D49" s="19">
        <v>43214</v>
      </c>
      <c r="E49" s="1">
        <f t="shared" si="0"/>
        <v>10</v>
      </c>
      <c r="F49" s="1">
        <f t="shared" si="1"/>
        <v>14</v>
      </c>
      <c r="G49" s="9">
        <v>28</v>
      </c>
      <c r="H49" s="8">
        <f>February!H49+February!S49</f>
        <v>0</v>
      </c>
      <c r="I49" s="1">
        <f>February!I49+February!T49</f>
        <v>0</v>
      </c>
      <c r="J49" s="1">
        <f>February!J49+February!U49</f>
        <v>0</v>
      </c>
      <c r="K49" s="9">
        <f ca="1">February!V49</f>
        <v>10</v>
      </c>
      <c r="L49" s="9">
        <f>February!W49</f>
        <v>14</v>
      </c>
      <c r="M49" s="9">
        <f>February!X49</f>
        <v>28</v>
      </c>
      <c r="N49" s="9">
        <f t="shared" ca="1" si="12"/>
        <v>0</v>
      </c>
      <c r="O49" s="9">
        <f t="shared" ca="1" si="2"/>
        <v>0</v>
      </c>
      <c r="P49" s="1">
        <f>0+(February!P49-(February!Q49*4))</f>
        <v>0</v>
      </c>
      <c r="Q49" s="9">
        <f t="shared" si="7"/>
        <v>0</v>
      </c>
      <c r="R49" s="9">
        <v>0</v>
      </c>
      <c r="S49" s="8">
        <v>0</v>
      </c>
      <c r="T49" s="1">
        <v>0</v>
      </c>
      <c r="U49" s="1">
        <v>0</v>
      </c>
      <c r="V49" s="9">
        <f t="shared" ca="1" si="3"/>
        <v>10</v>
      </c>
      <c r="W49" s="9">
        <f t="shared" si="8"/>
        <v>14</v>
      </c>
      <c r="X49" s="9">
        <f t="shared" si="9"/>
        <v>28</v>
      </c>
      <c r="Y49" s="9">
        <f t="shared" ca="1" si="4"/>
        <v>0</v>
      </c>
      <c r="Z49" s="9">
        <f t="shared" ca="1" si="10"/>
        <v>24</v>
      </c>
    </row>
    <row r="50" spans="1:26" ht="15">
      <c r="A50" s="1">
        <f t="shared" si="11"/>
        <v>48</v>
      </c>
      <c r="B50" s="17" t="s">
        <v>82</v>
      </c>
      <c r="C50" s="19">
        <v>43230</v>
      </c>
      <c r="D50" s="19">
        <v>43230</v>
      </c>
      <c r="E50" s="1">
        <f t="shared" si="0"/>
        <v>10</v>
      </c>
      <c r="F50" s="1">
        <f t="shared" si="1"/>
        <v>14</v>
      </c>
      <c r="G50" s="9">
        <v>28</v>
      </c>
      <c r="H50" s="8">
        <f>February!H50+February!S50</f>
        <v>0</v>
      </c>
      <c r="I50" s="1">
        <f>February!I50+February!T50</f>
        <v>0</v>
      </c>
      <c r="J50" s="1">
        <f>February!J50+February!U50</f>
        <v>0</v>
      </c>
      <c r="K50" s="9">
        <f ca="1">February!V50</f>
        <v>10</v>
      </c>
      <c r="L50" s="9">
        <f>February!W50</f>
        <v>14</v>
      </c>
      <c r="M50" s="9">
        <f>February!X50</f>
        <v>28</v>
      </c>
      <c r="N50" s="9">
        <f t="shared" ca="1" si="12"/>
        <v>0</v>
      </c>
      <c r="O50" s="9">
        <f t="shared" ca="1" si="2"/>
        <v>0</v>
      </c>
      <c r="P50" s="1">
        <f>0+(February!P50-(February!Q50*4))</f>
        <v>0</v>
      </c>
      <c r="Q50" s="9">
        <f t="shared" si="7"/>
        <v>0</v>
      </c>
      <c r="R50" s="9">
        <v>0</v>
      </c>
      <c r="S50" s="8">
        <v>0</v>
      </c>
      <c r="T50" s="1">
        <v>0</v>
      </c>
      <c r="U50" s="1">
        <v>0</v>
      </c>
      <c r="V50" s="9">
        <f t="shared" ca="1" si="3"/>
        <v>10</v>
      </c>
      <c r="W50" s="9">
        <f t="shared" si="8"/>
        <v>14</v>
      </c>
      <c r="X50" s="9">
        <f t="shared" si="9"/>
        <v>28</v>
      </c>
      <c r="Y50" s="9">
        <f t="shared" ca="1" si="4"/>
        <v>0</v>
      </c>
      <c r="Z50" s="9">
        <f t="shared" ca="1" si="10"/>
        <v>24</v>
      </c>
    </row>
    <row r="51" spans="1:26" ht="15">
      <c r="A51" s="1">
        <f t="shared" si="11"/>
        <v>49</v>
      </c>
      <c r="B51" s="17" t="s">
        <v>83</v>
      </c>
      <c r="C51" s="19">
        <v>43230</v>
      </c>
      <c r="D51" s="19">
        <v>43230</v>
      </c>
      <c r="E51" s="1">
        <f t="shared" si="0"/>
        <v>10</v>
      </c>
      <c r="F51" s="1">
        <f t="shared" si="1"/>
        <v>14</v>
      </c>
      <c r="G51" s="9">
        <v>28</v>
      </c>
      <c r="H51" s="8">
        <f>February!H51+February!S51</f>
        <v>0</v>
      </c>
      <c r="I51" s="1">
        <f>February!I51+February!T51</f>
        <v>0</v>
      </c>
      <c r="J51" s="1">
        <f>February!J51+February!U51</f>
        <v>0</v>
      </c>
      <c r="K51" s="9">
        <f ca="1">February!V51</f>
        <v>10</v>
      </c>
      <c r="L51" s="9">
        <f>February!W51</f>
        <v>14</v>
      </c>
      <c r="M51" s="9">
        <f>February!X51</f>
        <v>28</v>
      </c>
      <c r="N51" s="9">
        <f t="shared" ca="1" si="12"/>
        <v>0</v>
      </c>
      <c r="O51" s="9">
        <f t="shared" ca="1" si="2"/>
        <v>0</v>
      </c>
      <c r="P51" s="1">
        <f>0+(February!P51-(February!Q51*4))</f>
        <v>0</v>
      </c>
      <c r="Q51" s="9">
        <f t="shared" si="7"/>
        <v>0</v>
      </c>
      <c r="R51" s="9">
        <v>0</v>
      </c>
      <c r="S51" s="8">
        <v>0</v>
      </c>
      <c r="T51" s="1">
        <v>0</v>
      </c>
      <c r="U51" s="1">
        <v>0</v>
      </c>
      <c r="V51" s="9">
        <f t="shared" ca="1" si="3"/>
        <v>10</v>
      </c>
      <c r="W51" s="9">
        <f t="shared" si="8"/>
        <v>14</v>
      </c>
      <c r="X51" s="9">
        <f t="shared" si="9"/>
        <v>28</v>
      </c>
      <c r="Y51" s="9">
        <f t="shared" ca="1" si="4"/>
        <v>0</v>
      </c>
      <c r="Z51" s="9">
        <f t="shared" ca="1" si="10"/>
        <v>24</v>
      </c>
    </row>
    <row r="52" spans="1:26" ht="15">
      <c r="A52" s="1">
        <f t="shared" si="11"/>
        <v>50</v>
      </c>
      <c r="B52" s="17" t="s">
        <v>84</v>
      </c>
      <c r="C52" s="19">
        <v>43230</v>
      </c>
      <c r="D52" s="19">
        <v>43230</v>
      </c>
      <c r="E52" s="1">
        <f t="shared" si="0"/>
        <v>10</v>
      </c>
      <c r="F52" s="1">
        <f t="shared" si="1"/>
        <v>14</v>
      </c>
      <c r="G52" s="9">
        <v>28</v>
      </c>
      <c r="H52" s="8">
        <f>February!H52+February!S52</f>
        <v>0</v>
      </c>
      <c r="I52" s="1">
        <f>February!I52+February!T52</f>
        <v>0</v>
      </c>
      <c r="J52" s="1">
        <f>February!J52+February!U52</f>
        <v>0</v>
      </c>
      <c r="K52" s="9">
        <f ca="1">February!V52</f>
        <v>10</v>
      </c>
      <c r="L52" s="9">
        <f>February!W52</f>
        <v>14</v>
      </c>
      <c r="M52" s="9">
        <f>February!X52</f>
        <v>28</v>
      </c>
      <c r="N52" s="9">
        <f t="shared" ca="1" si="12"/>
        <v>0</v>
      </c>
      <c r="O52" s="9">
        <f t="shared" ca="1" si="2"/>
        <v>0</v>
      </c>
      <c r="P52" s="1">
        <f>0+(February!P52-(February!Q52*4))</f>
        <v>0</v>
      </c>
      <c r="Q52" s="9">
        <f t="shared" si="7"/>
        <v>0</v>
      </c>
      <c r="R52" s="9">
        <v>0</v>
      </c>
      <c r="S52" s="8">
        <v>0</v>
      </c>
      <c r="T52" s="1">
        <v>0</v>
      </c>
      <c r="U52" s="1">
        <v>0</v>
      </c>
      <c r="V52" s="9">
        <f t="shared" ca="1" si="3"/>
        <v>10</v>
      </c>
      <c r="W52" s="9">
        <f t="shared" si="8"/>
        <v>14</v>
      </c>
      <c r="X52" s="9">
        <f t="shared" si="9"/>
        <v>28</v>
      </c>
      <c r="Y52" s="9">
        <f t="shared" ca="1" si="4"/>
        <v>0</v>
      </c>
      <c r="Z52" s="9">
        <f t="shared" ca="1" si="10"/>
        <v>24</v>
      </c>
    </row>
    <row r="53" spans="1:26" ht="15">
      <c r="A53" s="1">
        <f t="shared" si="11"/>
        <v>51</v>
      </c>
      <c r="B53" s="17" t="s">
        <v>85</v>
      </c>
      <c r="C53" s="19">
        <v>43292</v>
      </c>
      <c r="D53" s="19">
        <v>43292</v>
      </c>
      <c r="E53" s="1">
        <f t="shared" si="0"/>
        <v>10</v>
      </c>
      <c r="F53" s="1">
        <f t="shared" si="1"/>
        <v>14</v>
      </c>
      <c r="G53" s="9">
        <v>28</v>
      </c>
      <c r="H53" s="8">
        <f>February!H53+February!S53</f>
        <v>0</v>
      </c>
      <c r="I53" s="1">
        <f>February!I53+February!T53</f>
        <v>0</v>
      </c>
      <c r="J53" s="1">
        <f>February!J53+February!U53</f>
        <v>0</v>
      </c>
      <c r="K53" s="9">
        <f ca="1">February!V53</f>
        <v>9</v>
      </c>
      <c r="L53" s="9">
        <f>February!W53</f>
        <v>14</v>
      </c>
      <c r="M53" s="9">
        <f>February!X53</f>
        <v>28</v>
      </c>
      <c r="N53" s="9">
        <f t="shared" ca="1" si="12"/>
        <v>1</v>
      </c>
      <c r="O53" s="9">
        <f t="shared" ca="1" si="2"/>
        <v>0</v>
      </c>
      <c r="P53" s="1">
        <f>0+(February!P53-(February!Q53*4))</f>
        <v>1</v>
      </c>
      <c r="Q53" s="9">
        <f t="shared" si="7"/>
        <v>0</v>
      </c>
      <c r="R53" s="9">
        <v>0</v>
      </c>
      <c r="S53" s="8">
        <v>0</v>
      </c>
      <c r="T53" s="1">
        <v>0</v>
      </c>
      <c r="U53" s="1">
        <v>0</v>
      </c>
      <c r="V53" s="9">
        <f t="shared" ca="1" si="3"/>
        <v>9</v>
      </c>
      <c r="W53" s="9">
        <f t="shared" si="8"/>
        <v>14</v>
      </c>
      <c r="X53" s="9">
        <f t="shared" si="9"/>
        <v>28</v>
      </c>
      <c r="Y53" s="9">
        <f t="shared" ca="1" si="4"/>
        <v>0</v>
      </c>
      <c r="Z53" s="9">
        <f t="shared" ca="1" si="10"/>
        <v>24</v>
      </c>
    </row>
    <row r="54" spans="1:26" ht="30">
      <c r="A54" s="1">
        <f t="shared" si="11"/>
        <v>52</v>
      </c>
      <c r="B54" s="1" t="s">
        <v>86</v>
      </c>
      <c r="C54" s="19">
        <v>43292</v>
      </c>
      <c r="D54" s="19">
        <v>43292</v>
      </c>
      <c r="E54" s="1">
        <f t="shared" si="0"/>
        <v>10</v>
      </c>
      <c r="F54" s="1">
        <f t="shared" si="1"/>
        <v>14</v>
      </c>
      <c r="G54" s="9">
        <v>28</v>
      </c>
      <c r="H54" s="8">
        <f>February!H54+February!S54</f>
        <v>0</v>
      </c>
      <c r="I54" s="1">
        <f>February!I54+February!T54</f>
        <v>0</v>
      </c>
      <c r="J54" s="1">
        <f>February!J54+February!U54</f>
        <v>0</v>
      </c>
      <c r="K54" s="9">
        <f ca="1">February!V54</f>
        <v>10</v>
      </c>
      <c r="L54" s="9">
        <f>February!W54</f>
        <v>14</v>
      </c>
      <c r="M54" s="9">
        <f>February!X54</f>
        <v>28</v>
      </c>
      <c r="N54" s="9">
        <f t="shared" ca="1" si="12"/>
        <v>0</v>
      </c>
      <c r="O54" s="9">
        <f t="shared" ca="1" si="2"/>
        <v>0</v>
      </c>
      <c r="P54" s="1">
        <f>0+(February!P54-(February!Q54*4))</f>
        <v>0</v>
      </c>
      <c r="Q54" s="9">
        <f t="shared" si="7"/>
        <v>0</v>
      </c>
      <c r="R54" s="9">
        <v>0</v>
      </c>
      <c r="S54" s="8">
        <v>0</v>
      </c>
      <c r="T54" s="1">
        <v>0</v>
      </c>
      <c r="U54" s="1">
        <v>0</v>
      </c>
      <c r="V54" s="9">
        <f t="shared" ca="1" si="3"/>
        <v>10</v>
      </c>
      <c r="W54" s="9">
        <f t="shared" si="8"/>
        <v>14</v>
      </c>
      <c r="X54" s="9">
        <f t="shared" si="9"/>
        <v>28</v>
      </c>
      <c r="Y54" s="9">
        <f t="shared" ca="1" si="4"/>
        <v>0</v>
      </c>
      <c r="Z54" s="9">
        <f t="shared" ca="1" si="10"/>
        <v>24</v>
      </c>
    </row>
    <row r="55" spans="1:26" ht="14.25" customHeight="1">
      <c r="A55" s="1">
        <f t="shared" si="11"/>
        <v>53</v>
      </c>
      <c r="B55" s="17" t="s">
        <v>87</v>
      </c>
      <c r="C55" s="19">
        <v>42477</v>
      </c>
      <c r="D55" s="19">
        <v>42477</v>
      </c>
      <c r="E55" s="1">
        <f t="shared" si="0"/>
        <v>10</v>
      </c>
      <c r="F55" s="1">
        <f t="shared" si="1"/>
        <v>14</v>
      </c>
      <c r="G55" s="9">
        <v>25</v>
      </c>
      <c r="H55" s="8">
        <f>February!H55+February!S55</f>
        <v>0</v>
      </c>
      <c r="I55" s="1">
        <f>February!I55+February!T55</f>
        <v>2</v>
      </c>
      <c r="J55" s="1">
        <f>February!J55+February!U55</f>
        <v>0</v>
      </c>
      <c r="K55" s="9">
        <f ca="1">February!V55</f>
        <v>8.5</v>
      </c>
      <c r="L55" s="9">
        <f>February!W55</f>
        <v>12</v>
      </c>
      <c r="M55" s="9">
        <f>February!X55</f>
        <v>25</v>
      </c>
      <c r="N55" s="9">
        <f t="shared" ca="1" si="12"/>
        <v>1.5</v>
      </c>
      <c r="O55" s="9">
        <f t="shared" ca="1" si="2"/>
        <v>0</v>
      </c>
      <c r="P55" s="1">
        <f>0+(February!P55-(February!Q55*4))</f>
        <v>1</v>
      </c>
      <c r="Q55" s="9">
        <f t="shared" si="7"/>
        <v>0</v>
      </c>
      <c r="R55" s="9">
        <v>0</v>
      </c>
      <c r="S55" s="8">
        <v>0</v>
      </c>
      <c r="T55" s="1">
        <v>0</v>
      </c>
      <c r="U55" s="1">
        <v>0</v>
      </c>
      <c r="V55" s="9">
        <f t="shared" ca="1" si="3"/>
        <v>8.5</v>
      </c>
      <c r="W55" s="9">
        <f t="shared" si="8"/>
        <v>12</v>
      </c>
      <c r="X55" s="9">
        <f t="shared" si="9"/>
        <v>25</v>
      </c>
      <c r="Y55" s="9">
        <f t="shared" ca="1" si="4"/>
        <v>0</v>
      </c>
      <c r="Z55" s="9">
        <f t="shared" ca="1" si="10"/>
        <v>24</v>
      </c>
    </row>
    <row r="56" spans="1:26" ht="14.25" customHeight="1">
      <c r="A56" s="1">
        <f>IF(B56="","",$A55+1)</f>
        <v>54</v>
      </c>
      <c r="B56" s="17" t="s">
        <v>88</v>
      </c>
      <c r="C56" s="19">
        <v>43319</v>
      </c>
      <c r="D56" s="19">
        <v>43319</v>
      </c>
      <c r="E56" s="1">
        <f t="shared" si="0"/>
        <v>10</v>
      </c>
      <c r="F56" s="1">
        <f>IF($D56&lt;$L$1,14,IF(AND($D56&gt;=($L$1+182),$D56&lt;($L$1+213)),7,IF(AND($D56&gt;=($L$1+213),$D56&lt;($L$1+244)),6,IF(AND($D56&gt;=($L$1+244),$D56&lt;($L$1+274)),5,IF(AND($D56&gt;=($L$1+274),$D56&lt;($L$1+305)),4,IF(AND($D56&gt;=($L$1+305),$D56&lt;($L$1+335)),2,IF(AND($D56&gt;=($L$1+335),$D56&lt;=($L$1+365)),1,IF($D56&gt;($L$1+365),0,14))))))))</f>
        <v>14</v>
      </c>
      <c r="G56" s="9">
        <v>28</v>
      </c>
      <c r="H56" s="8">
        <f>February!H56+February!S56</f>
        <v>0</v>
      </c>
      <c r="I56" s="1">
        <f>February!I56+February!T56</f>
        <v>1</v>
      </c>
      <c r="J56" s="1">
        <f>February!J56+February!U56</f>
        <v>0</v>
      </c>
      <c r="K56" s="9">
        <f ca="1">February!V56</f>
        <v>7</v>
      </c>
      <c r="L56" s="9">
        <f>February!W56</f>
        <v>13</v>
      </c>
      <c r="M56" s="9">
        <f>February!X56</f>
        <v>28</v>
      </c>
      <c r="N56" s="9">
        <f t="shared" ca="1" si="12"/>
        <v>3</v>
      </c>
      <c r="O56" s="9">
        <f ca="1">IF(TODAY()&lt;$D56,0,IF($Q56&lt;=$K56,$Q56,$K56))</f>
        <v>0</v>
      </c>
      <c r="P56" s="1">
        <f>0+(February!P56-(February!Q56*4))</f>
        <v>1</v>
      </c>
      <c r="Q56" s="9">
        <f t="shared" si="7"/>
        <v>0</v>
      </c>
      <c r="R56" s="9">
        <v>0</v>
      </c>
      <c r="S56" s="8">
        <v>0</v>
      </c>
      <c r="T56" s="1">
        <v>0</v>
      </c>
      <c r="U56" s="1">
        <v>0</v>
      </c>
      <c r="V56" s="9">
        <f t="shared" ca="1" si="3"/>
        <v>7</v>
      </c>
      <c r="W56" s="9">
        <f t="shared" si="8"/>
        <v>13</v>
      </c>
      <c r="X56" s="9">
        <f t="shared" si="9"/>
        <v>28</v>
      </c>
      <c r="Y56" s="9">
        <f t="shared" ca="1" si="4"/>
        <v>0</v>
      </c>
      <c r="Z56" s="9">
        <f t="shared" ca="1" si="10"/>
        <v>24</v>
      </c>
    </row>
    <row r="57" spans="1:26" ht="30">
      <c r="A57" s="1">
        <f>IF(B57="","",$A56+1)</f>
        <v>55</v>
      </c>
      <c r="B57" s="17" t="s">
        <v>96</v>
      </c>
      <c r="C57" s="19">
        <v>43486</v>
      </c>
      <c r="D57" s="19">
        <v>43486</v>
      </c>
      <c r="E57" s="1">
        <f t="shared" si="0"/>
        <v>10</v>
      </c>
      <c r="F57" s="1">
        <f>IF($D57&lt;$L$1,14,IF(AND($D57&gt;=($L$1+182),$D57&lt;($L$1+213)),7,IF(AND($D57&gt;=($L$1+213),$D57&lt;($L$1+244)),6,IF(AND($D57&gt;=($L$1+244),$D57&lt;($L$1+274)),5,IF(AND($D57&gt;=($L$1+274),$D57&lt;($L$1+305)),4,IF(AND($D57&gt;=($L$1+305),$D57&lt;($L$1+335)),2,IF(AND($D57&gt;=($L$1+335),$D57&lt;=($L$1+365)),1,IF($D57&gt;($L$1+365),0,14))))))))</f>
        <v>14</v>
      </c>
      <c r="G57" s="9">
        <v>20</v>
      </c>
      <c r="H57" s="8">
        <f>February!H57+February!S57</f>
        <v>0</v>
      </c>
      <c r="I57" s="1">
        <f>February!I57+February!T57</f>
        <v>0</v>
      </c>
      <c r="J57" s="1">
        <f>February!J57+February!U57</f>
        <v>0</v>
      </c>
      <c r="K57" s="9">
        <f ca="1">February!V57</f>
        <v>10</v>
      </c>
      <c r="L57" s="9">
        <f>February!W57</f>
        <v>14</v>
      </c>
      <c r="M57" s="9">
        <f>February!X57</f>
        <v>20</v>
      </c>
      <c r="N57" s="9">
        <f t="shared" ref="N57" ca="1" si="13">E57-H57-K57</f>
        <v>0</v>
      </c>
      <c r="O57" s="9">
        <f ca="1">IF(TODAY()&lt;$D57,0,IF($Q57&lt;=$K57,$Q57,$K57))</f>
        <v>0</v>
      </c>
      <c r="P57" s="1">
        <f>0+(February!P57-(February!Q57*4))</f>
        <v>0</v>
      </c>
      <c r="Q57" s="9">
        <f t="shared" ref="Q57" si="14">FLOOR(P57/4,0.5)</f>
        <v>0</v>
      </c>
      <c r="R57" s="9">
        <v>0</v>
      </c>
      <c r="S57" s="8">
        <v>0</v>
      </c>
      <c r="T57" s="1">
        <v>0</v>
      </c>
      <c r="U57" s="1">
        <v>0</v>
      </c>
      <c r="V57" s="9">
        <f t="shared" ca="1" si="3"/>
        <v>10</v>
      </c>
      <c r="W57" s="9">
        <f t="shared" si="8"/>
        <v>14</v>
      </c>
      <c r="X57" s="9">
        <f t="shared" si="9"/>
        <v>20</v>
      </c>
      <c r="Y57" s="9">
        <f t="shared" ref="Y57" ca="1" si="15">Q57-O57+R57</f>
        <v>0</v>
      </c>
      <c r="Z57" s="9">
        <f t="shared" ref="Z57" ca="1" si="16">$H$1-Y57</f>
        <v>24</v>
      </c>
    </row>
    <row r="58" spans="1:26" ht="15"/>
    <row r="59" spans="1:26" ht="15"/>
    <row r="60" spans="1:26" ht="15"/>
    <row r="61" spans="1:26" ht="15"/>
    <row r="62" spans="1:26" ht="15"/>
    <row r="63" spans="1:26" ht="15"/>
  </sheetData>
  <conditionalFormatting sqref="Y3 Q57:R57 AA3:AA52 Z4:Z52 Q4:Q56 V4:V52 R3:R38 E3:O57 W4:Y57 R4:U57 P4:P57 A3:D47">
    <cfRule type="expression" dxfId="429" priority="19">
      <formula>MOD(ROW(),2)=1</formula>
    </cfRule>
  </conditionalFormatting>
  <conditionalFormatting sqref="A55:A56 AA55:AA57">
    <cfRule type="expression" dxfId="428" priority="18">
      <formula>MOD(ROW(),2)=1</formula>
    </cfRule>
  </conditionalFormatting>
  <conditionalFormatting sqref="B55:C56">
    <cfRule type="expression" dxfId="427" priority="17">
      <formula>MOD(ROW(),2)=1</formula>
    </cfRule>
  </conditionalFormatting>
  <conditionalFormatting sqref="D3">
    <cfRule type="expression" dxfId="426" priority="16">
      <formula>MOD(ROW(),2)=1</formula>
    </cfRule>
  </conditionalFormatting>
  <conditionalFormatting sqref="D49:D52">
    <cfRule type="expression" dxfId="425" priority="12">
      <formula>MOD(ROW(),2)=1</formula>
    </cfRule>
  </conditionalFormatting>
  <conditionalFormatting sqref="D48">
    <cfRule type="expression" dxfId="424" priority="15">
      <formula>MOD(ROW(),2)=1</formula>
    </cfRule>
  </conditionalFormatting>
  <conditionalFormatting sqref="D48">
    <cfRule type="expression" dxfId="423" priority="14">
      <formula>MOD(ROW(),2)=1</formula>
    </cfRule>
  </conditionalFormatting>
  <conditionalFormatting sqref="D49">
    <cfRule type="expression" dxfId="422" priority="13">
      <formula>MOD(ROW(),2)=1</formula>
    </cfRule>
  </conditionalFormatting>
  <conditionalFormatting sqref="D53">
    <cfRule type="expression" dxfId="421" priority="11">
      <formula>MOD(ROW(),2)=1</formula>
    </cfRule>
  </conditionalFormatting>
  <conditionalFormatting sqref="D54">
    <cfRule type="expression" dxfId="420" priority="10">
      <formula>MOD(ROW(),2)=1</formula>
    </cfRule>
  </conditionalFormatting>
  <conditionalFormatting sqref="D55:D56">
    <cfRule type="expression" dxfId="419" priority="9">
      <formula>MOD(ROW(),2)=1</formula>
    </cfRule>
  </conditionalFormatting>
  <conditionalFormatting sqref="A48:A49 Z48:Z52 A3:C3 G3 N3:AA3">
    <cfRule type="expression" dxfId="418" priority="48">
      <formula>MOD(ROW(),2)=1</formula>
    </cfRule>
  </conditionalFormatting>
  <conditionalFormatting sqref="A48:A52 AA53 G8:G12 G14:G18 G20:G24 G26:G30 G41:G45 G52:G57">
    <cfRule type="expression" dxfId="417" priority="46">
      <formula>MOD(ROW(),2)=1</formula>
    </cfRule>
  </conditionalFormatting>
  <conditionalFormatting sqref="V48:V52">
    <cfRule type="expression" dxfId="416" priority="47">
      <formula>MOD(ROW(),2)=1</formula>
    </cfRule>
  </conditionalFormatting>
  <conditionalFormatting sqref="V3:X3">
    <cfRule type="expression" dxfId="415" priority="44">
      <formula>MOD(ROW(),2)=1</formula>
    </cfRule>
  </conditionalFormatting>
  <conditionalFormatting sqref="V3:X3">
    <cfRule type="expression" dxfId="414" priority="45">
      <formula>MOD(ROW(),2)=1</formula>
    </cfRule>
  </conditionalFormatting>
  <conditionalFormatting sqref="B48">
    <cfRule type="expression" dxfId="413" priority="43">
      <formula>MOD(ROW(),2)=1</formula>
    </cfRule>
  </conditionalFormatting>
  <conditionalFormatting sqref="B48">
    <cfRule type="expression" dxfId="412" priority="42">
      <formula>MOD(ROW(),2)=1</formula>
    </cfRule>
  </conditionalFormatting>
  <conditionalFormatting sqref="C48">
    <cfRule type="expression" dxfId="411" priority="41">
      <formula>MOD(ROW(),2)=1</formula>
    </cfRule>
  </conditionalFormatting>
  <conditionalFormatting sqref="C48">
    <cfRule type="expression" dxfId="410" priority="40">
      <formula>MOD(ROW(),2)=1</formula>
    </cfRule>
  </conditionalFormatting>
  <conditionalFormatting sqref="V48:V52">
    <cfRule type="expression" dxfId="409" priority="38">
      <formula>MOD(ROW(),2)=1</formula>
    </cfRule>
  </conditionalFormatting>
  <conditionalFormatting sqref="AA48">
    <cfRule type="expression" dxfId="408" priority="39">
      <formula>MOD(ROW(),2)=1</formula>
    </cfRule>
  </conditionalFormatting>
  <conditionalFormatting sqref="V48:V52">
    <cfRule type="expression" dxfId="407" priority="37">
      <formula>MOD(ROW(),2)=1</formula>
    </cfRule>
  </conditionalFormatting>
  <conditionalFormatting sqref="B49:C49">
    <cfRule type="expression" dxfId="406" priority="36">
      <formula>MOD(ROW(),2)=1</formula>
    </cfRule>
  </conditionalFormatting>
  <conditionalFormatting sqref="B49:C52">
    <cfRule type="expression" dxfId="405" priority="35">
      <formula>MOD(ROW(),2)=1</formula>
    </cfRule>
  </conditionalFormatting>
  <conditionalFormatting sqref="Z53">
    <cfRule type="expression" dxfId="404" priority="34">
      <formula>MOD(ROW(),2)=1</formula>
    </cfRule>
  </conditionalFormatting>
  <conditionalFormatting sqref="V53 Z53">
    <cfRule type="expression" dxfId="403" priority="32">
      <formula>MOD(ROW(),2)=1</formula>
    </cfRule>
  </conditionalFormatting>
  <conditionalFormatting sqref="V53">
    <cfRule type="expression" dxfId="402" priority="33">
      <formula>MOD(ROW(),2)=1</formula>
    </cfRule>
  </conditionalFormatting>
  <conditionalFormatting sqref="V53">
    <cfRule type="expression" dxfId="401" priority="30">
      <formula>MOD(ROW(),2)=1</formula>
    </cfRule>
  </conditionalFormatting>
  <conditionalFormatting sqref="V53">
    <cfRule type="expression" dxfId="400" priority="31">
      <formula>MOD(ROW(),2)=1</formula>
    </cfRule>
  </conditionalFormatting>
  <conditionalFormatting sqref="A53:B53">
    <cfRule type="expression" dxfId="399" priority="29">
      <formula>MOD(ROW(),2)=1</formula>
    </cfRule>
  </conditionalFormatting>
  <conditionalFormatting sqref="C53">
    <cfRule type="expression" dxfId="398" priority="28">
      <formula>MOD(ROW(),2)=1</formula>
    </cfRule>
  </conditionalFormatting>
  <conditionalFormatting sqref="Z54">
    <cfRule type="expression" dxfId="397" priority="27">
      <formula>MOD(ROW(),2)=1</formula>
    </cfRule>
  </conditionalFormatting>
  <conditionalFormatting sqref="A54:B54 V54 Z54:AA54">
    <cfRule type="expression" dxfId="396" priority="25">
      <formula>MOD(ROW(),2)=1</formula>
    </cfRule>
  </conditionalFormatting>
  <conditionalFormatting sqref="V54">
    <cfRule type="expression" dxfId="395" priority="26">
      <formula>MOD(ROW(),2)=1</formula>
    </cfRule>
  </conditionalFormatting>
  <conditionalFormatting sqref="V54">
    <cfRule type="expression" dxfId="394" priority="23">
      <formula>MOD(ROW(),2)=1</formula>
    </cfRule>
  </conditionalFormatting>
  <conditionalFormatting sqref="V54">
    <cfRule type="expression" dxfId="393" priority="24">
      <formula>MOD(ROW(),2)=1</formula>
    </cfRule>
  </conditionalFormatting>
  <conditionalFormatting sqref="C54">
    <cfRule type="expression" dxfId="392" priority="22">
      <formula>MOD(ROW(),2)=1</formula>
    </cfRule>
  </conditionalFormatting>
  <conditionalFormatting sqref="V55:V57 Z55:Z57">
    <cfRule type="expression" dxfId="391" priority="21">
      <formula>MOD(ROW(),2)=1</formula>
    </cfRule>
  </conditionalFormatting>
  <conditionalFormatting sqref="V55:V57 Z55:Z57">
    <cfRule type="expression" dxfId="390" priority="20">
      <formula>MOD(ROW(),2)=1</formula>
    </cfRule>
  </conditionalFormatting>
  <conditionalFormatting sqref="A57">
    <cfRule type="expression" dxfId="389" priority="3">
      <formula>MOD(ROW(),2)=1</formula>
    </cfRule>
  </conditionalFormatting>
  <conditionalFormatting sqref="C57">
    <cfRule type="expression" dxfId="388" priority="2">
      <formula>MOD(ROW(),2)=1</formula>
    </cfRule>
  </conditionalFormatting>
  <conditionalFormatting sqref="D57">
    <cfRule type="expression" dxfId="387" priority="1">
      <formula>MOD(ROW(),2)=1</formula>
    </cfRule>
  </conditionalFormatting>
  <dataValidations count="1">
    <dataValidation type="list" allowBlank="1" showInputMessage="1" showErrorMessage="1" sqref="B1" xr:uid="{00000000-0002-0000-0200-000000000000}">
      <formula1>"January, February, March, April, May, June, July, August, September, October, November, December"</formula1>
    </dataValidation>
  </dataValidations>
  <pageMargins left="0.25" right="0.25" top="0.75" bottom="0.75" header="0.3" footer="0.3"/>
  <pageSetup scale="50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A63"/>
  <sheetViews>
    <sheetView workbookViewId="0">
      <pane xSplit="2" ySplit="2" topLeftCell="D27" activePane="bottomRight" state="frozen"/>
      <selection pane="topRight" activeCell="C1" sqref="C1"/>
      <selection pane="bottomLeft" activeCell="A3" sqref="A3"/>
      <selection pane="bottomRight" activeCell="A38" sqref="A38:A39"/>
    </sheetView>
  </sheetViews>
  <sheetFormatPr defaultRowHeight="14.25" customHeight="1"/>
  <cols>
    <col min="1" max="1" width="8" style="1" customWidth="1"/>
    <col min="2" max="2" width="26.140625" style="1" customWidth="1"/>
    <col min="3" max="4" width="10" style="1" customWidth="1"/>
    <col min="5" max="8" width="8.7109375" style="1" customWidth="1"/>
    <col min="9" max="11" width="8.7109375" style="9" customWidth="1"/>
    <col min="12" max="14" width="8.7109375" style="1" customWidth="1"/>
    <col min="15" max="15" width="8.7109375" style="9" customWidth="1"/>
    <col min="16" max="17" width="8.7109375" style="8" customWidth="1"/>
    <col min="18" max="19" width="8.7109375" style="1" customWidth="1"/>
    <col min="20" max="22" width="8.7109375" style="9" customWidth="1"/>
    <col min="23" max="24" width="8.7109375" style="1" customWidth="1"/>
    <col min="25" max="25" width="8.7109375" style="9" customWidth="1"/>
    <col min="26" max="26" width="8.42578125" style="1" customWidth="1"/>
    <col min="27" max="27" width="20.28515625" style="1" customWidth="1"/>
    <col min="28" max="16384" width="9.140625" style="1"/>
  </cols>
  <sheetData>
    <row r="1" spans="1:27" ht="44.25" customHeight="1">
      <c r="A1" s="5" t="s">
        <v>6</v>
      </c>
      <c r="B1" s="5" t="s">
        <v>65</v>
      </c>
      <c r="C1" s="5" t="s">
        <v>7</v>
      </c>
      <c r="D1" s="5"/>
      <c r="E1" s="5">
        <v>6</v>
      </c>
      <c r="F1" s="5" t="s">
        <v>9</v>
      </c>
      <c r="G1" s="5"/>
      <c r="H1" s="6">
        <f>DAY(EOMONTH(K1,0))-E1</f>
        <v>24</v>
      </c>
      <c r="I1" s="20">
        <f>DATE(2018,MONTH(DATEVALUE($B$1&amp;"1")),1)</f>
        <v>43191</v>
      </c>
      <c r="J1" s="12"/>
      <c r="K1" s="4">
        <f>DATE(2019,MONTH(DATEVALUE($B$1&amp;"1")),1)</f>
        <v>43556</v>
      </c>
      <c r="L1" s="21">
        <v>43466</v>
      </c>
      <c r="M1" s="21"/>
      <c r="N1" s="21"/>
      <c r="O1" s="10"/>
      <c r="P1" s="7"/>
      <c r="Q1" s="7"/>
      <c r="R1" s="2"/>
      <c r="S1" s="2"/>
      <c r="T1" s="10"/>
      <c r="U1" s="10"/>
      <c r="V1" s="10"/>
      <c r="W1" s="2"/>
      <c r="X1" s="2"/>
      <c r="Y1" s="10"/>
      <c r="Z1" s="2"/>
    </row>
    <row r="2" spans="1:27" ht="55.5" customHeight="1">
      <c r="A2" s="3" t="s">
        <v>8</v>
      </c>
      <c r="B2" s="3" t="s">
        <v>0</v>
      </c>
      <c r="C2" s="3" t="s">
        <v>71</v>
      </c>
      <c r="D2" s="3" t="s">
        <v>95</v>
      </c>
      <c r="E2" s="3" t="s">
        <v>14</v>
      </c>
      <c r="F2" s="3" t="s">
        <v>23</v>
      </c>
      <c r="G2" s="3" t="s">
        <v>90</v>
      </c>
      <c r="H2" s="3" t="s">
        <v>17</v>
      </c>
      <c r="I2" s="3" t="s">
        <v>22</v>
      </c>
      <c r="J2" s="3" t="s">
        <v>93</v>
      </c>
      <c r="K2" s="11" t="s">
        <v>21</v>
      </c>
      <c r="L2" s="11" t="s">
        <v>24</v>
      </c>
      <c r="M2" s="11" t="s">
        <v>94</v>
      </c>
      <c r="N2" s="11" t="s">
        <v>89</v>
      </c>
      <c r="O2" s="11" t="s">
        <v>16</v>
      </c>
      <c r="P2" s="3" t="s">
        <v>1</v>
      </c>
      <c r="Q2" s="11" t="s">
        <v>2</v>
      </c>
      <c r="R2" s="11" t="s">
        <v>70</v>
      </c>
      <c r="S2" s="3" t="s">
        <v>3</v>
      </c>
      <c r="T2" s="3" t="s">
        <v>25</v>
      </c>
      <c r="U2" s="3" t="s">
        <v>91</v>
      </c>
      <c r="V2" s="11" t="s">
        <v>15</v>
      </c>
      <c r="W2" s="11" t="s">
        <v>26</v>
      </c>
      <c r="X2" s="11" t="s">
        <v>92</v>
      </c>
      <c r="Y2" s="11" t="s">
        <v>13</v>
      </c>
      <c r="Z2" s="11" t="s">
        <v>4</v>
      </c>
      <c r="AA2" s="3" t="s">
        <v>5</v>
      </c>
    </row>
    <row r="3" spans="1:27" ht="14.25" customHeight="1">
      <c r="A3" s="1">
        <v>1</v>
      </c>
      <c r="B3" s="13" t="s">
        <v>28</v>
      </c>
      <c r="C3" s="18">
        <v>42276</v>
      </c>
      <c r="D3" s="18">
        <v>42276</v>
      </c>
      <c r="E3" s="1">
        <f t="shared" ref="E3:E57" si="0">IF($D3&lt;$L$1,10,IF(AND($D3&gt;=($L$1+182),$D3&lt;($L$1+213)),5,IF(AND($D3&gt;=($L$1+213),$D3&lt;($L$1+244)),4,IF(AND($D3&gt;=($L$1+244),$D3&lt;($L$1+274)),3.5,IF(AND($D3&gt;=($L$1+274),$D3&lt;($L$1+305)),2.5,IF(AND($D3&gt;=($L$1+305),$D3&lt;($L$1+335)),1.5,IF(AND($D3&gt;=($L$1+335),$D3&lt;=($L$1+365)),1,IF($D3&gt;($L$1+365),0,10))))))))</f>
        <v>10</v>
      </c>
      <c r="F3" s="1">
        <f t="shared" ref="F3:F55" si="1">IF($D3&lt;$L$1,14,IF(AND($D3&gt;=($L$1+182),$D3&lt;($L$1+213)),7,IF(AND($D3&gt;=($L$1+213),$D3&lt;($L$1+244)),6,IF(AND($D3&gt;=($L$1+244),$D3&lt;($L$1+274)),5,IF(AND($D3&gt;=($L$1+274),$D3&lt;($L$1+305)),4,IF(AND($D3&gt;=($L$1+305),$D3&lt;($L$1+335)),2,IF(AND($D3&gt;=($L$1+335),$D3&lt;=($L$1+365)),1,IF($D3&gt;($L$1+365),0,14))))))))</f>
        <v>14</v>
      </c>
      <c r="G3" s="9">
        <v>28</v>
      </c>
      <c r="H3" s="8">
        <f>March!H3+March!S3</f>
        <v>0</v>
      </c>
      <c r="I3" s="1">
        <f>March!I3+March!T3</f>
        <v>0</v>
      </c>
      <c r="J3" s="1">
        <f>March!J3+March!U3</f>
        <v>0</v>
      </c>
      <c r="K3" s="9">
        <f ca="1">March!V3</f>
        <v>10</v>
      </c>
      <c r="L3" s="9">
        <f>March!W3</f>
        <v>14</v>
      </c>
      <c r="M3" s="9">
        <f>March!X3</f>
        <v>28</v>
      </c>
      <c r="N3" s="9">
        <f ca="1">E3-H3-K3</f>
        <v>0</v>
      </c>
      <c r="O3" s="9">
        <f t="shared" ref="O3:O55" ca="1" si="2">IF(TODAY()&lt;$C3+180,0,IF($Q3&lt;=$K3,$Q3,$K3))</f>
        <v>0</v>
      </c>
      <c r="P3" s="1">
        <f>0+(March!P3-(March!Q3*4))</f>
        <v>0</v>
      </c>
      <c r="Q3" s="9">
        <f>FLOOR(P3/4,0.5)</f>
        <v>0</v>
      </c>
      <c r="R3" s="9">
        <v>0</v>
      </c>
      <c r="S3" s="8">
        <v>0</v>
      </c>
      <c r="T3" s="1">
        <v>0</v>
      </c>
      <c r="U3" s="1">
        <v>0</v>
      </c>
      <c r="V3" s="9">
        <f t="shared" ref="V3:V57" ca="1" si="3">IF($K3-($S3+$O3)&lt;0,0,$K3-($S3+$O3))</f>
        <v>10</v>
      </c>
      <c r="W3" s="9">
        <f>IF($L3-$T3&lt;0,0,$L3-$T3)</f>
        <v>14</v>
      </c>
      <c r="X3" s="9">
        <f>IF($M3-$U3&lt;0,0,$M3-$U3)</f>
        <v>28</v>
      </c>
      <c r="Y3" s="9">
        <f t="shared" ref="Y3:Y56" ca="1" si="4">Q3-O3+R3</f>
        <v>0</v>
      </c>
      <c r="Z3" s="9">
        <f ca="1">$H$1-Y3</f>
        <v>24</v>
      </c>
      <c r="AA3" s="17" t="str">
        <f t="shared" ref="AA3:AA48" si="5">IF(AND(S3&gt;3,T3&gt;3),"Check for permission to have more than 3 days casual leave, and a doctors note regarding more than 3 days sick leave",IF(S3&gt;3,"Check for permission to have more than 3 days casual leave",IF(T3&gt;3,"Check for a doctors note regarding more than 3 days sick leave","")))</f>
        <v/>
      </c>
    </row>
    <row r="4" spans="1:27" ht="14.25" customHeight="1">
      <c r="A4" s="1">
        <f>IF(B4="","",A3+1)</f>
        <v>2</v>
      </c>
      <c r="B4" s="14" t="s">
        <v>29</v>
      </c>
      <c r="C4" s="18">
        <v>42016</v>
      </c>
      <c r="D4" s="18">
        <v>42016</v>
      </c>
      <c r="E4" s="1">
        <f t="shared" si="0"/>
        <v>10</v>
      </c>
      <c r="F4" s="1">
        <f t="shared" si="1"/>
        <v>14</v>
      </c>
      <c r="G4" s="9">
        <v>27</v>
      </c>
      <c r="H4" s="8">
        <f>March!H4+March!S4</f>
        <v>0</v>
      </c>
      <c r="I4" s="1">
        <f>March!I4+March!T4</f>
        <v>1</v>
      </c>
      <c r="J4" s="1">
        <f>March!J4+March!U4</f>
        <v>0</v>
      </c>
      <c r="K4" s="9">
        <f ca="1">March!V4</f>
        <v>9</v>
      </c>
      <c r="L4" s="9">
        <f>March!W4</f>
        <v>13</v>
      </c>
      <c r="M4" s="9">
        <f>March!X4</f>
        <v>27</v>
      </c>
      <c r="N4" s="9">
        <f t="shared" ref="N4:N5" ca="1" si="6">E4-H4-K4</f>
        <v>1</v>
      </c>
      <c r="O4" s="9">
        <f t="shared" ca="1" si="2"/>
        <v>0</v>
      </c>
      <c r="P4" s="1">
        <f>0+(March!P4-(March!Q4*4))</f>
        <v>1</v>
      </c>
      <c r="Q4" s="9">
        <f t="shared" ref="Q4:Q56" si="7">FLOOR(P4/4,0.5)</f>
        <v>0</v>
      </c>
      <c r="R4" s="9">
        <v>0</v>
      </c>
      <c r="S4" s="8">
        <v>0</v>
      </c>
      <c r="T4" s="1">
        <v>0</v>
      </c>
      <c r="U4" s="1">
        <v>0</v>
      </c>
      <c r="V4" s="9">
        <f t="shared" ca="1" si="3"/>
        <v>9</v>
      </c>
      <c r="W4" s="9">
        <f t="shared" ref="W4:W57" si="8">IF($L4-$T4&lt;0,0,$L4-$T4)</f>
        <v>13</v>
      </c>
      <c r="X4" s="9">
        <f t="shared" ref="X4:X57" si="9">IF($M4-$U4&lt;0,0,$M4-$U4)</f>
        <v>27</v>
      </c>
      <c r="Y4" s="9">
        <f t="shared" ca="1" si="4"/>
        <v>0</v>
      </c>
      <c r="Z4" s="9">
        <f t="shared" ref="Z4:Z56" ca="1" si="10">$H$1-Y4</f>
        <v>24</v>
      </c>
      <c r="AA4" s="17" t="str">
        <f t="shared" si="5"/>
        <v/>
      </c>
    </row>
    <row r="5" spans="1:27" ht="14.25" customHeight="1">
      <c r="A5" s="1">
        <f t="shared" ref="A5:A55" si="11">IF(B5="","",$A4+1)</f>
        <v>3</v>
      </c>
      <c r="B5" s="15" t="s">
        <v>30</v>
      </c>
      <c r="C5" s="18">
        <v>42375</v>
      </c>
      <c r="D5" s="18">
        <v>42375</v>
      </c>
      <c r="E5" s="1">
        <f t="shared" si="0"/>
        <v>10</v>
      </c>
      <c r="F5" s="1">
        <f t="shared" si="1"/>
        <v>14</v>
      </c>
      <c r="G5" s="9">
        <v>26</v>
      </c>
      <c r="H5" s="8">
        <f>March!H5+March!S5</f>
        <v>0</v>
      </c>
      <c r="I5" s="1">
        <f>March!I5+March!T5</f>
        <v>1</v>
      </c>
      <c r="J5" s="1">
        <f>March!J5+March!U5</f>
        <v>0</v>
      </c>
      <c r="K5" s="9">
        <f ca="1">March!V5</f>
        <v>10</v>
      </c>
      <c r="L5" s="9">
        <f>March!W5</f>
        <v>13</v>
      </c>
      <c r="M5" s="9">
        <f>March!X5</f>
        <v>26</v>
      </c>
      <c r="N5" s="9">
        <f t="shared" ca="1" si="6"/>
        <v>0</v>
      </c>
      <c r="O5" s="9">
        <f t="shared" ca="1" si="2"/>
        <v>0</v>
      </c>
      <c r="P5" s="1">
        <f>0+(March!P5-(March!Q5*4))</f>
        <v>0</v>
      </c>
      <c r="Q5" s="9">
        <f t="shared" si="7"/>
        <v>0</v>
      </c>
      <c r="R5" s="9">
        <v>0</v>
      </c>
      <c r="S5" s="8">
        <v>0</v>
      </c>
      <c r="T5" s="1">
        <v>0</v>
      </c>
      <c r="U5" s="1">
        <v>0</v>
      </c>
      <c r="V5" s="9">
        <f t="shared" ca="1" si="3"/>
        <v>10</v>
      </c>
      <c r="W5" s="9">
        <f t="shared" si="8"/>
        <v>13</v>
      </c>
      <c r="X5" s="9">
        <f t="shared" si="9"/>
        <v>26</v>
      </c>
      <c r="Y5" s="9">
        <f t="shared" ca="1" si="4"/>
        <v>0</v>
      </c>
      <c r="Z5" s="9">
        <f t="shared" ca="1" si="10"/>
        <v>24</v>
      </c>
      <c r="AA5" s="17" t="str">
        <f t="shared" si="5"/>
        <v/>
      </c>
    </row>
    <row r="6" spans="1:27" ht="14.25" customHeight="1">
      <c r="A6" s="1">
        <f t="shared" si="11"/>
        <v>4</v>
      </c>
      <c r="B6" s="14" t="s">
        <v>31</v>
      </c>
      <c r="C6" s="18">
        <v>42675</v>
      </c>
      <c r="D6" s="18">
        <v>42675</v>
      </c>
      <c r="E6" s="1">
        <f t="shared" si="0"/>
        <v>10</v>
      </c>
      <c r="F6" s="1">
        <f t="shared" si="1"/>
        <v>14</v>
      </c>
      <c r="G6" s="9">
        <v>22</v>
      </c>
      <c r="H6" s="8">
        <f>March!H6+March!S6</f>
        <v>0</v>
      </c>
      <c r="I6" s="1">
        <f>March!I6+March!T6</f>
        <v>3</v>
      </c>
      <c r="J6" s="1">
        <f>March!J6+March!U6</f>
        <v>0</v>
      </c>
      <c r="K6" s="9">
        <f ca="1">March!V6</f>
        <v>7.5</v>
      </c>
      <c r="L6" s="9">
        <f>March!W6</f>
        <v>11</v>
      </c>
      <c r="M6" s="9">
        <f>March!X6</f>
        <v>22</v>
      </c>
      <c r="N6" s="9">
        <f ca="1">E6-H6-K6</f>
        <v>2.5</v>
      </c>
      <c r="O6" s="9">
        <f t="shared" ca="1" si="2"/>
        <v>0</v>
      </c>
      <c r="P6" s="1">
        <f>0+(March!P6-(March!Q6*4))</f>
        <v>1</v>
      </c>
      <c r="Q6" s="9">
        <f t="shared" si="7"/>
        <v>0</v>
      </c>
      <c r="R6" s="9">
        <v>0</v>
      </c>
      <c r="S6" s="8">
        <v>0</v>
      </c>
      <c r="T6" s="1">
        <v>0</v>
      </c>
      <c r="U6" s="1">
        <v>0</v>
      </c>
      <c r="V6" s="9">
        <f t="shared" ca="1" si="3"/>
        <v>7.5</v>
      </c>
      <c r="W6" s="9">
        <f t="shared" si="8"/>
        <v>11</v>
      </c>
      <c r="X6" s="9">
        <f t="shared" si="9"/>
        <v>22</v>
      </c>
      <c r="Y6" s="9">
        <f t="shared" ca="1" si="4"/>
        <v>0</v>
      </c>
      <c r="Z6" s="9">
        <f t="shared" ca="1" si="10"/>
        <v>24</v>
      </c>
      <c r="AA6" s="17" t="str">
        <f t="shared" si="5"/>
        <v/>
      </c>
    </row>
    <row r="7" spans="1:27" ht="14.25" customHeight="1">
      <c r="A7" s="1">
        <f t="shared" si="11"/>
        <v>5</v>
      </c>
      <c r="B7" s="14" t="s">
        <v>32</v>
      </c>
      <c r="C7" s="18">
        <v>41636</v>
      </c>
      <c r="D7" s="18">
        <v>41636</v>
      </c>
      <c r="E7" s="1">
        <f t="shared" si="0"/>
        <v>10</v>
      </c>
      <c r="F7" s="1">
        <f t="shared" si="1"/>
        <v>14</v>
      </c>
      <c r="G7" s="9">
        <v>24</v>
      </c>
      <c r="H7" s="8">
        <f>March!H7+March!S7</f>
        <v>0</v>
      </c>
      <c r="I7" s="1">
        <f>March!I7+March!T7</f>
        <v>0</v>
      </c>
      <c r="J7" s="1">
        <f>March!J7+March!U7</f>
        <v>0</v>
      </c>
      <c r="K7" s="9">
        <f ca="1">March!V7</f>
        <v>10</v>
      </c>
      <c r="L7" s="9">
        <f>March!W7</f>
        <v>14</v>
      </c>
      <c r="M7" s="9">
        <f>March!X7</f>
        <v>24</v>
      </c>
      <c r="N7" s="9">
        <f t="shared" ref="N7:N56" ca="1" si="12">E7-H7-K7</f>
        <v>0</v>
      </c>
      <c r="O7" s="9">
        <f t="shared" ca="1" si="2"/>
        <v>0</v>
      </c>
      <c r="P7" s="1">
        <f>0+(March!P7-(March!Q7*4))</f>
        <v>0</v>
      </c>
      <c r="Q7" s="9">
        <f t="shared" si="7"/>
        <v>0</v>
      </c>
      <c r="R7" s="9">
        <v>0</v>
      </c>
      <c r="S7" s="8">
        <v>0</v>
      </c>
      <c r="T7" s="1">
        <v>0</v>
      </c>
      <c r="U7" s="1">
        <v>0</v>
      </c>
      <c r="V7" s="9">
        <f t="shared" ca="1" si="3"/>
        <v>10</v>
      </c>
      <c r="W7" s="9">
        <f t="shared" si="8"/>
        <v>14</v>
      </c>
      <c r="X7" s="9">
        <f t="shared" si="9"/>
        <v>24</v>
      </c>
      <c r="Y7" s="9">
        <f t="shared" ca="1" si="4"/>
        <v>0</v>
      </c>
      <c r="Z7" s="9">
        <f t="shared" ca="1" si="10"/>
        <v>24</v>
      </c>
      <c r="AA7" s="17" t="str">
        <f t="shared" si="5"/>
        <v/>
      </c>
    </row>
    <row r="8" spans="1:27" ht="14.25" customHeight="1">
      <c r="A8" s="1">
        <f>IF(B8="","",A7+1)</f>
        <v>6</v>
      </c>
      <c r="B8" s="14" t="s">
        <v>33</v>
      </c>
      <c r="C8" s="18">
        <v>41685</v>
      </c>
      <c r="D8" s="18">
        <v>41685</v>
      </c>
      <c r="E8" s="1">
        <f t="shared" si="0"/>
        <v>10</v>
      </c>
      <c r="F8" s="1">
        <f t="shared" si="1"/>
        <v>14</v>
      </c>
      <c r="G8" s="9">
        <v>28</v>
      </c>
      <c r="H8" s="8">
        <f>March!H8+March!S8</f>
        <v>0</v>
      </c>
      <c r="I8" s="1">
        <f>March!I8+March!T8</f>
        <v>0</v>
      </c>
      <c r="J8" s="1">
        <f>March!J8+March!U8</f>
        <v>0</v>
      </c>
      <c r="K8" s="9">
        <f ca="1">March!V8</f>
        <v>10</v>
      </c>
      <c r="L8" s="9">
        <f>March!W8</f>
        <v>14</v>
      </c>
      <c r="M8" s="9">
        <f>March!X8</f>
        <v>28</v>
      </c>
      <c r="N8" s="9">
        <f t="shared" ca="1" si="12"/>
        <v>0</v>
      </c>
      <c r="O8" s="9">
        <f t="shared" ca="1" si="2"/>
        <v>0</v>
      </c>
      <c r="P8" s="1">
        <f>0+(March!P8-(March!Q8*4))</f>
        <v>0</v>
      </c>
      <c r="Q8" s="9">
        <f t="shared" si="7"/>
        <v>0</v>
      </c>
      <c r="R8" s="9">
        <v>0</v>
      </c>
      <c r="S8" s="8">
        <v>0</v>
      </c>
      <c r="T8" s="1">
        <v>0</v>
      </c>
      <c r="U8" s="1">
        <v>0</v>
      </c>
      <c r="V8" s="9">
        <f t="shared" ca="1" si="3"/>
        <v>10</v>
      </c>
      <c r="W8" s="9">
        <f t="shared" si="8"/>
        <v>14</v>
      </c>
      <c r="X8" s="9">
        <f t="shared" si="9"/>
        <v>28</v>
      </c>
      <c r="Y8" s="9">
        <f t="shared" ca="1" si="4"/>
        <v>0</v>
      </c>
      <c r="Z8" s="9">
        <f t="shared" ca="1" si="10"/>
        <v>24</v>
      </c>
      <c r="AA8" s="17" t="str">
        <f t="shared" si="5"/>
        <v/>
      </c>
    </row>
    <row r="9" spans="1:27" ht="14.25" customHeight="1">
      <c r="A9" s="1">
        <f t="shared" si="11"/>
        <v>7</v>
      </c>
      <c r="B9" s="14" t="s">
        <v>34</v>
      </c>
      <c r="C9" s="18">
        <v>41980</v>
      </c>
      <c r="D9" s="18">
        <v>41980</v>
      </c>
      <c r="E9" s="1">
        <f t="shared" si="0"/>
        <v>10</v>
      </c>
      <c r="F9" s="1">
        <f t="shared" si="1"/>
        <v>14</v>
      </c>
      <c r="G9" s="9">
        <v>23</v>
      </c>
      <c r="H9" s="8">
        <f>March!H9+March!S9</f>
        <v>0</v>
      </c>
      <c r="I9" s="1">
        <f>March!I9+March!T9</f>
        <v>0</v>
      </c>
      <c r="J9" s="1">
        <f>March!J9+March!U9</f>
        <v>1</v>
      </c>
      <c r="K9" s="9">
        <f ca="1">March!V9</f>
        <v>9.5</v>
      </c>
      <c r="L9" s="9">
        <f>March!W9</f>
        <v>14</v>
      </c>
      <c r="M9" s="9">
        <f>March!X9</f>
        <v>22</v>
      </c>
      <c r="N9" s="9">
        <f t="shared" ca="1" si="12"/>
        <v>0.5</v>
      </c>
      <c r="O9" s="9">
        <f t="shared" ca="1" si="2"/>
        <v>0</v>
      </c>
      <c r="P9" s="1">
        <f>0+(March!P9-(March!Q9*4))</f>
        <v>1</v>
      </c>
      <c r="Q9" s="9">
        <f t="shared" si="7"/>
        <v>0</v>
      </c>
      <c r="R9" s="9">
        <v>0</v>
      </c>
      <c r="S9" s="8">
        <v>0</v>
      </c>
      <c r="T9" s="1">
        <v>0</v>
      </c>
      <c r="U9" s="1">
        <v>0</v>
      </c>
      <c r="V9" s="9">
        <f t="shared" ca="1" si="3"/>
        <v>9.5</v>
      </c>
      <c r="W9" s="9">
        <f t="shared" si="8"/>
        <v>14</v>
      </c>
      <c r="X9" s="9">
        <f t="shared" si="9"/>
        <v>22</v>
      </c>
      <c r="Y9" s="9">
        <f t="shared" ca="1" si="4"/>
        <v>0</v>
      </c>
      <c r="Z9" s="9">
        <f t="shared" ca="1" si="10"/>
        <v>24</v>
      </c>
      <c r="AA9" s="17" t="str">
        <f t="shared" si="5"/>
        <v/>
      </c>
    </row>
    <row r="10" spans="1:27" ht="14.25" customHeight="1">
      <c r="A10" s="1">
        <f t="shared" si="11"/>
        <v>8</v>
      </c>
      <c r="B10" s="14" t="s">
        <v>35</v>
      </c>
      <c r="C10" s="18">
        <v>41254</v>
      </c>
      <c r="D10" s="18">
        <v>41254</v>
      </c>
      <c r="E10" s="1">
        <f t="shared" si="0"/>
        <v>10</v>
      </c>
      <c r="F10" s="1">
        <f t="shared" si="1"/>
        <v>14</v>
      </c>
      <c r="G10" s="9">
        <v>28</v>
      </c>
      <c r="H10" s="8">
        <f>March!H10+March!S10</f>
        <v>0</v>
      </c>
      <c r="I10" s="1">
        <f>March!I10+March!T10</f>
        <v>0</v>
      </c>
      <c r="J10" s="1">
        <f>March!J10+March!U10</f>
        <v>0</v>
      </c>
      <c r="K10" s="9">
        <f ca="1">March!V10</f>
        <v>10</v>
      </c>
      <c r="L10" s="9">
        <f>March!W10</f>
        <v>14</v>
      </c>
      <c r="M10" s="9">
        <f>March!X10</f>
        <v>28</v>
      </c>
      <c r="N10" s="9">
        <f t="shared" ca="1" si="12"/>
        <v>0</v>
      </c>
      <c r="O10" s="9">
        <f t="shared" ca="1" si="2"/>
        <v>0</v>
      </c>
      <c r="P10" s="1">
        <f>0+(March!P10-(March!Q10*4))</f>
        <v>0</v>
      </c>
      <c r="Q10" s="9">
        <f t="shared" si="7"/>
        <v>0</v>
      </c>
      <c r="R10" s="9">
        <v>0</v>
      </c>
      <c r="S10" s="8">
        <v>0</v>
      </c>
      <c r="T10" s="1">
        <v>0</v>
      </c>
      <c r="U10" s="1">
        <v>0</v>
      </c>
      <c r="V10" s="9">
        <f t="shared" ca="1" si="3"/>
        <v>10</v>
      </c>
      <c r="W10" s="9">
        <f t="shared" si="8"/>
        <v>14</v>
      </c>
      <c r="X10" s="9">
        <f t="shared" si="9"/>
        <v>28</v>
      </c>
      <c r="Y10" s="9">
        <f t="shared" ca="1" si="4"/>
        <v>0</v>
      </c>
      <c r="Z10" s="9">
        <f t="shared" ca="1" si="10"/>
        <v>24</v>
      </c>
      <c r="AA10" s="17" t="str">
        <f t="shared" si="5"/>
        <v/>
      </c>
    </row>
    <row r="11" spans="1:27" ht="14.25" customHeight="1">
      <c r="A11" s="1">
        <f t="shared" si="11"/>
        <v>9</v>
      </c>
      <c r="B11" s="14" t="s">
        <v>36</v>
      </c>
      <c r="C11" s="18">
        <v>40909</v>
      </c>
      <c r="D11" s="18">
        <v>40909</v>
      </c>
      <c r="E11" s="1">
        <f t="shared" si="0"/>
        <v>10</v>
      </c>
      <c r="F11" s="1">
        <f t="shared" si="1"/>
        <v>14</v>
      </c>
      <c r="G11" s="9">
        <v>26</v>
      </c>
      <c r="H11" s="8">
        <f>March!H11+March!S11</f>
        <v>0</v>
      </c>
      <c r="I11" s="1">
        <f>March!I11+March!T11</f>
        <v>1</v>
      </c>
      <c r="J11" s="1">
        <f>March!J11+March!U11</f>
        <v>0</v>
      </c>
      <c r="K11" s="9">
        <f ca="1">March!V11</f>
        <v>10</v>
      </c>
      <c r="L11" s="9">
        <f>March!W11</f>
        <v>13</v>
      </c>
      <c r="M11" s="9">
        <f>March!X11</f>
        <v>26</v>
      </c>
      <c r="N11" s="9">
        <f t="shared" ca="1" si="12"/>
        <v>0</v>
      </c>
      <c r="O11" s="9">
        <f t="shared" ca="1" si="2"/>
        <v>0</v>
      </c>
      <c r="P11" s="1">
        <f>0+(March!P11-(March!Q11*4))</f>
        <v>0</v>
      </c>
      <c r="Q11" s="9">
        <f t="shared" si="7"/>
        <v>0</v>
      </c>
      <c r="R11" s="9">
        <v>0</v>
      </c>
      <c r="S11" s="8">
        <v>0</v>
      </c>
      <c r="T11" s="1">
        <v>0</v>
      </c>
      <c r="U11" s="1">
        <v>0</v>
      </c>
      <c r="V11" s="9">
        <f t="shared" ca="1" si="3"/>
        <v>10</v>
      </c>
      <c r="W11" s="9">
        <f t="shared" si="8"/>
        <v>13</v>
      </c>
      <c r="X11" s="9">
        <f t="shared" si="9"/>
        <v>26</v>
      </c>
      <c r="Y11" s="9">
        <f t="shared" ca="1" si="4"/>
        <v>0</v>
      </c>
      <c r="Z11" s="9">
        <f t="shared" ca="1" si="10"/>
        <v>24</v>
      </c>
      <c r="AA11" s="17" t="str">
        <f t="shared" si="5"/>
        <v/>
      </c>
    </row>
    <row r="12" spans="1:27" ht="14.25" customHeight="1">
      <c r="A12" s="1">
        <f t="shared" si="11"/>
        <v>10</v>
      </c>
      <c r="B12" s="14" t="s">
        <v>37</v>
      </c>
      <c r="C12" s="18">
        <v>42430</v>
      </c>
      <c r="D12" s="18">
        <v>42430</v>
      </c>
      <c r="E12" s="1">
        <f t="shared" si="0"/>
        <v>10</v>
      </c>
      <c r="F12" s="1">
        <f t="shared" si="1"/>
        <v>14</v>
      </c>
      <c r="G12" s="9">
        <v>22</v>
      </c>
      <c r="H12" s="8">
        <f>March!H12+March!S12</f>
        <v>0</v>
      </c>
      <c r="I12" s="1">
        <f>March!I12+March!T12</f>
        <v>0</v>
      </c>
      <c r="J12" s="1">
        <f>March!J12+March!U12</f>
        <v>0</v>
      </c>
      <c r="K12" s="9">
        <f ca="1">March!V12</f>
        <v>8.5</v>
      </c>
      <c r="L12" s="9">
        <f>March!W12</f>
        <v>14</v>
      </c>
      <c r="M12" s="9">
        <f>March!X12</f>
        <v>22</v>
      </c>
      <c r="N12" s="9">
        <f t="shared" ca="1" si="12"/>
        <v>1.5</v>
      </c>
      <c r="O12" s="9">
        <f t="shared" ca="1" si="2"/>
        <v>0</v>
      </c>
      <c r="P12" s="1">
        <f>0+(March!P12-(March!Q12*4))</f>
        <v>0</v>
      </c>
      <c r="Q12" s="9">
        <f t="shared" si="7"/>
        <v>0</v>
      </c>
      <c r="R12" s="9">
        <v>0</v>
      </c>
      <c r="S12" s="8">
        <v>0</v>
      </c>
      <c r="T12" s="1">
        <v>0</v>
      </c>
      <c r="U12" s="1">
        <v>0</v>
      </c>
      <c r="V12" s="9">
        <f t="shared" ca="1" si="3"/>
        <v>8.5</v>
      </c>
      <c r="W12" s="9">
        <f t="shared" si="8"/>
        <v>14</v>
      </c>
      <c r="X12" s="9">
        <f t="shared" si="9"/>
        <v>22</v>
      </c>
      <c r="Y12" s="9">
        <f t="shared" ca="1" si="4"/>
        <v>0</v>
      </c>
      <c r="Z12" s="9">
        <f t="shared" ca="1" si="10"/>
        <v>24</v>
      </c>
      <c r="AA12" s="17" t="str">
        <f t="shared" si="5"/>
        <v/>
      </c>
    </row>
    <row r="13" spans="1:27" ht="14.25" customHeight="1">
      <c r="A13" s="1">
        <f t="shared" si="11"/>
        <v>11</v>
      </c>
      <c r="B13" s="14" t="s">
        <v>38</v>
      </c>
      <c r="C13" s="18">
        <v>41650</v>
      </c>
      <c r="D13" s="18">
        <v>41650</v>
      </c>
      <c r="E13" s="1">
        <f t="shared" si="0"/>
        <v>10</v>
      </c>
      <c r="F13" s="1">
        <f t="shared" si="1"/>
        <v>14</v>
      </c>
      <c r="G13" s="9">
        <v>21</v>
      </c>
      <c r="H13" s="8">
        <f>March!H13+March!S13</f>
        <v>0</v>
      </c>
      <c r="I13" s="1">
        <f>March!I13+March!T13</f>
        <v>1.5</v>
      </c>
      <c r="J13" s="1">
        <f>March!J13+March!U13</f>
        <v>0</v>
      </c>
      <c r="K13" s="9">
        <f ca="1">March!V13</f>
        <v>10</v>
      </c>
      <c r="L13" s="9">
        <f>March!W13</f>
        <v>12.5</v>
      </c>
      <c r="M13" s="9">
        <f>March!X13</f>
        <v>21</v>
      </c>
      <c r="N13" s="9">
        <f t="shared" ca="1" si="12"/>
        <v>0</v>
      </c>
      <c r="O13" s="9">
        <f t="shared" ca="1" si="2"/>
        <v>0</v>
      </c>
      <c r="P13" s="1">
        <f>0+(March!P13-(March!Q13*4))</f>
        <v>0</v>
      </c>
      <c r="Q13" s="9">
        <f t="shared" si="7"/>
        <v>0</v>
      </c>
      <c r="R13" s="9">
        <v>0</v>
      </c>
      <c r="S13" s="8">
        <v>0</v>
      </c>
      <c r="T13" s="1">
        <v>0</v>
      </c>
      <c r="U13" s="1">
        <v>0</v>
      </c>
      <c r="V13" s="9">
        <f t="shared" ca="1" si="3"/>
        <v>10</v>
      </c>
      <c r="W13" s="9">
        <f t="shared" si="8"/>
        <v>12.5</v>
      </c>
      <c r="X13" s="9">
        <f t="shared" si="9"/>
        <v>21</v>
      </c>
      <c r="Y13" s="9">
        <f t="shared" ca="1" si="4"/>
        <v>0</v>
      </c>
      <c r="Z13" s="9">
        <f t="shared" ca="1" si="10"/>
        <v>24</v>
      </c>
      <c r="AA13" s="17" t="str">
        <f t="shared" si="5"/>
        <v/>
      </c>
    </row>
    <row r="14" spans="1:27" ht="14.25" customHeight="1">
      <c r="A14" s="1">
        <f t="shared" si="11"/>
        <v>12</v>
      </c>
      <c r="B14" s="14" t="s">
        <v>39</v>
      </c>
      <c r="C14" s="18">
        <v>40190</v>
      </c>
      <c r="D14" s="18">
        <v>40190</v>
      </c>
      <c r="E14" s="1">
        <f t="shared" si="0"/>
        <v>10</v>
      </c>
      <c r="F14" s="1">
        <f t="shared" si="1"/>
        <v>14</v>
      </c>
      <c r="G14" s="9">
        <v>26</v>
      </c>
      <c r="H14" s="8">
        <f>March!H14+March!S14</f>
        <v>0</v>
      </c>
      <c r="I14" s="1">
        <f>March!I14+March!T14</f>
        <v>0</v>
      </c>
      <c r="J14" s="1">
        <f>March!J14+March!U14</f>
        <v>0</v>
      </c>
      <c r="K14" s="9">
        <f ca="1">March!V14</f>
        <v>9.5</v>
      </c>
      <c r="L14" s="9">
        <f>March!W14</f>
        <v>14</v>
      </c>
      <c r="M14" s="9">
        <f>March!X14</f>
        <v>26</v>
      </c>
      <c r="N14" s="9">
        <f t="shared" ca="1" si="12"/>
        <v>0.5</v>
      </c>
      <c r="O14" s="9">
        <f t="shared" ca="1" si="2"/>
        <v>0</v>
      </c>
      <c r="P14" s="1">
        <f>0+(March!P14-(March!Q14*4))</f>
        <v>0</v>
      </c>
      <c r="Q14" s="9">
        <f t="shared" si="7"/>
        <v>0</v>
      </c>
      <c r="R14" s="9">
        <v>0</v>
      </c>
      <c r="S14" s="8">
        <v>0</v>
      </c>
      <c r="T14" s="1">
        <v>0</v>
      </c>
      <c r="U14" s="1">
        <v>0</v>
      </c>
      <c r="V14" s="9">
        <f t="shared" ca="1" si="3"/>
        <v>9.5</v>
      </c>
      <c r="W14" s="9">
        <f t="shared" si="8"/>
        <v>14</v>
      </c>
      <c r="X14" s="9">
        <f t="shared" si="9"/>
        <v>26</v>
      </c>
      <c r="Y14" s="9">
        <f t="shared" ca="1" si="4"/>
        <v>0</v>
      </c>
      <c r="Z14" s="9">
        <f t="shared" ca="1" si="10"/>
        <v>24</v>
      </c>
      <c r="AA14" s="17" t="str">
        <f t="shared" si="5"/>
        <v/>
      </c>
    </row>
    <row r="15" spans="1:27" ht="14.25" customHeight="1">
      <c r="A15" s="1">
        <f t="shared" si="11"/>
        <v>13</v>
      </c>
      <c r="B15" s="14" t="s">
        <v>40</v>
      </c>
      <c r="C15" s="18">
        <v>42619</v>
      </c>
      <c r="D15" s="18">
        <v>42619</v>
      </c>
      <c r="E15" s="1">
        <f t="shared" si="0"/>
        <v>10</v>
      </c>
      <c r="F15" s="1">
        <f t="shared" si="1"/>
        <v>14</v>
      </c>
      <c r="G15" s="9">
        <v>23</v>
      </c>
      <c r="H15" s="8">
        <f>March!H15+March!S15</f>
        <v>0</v>
      </c>
      <c r="I15" s="1">
        <f>March!I15+March!T15</f>
        <v>1.5</v>
      </c>
      <c r="J15" s="1">
        <f>March!J15+March!U15</f>
        <v>0</v>
      </c>
      <c r="K15" s="9">
        <f ca="1">March!V15</f>
        <v>8.5</v>
      </c>
      <c r="L15" s="9">
        <f>March!W15</f>
        <v>12.5</v>
      </c>
      <c r="M15" s="9">
        <f>March!X15</f>
        <v>23</v>
      </c>
      <c r="N15" s="9">
        <f t="shared" ca="1" si="12"/>
        <v>1.5</v>
      </c>
      <c r="O15" s="9">
        <f t="shared" ca="1" si="2"/>
        <v>0</v>
      </c>
      <c r="P15" s="1">
        <f>0+(March!P15-(March!Q15*4))</f>
        <v>1</v>
      </c>
      <c r="Q15" s="9">
        <f t="shared" si="7"/>
        <v>0</v>
      </c>
      <c r="R15" s="9">
        <v>0</v>
      </c>
      <c r="S15" s="8">
        <v>0</v>
      </c>
      <c r="T15" s="1">
        <v>0</v>
      </c>
      <c r="U15" s="1">
        <v>0</v>
      </c>
      <c r="V15" s="9">
        <f t="shared" ca="1" si="3"/>
        <v>8.5</v>
      </c>
      <c r="W15" s="9">
        <f t="shared" si="8"/>
        <v>12.5</v>
      </c>
      <c r="X15" s="9">
        <f t="shared" si="9"/>
        <v>23</v>
      </c>
      <c r="Y15" s="9">
        <f t="shared" ca="1" si="4"/>
        <v>0</v>
      </c>
      <c r="Z15" s="9">
        <f t="shared" ca="1" si="10"/>
        <v>24</v>
      </c>
      <c r="AA15" s="17" t="str">
        <f t="shared" si="5"/>
        <v/>
      </c>
    </row>
    <row r="16" spans="1:27" ht="14.25" customHeight="1">
      <c r="A16" s="1">
        <f t="shared" si="11"/>
        <v>14</v>
      </c>
      <c r="B16" s="14" t="s">
        <v>41</v>
      </c>
      <c r="C16" s="18">
        <v>41645</v>
      </c>
      <c r="D16" s="18">
        <v>41645</v>
      </c>
      <c r="E16" s="1">
        <f t="shared" si="0"/>
        <v>10</v>
      </c>
      <c r="F16" s="1">
        <f t="shared" si="1"/>
        <v>14</v>
      </c>
      <c r="G16" s="9">
        <v>25</v>
      </c>
      <c r="H16" s="8">
        <f>March!H16+March!S16</f>
        <v>2</v>
      </c>
      <c r="I16" s="1">
        <f>March!I16+March!T16</f>
        <v>0</v>
      </c>
      <c r="J16" s="1">
        <f>March!J16+March!U16</f>
        <v>0</v>
      </c>
      <c r="K16" s="9">
        <f ca="1">March!V16</f>
        <v>8</v>
      </c>
      <c r="L16" s="9">
        <f>March!W16</f>
        <v>14</v>
      </c>
      <c r="M16" s="9">
        <f>March!X16</f>
        <v>25</v>
      </c>
      <c r="N16" s="9">
        <f t="shared" ca="1" si="12"/>
        <v>0</v>
      </c>
      <c r="O16" s="9">
        <f t="shared" ca="1" si="2"/>
        <v>0</v>
      </c>
      <c r="P16" s="1">
        <f>0+(March!P16-(March!Q16*4))</f>
        <v>1</v>
      </c>
      <c r="Q16" s="9">
        <f t="shared" si="7"/>
        <v>0</v>
      </c>
      <c r="R16" s="9">
        <v>0</v>
      </c>
      <c r="S16" s="8">
        <v>0</v>
      </c>
      <c r="T16" s="1">
        <v>0</v>
      </c>
      <c r="U16" s="1">
        <v>0</v>
      </c>
      <c r="V16" s="9">
        <f t="shared" ca="1" si="3"/>
        <v>8</v>
      </c>
      <c r="W16" s="9">
        <f t="shared" si="8"/>
        <v>14</v>
      </c>
      <c r="X16" s="9">
        <f t="shared" si="9"/>
        <v>25</v>
      </c>
      <c r="Y16" s="9">
        <f t="shared" ca="1" si="4"/>
        <v>0</v>
      </c>
      <c r="Z16" s="9">
        <f t="shared" ca="1" si="10"/>
        <v>24</v>
      </c>
      <c r="AA16" s="17" t="str">
        <f t="shared" si="5"/>
        <v/>
      </c>
    </row>
    <row r="17" spans="1:27" ht="14.25" customHeight="1">
      <c r="A17" s="1">
        <f t="shared" si="11"/>
        <v>15</v>
      </c>
      <c r="B17" s="14" t="s">
        <v>42</v>
      </c>
      <c r="C17" s="18">
        <v>40954</v>
      </c>
      <c r="D17" s="18">
        <v>40954</v>
      </c>
      <c r="E17" s="1">
        <f t="shared" si="0"/>
        <v>10</v>
      </c>
      <c r="F17" s="1">
        <f t="shared" si="1"/>
        <v>14</v>
      </c>
      <c r="G17" s="9">
        <v>22</v>
      </c>
      <c r="H17" s="8">
        <f>March!H17+March!S17</f>
        <v>0</v>
      </c>
      <c r="I17" s="1">
        <f>March!I17+March!T17</f>
        <v>0</v>
      </c>
      <c r="J17" s="1">
        <f>March!J17+March!U17</f>
        <v>0</v>
      </c>
      <c r="K17" s="9">
        <f ca="1">March!V17</f>
        <v>10</v>
      </c>
      <c r="L17" s="9">
        <f>March!W17</f>
        <v>14</v>
      </c>
      <c r="M17" s="9">
        <f>March!X17</f>
        <v>22</v>
      </c>
      <c r="N17" s="9">
        <f t="shared" ca="1" si="12"/>
        <v>0</v>
      </c>
      <c r="O17" s="9">
        <f t="shared" ca="1" si="2"/>
        <v>0</v>
      </c>
      <c r="P17" s="1">
        <f>0+(March!P17-(March!Q17*4))</f>
        <v>1</v>
      </c>
      <c r="Q17" s="9">
        <f t="shared" si="7"/>
        <v>0</v>
      </c>
      <c r="R17" s="9">
        <v>0</v>
      </c>
      <c r="S17" s="8">
        <v>0</v>
      </c>
      <c r="T17" s="1">
        <v>0</v>
      </c>
      <c r="U17" s="1">
        <v>0</v>
      </c>
      <c r="V17" s="9">
        <f t="shared" ca="1" si="3"/>
        <v>10</v>
      </c>
      <c r="W17" s="9">
        <f t="shared" si="8"/>
        <v>14</v>
      </c>
      <c r="X17" s="9">
        <f t="shared" si="9"/>
        <v>22</v>
      </c>
      <c r="Y17" s="9">
        <f t="shared" ca="1" si="4"/>
        <v>0</v>
      </c>
      <c r="Z17" s="9">
        <f t="shared" ca="1" si="10"/>
        <v>24</v>
      </c>
      <c r="AA17" s="17" t="str">
        <f t="shared" si="5"/>
        <v/>
      </c>
    </row>
    <row r="18" spans="1:27" ht="14.25" customHeight="1">
      <c r="A18" s="1">
        <f t="shared" si="11"/>
        <v>16</v>
      </c>
      <c r="B18" s="14" t="s">
        <v>43</v>
      </c>
      <c r="C18" s="18">
        <v>42494</v>
      </c>
      <c r="D18" s="18">
        <v>42494</v>
      </c>
      <c r="E18" s="1">
        <f t="shared" si="0"/>
        <v>10</v>
      </c>
      <c r="F18" s="1">
        <f t="shared" si="1"/>
        <v>14</v>
      </c>
      <c r="G18" s="9">
        <v>24</v>
      </c>
      <c r="H18" s="8">
        <f>March!H18+March!S18</f>
        <v>0</v>
      </c>
      <c r="I18" s="1">
        <f>March!I18+March!T18</f>
        <v>0</v>
      </c>
      <c r="J18" s="1">
        <f>March!J18+March!U18</f>
        <v>0</v>
      </c>
      <c r="K18" s="9">
        <f ca="1">March!V18</f>
        <v>10</v>
      </c>
      <c r="L18" s="9">
        <f>March!W18</f>
        <v>14</v>
      </c>
      <c r="M18" s="9">
        <f>March!X18</f>
        <v>24</v>
      </c>
      <c r="N18" s="9">
        <f t="shared" ca="1" si="12"/>
        <v>0</v>
      </c>
      <c r="O18" s="9">
        <f t="shared" ca="1" si="2"/>
        <v>0</v>
      </c>
      <c r="P18" s="1">
        <f>0+(March!P18-(March!Q18*4))</f>
        <v>1</v>
      </c>
      <c r="Q18" s="9">
        <f>FLOOR(P18/4,0.5)</f>
        <v>0</v>
      </c>
      <c r="R18" s="9">
        <v>0</v>
      </c>
      <c r="S18" s="8">
        <v>0</v>
      </c>
      <c r="T18" s="1">
        <v>0</v>
      </c>
      <c r="U18" s="1">
        <v>0</v>
      </c>
      <c r="V18" s="9">
        <f t="shared" ca="1" si="3"/>
        <v>10</v>
      </c>
      <c r="W18" s="9">
        <f t="shared" si="8"/>
        <v>14</v>
      </c>
      <c r="X18" s="9">
        <f t="shared" si="9"/>
        <v>24</v>
      </c>
      <c r="Y18" s="9">
        <f t="shared" ca="1" si="4"/>
        <v>0</v>
      </c>
      <c r="Z18" s="9">
        <f t="shared" ca="1" si="10"/>
        <v>24</v>
      </c>
      <c r="AA18" s="17" t="str">
        <f t="shared" si="5"/>
        <v/>
      </c>
    </row>
    <row r="19" spans="1:27" ht="14.25" customHeight="1">
      <c r="A19" s="1">
        <f t="shared" si="11"/>
        <v>17</v>
      </c>
      <c r="B19" s="14" t="s">
        <v>44</v>
      </c>
      <c r="C19" s="18">
        <v>42380</v>
      </c>
      <c r="D19" s="18">
        <v>42380</v>
      </c>
      <c r="E19" s="1">
        <f t="shared" si="0"/>
        <v>10</v>
      </c>
      <c r="F19" s="1">
        <f t="shared" si="1"/>
        <v>14</v>
      </c>
      <c r="G19" s="9">
        <v>28</v>
      </c>
      <c r="H19" s="8">
        <f>March!H19+March!S19</f>
        <v>0</v>
      </c>
      <c r="I19" s="1">
        <f>March!I19+March!T19</f>
        <v>3</v>
      </c>
      <c r="J19" s="1">
        <f>March!J19+March!U19</f>
        <v>0</v>
      </c>
      <c r="K19" s="9">
        <f ca="1">March!V19</f>
        <v>10</v>
      </c>
      <c r="L19" s="9">
        <f>March!W19</f>
        <v>11</v>
      </c>
      <c r="M19" s="9">
        <f>March!X19</f>
        <v>28</v>
      </c>
      <c r="N19" s="9">
        <f t="shared" ca="1" si="12"/>
        <v>0</v>
      </c>
      <c r="O19" s="9">
        <f t="shared" ca="1" si="2"/>
        <v>0</v>
      </c>
      <c r="P19" s="1">
        <f>0+(March!P19-(March!Q19*4))</f>
        <v>1</v>
      </c>
      <c r="Q19" s="9">
        <f t="shared" si="7"/>
        <v>0</v>
      </c>
      <c r="R19" s="9">
        <v>0</v>
      </c>
      <c r="S19" s="8">
        <v>0</v>
      </c>
      <c r="T19" s="1">
        <v>0</v>
      </c>
      <c r="U19" s="1">
        <v>0</v>
      </c>
      <c r="V19" s="9">
        <f t="shared" ca="1" si="3"/>
        <v>10</v>
      </c>
      <c r="W19" s="9">
        <f t="shared" si="8"/>
        <v>11</v>
      </c>
      <c r="X19" s="9">
        <f t="shared" si="9"/>
        <v>28</v>
      </c>
      <c r="Y19" s="9">
        <f t="shared" ca="1" si="4"/>
        <v>0</v>
      </c>
      <c r="Z19" s="9">
        <f t="shared" ca="1" si="10"/>
        <v>24</v>
      </c>
      <c r="AA19" s="17" t="str">
        <f t="shared" si="5"/>
        <v/>
      </c>
    </row>
    <row r="20" spans="1:27" ht="14.25" customHeight="1">
      <c r="A20" s="1">
        <f t="shared" si="11"/>
        <v>18</v>
      </c>
      <c r="B20" s="14" t="s">
        <v>45</v>
      </c>
      <c r="C20" s="18">
        <v>41278</v>
      </c>
      <c r="D20" s="18">
        <v>41278</v>
      </c>
      <c r="E20" s="1">
        <f t="shared" si="0"/>
        <v>10</v>
      </c>
      <c r="F20" s="1">
        <f t="shared" si="1"/>
        <v>14</v>
      </c>
      <c r="G20" s="9">
        <v>23</v>
      </c>
      <c r="H20" s="8">
        <f>March!H20+March!S20</f>
        <v>0</v>
      </c>
      <c r="I20" s="1">
        <f>March!I20+March!T20</f>
        <v>2</v>
      </c>
      <c r="J20" s="1">
        <f>March!J20+March!U20</f>
        <v>0</v>
      </c>
      <c r="K20" s="9">
        <f ca="1">March!V20</f>
        <v>9</v>
      </c>
      <c r="L20" s="9">
        <f>March!W20</f>
        <v>12</v>
      </c>
      <c r="M20" s="9">
        <f>March!X20</f>
        <v>23</v>
      </c>
      <c r="N20" s="9">
        <f t="shared" ca="1" si="12"/>
        <v>1</v>
      </c>
      <c r="O20" s="9">
        <f t="shared" ca="1" si="2"/>
        <v>0</v>
      </c>
      <c r="P20" s="1">
        <f>0+(March!P20-(March!Q20*4))</f>
        <v>0</v>
      </c>
      <c r="Q20" s="9">
        <f t="shared" si="7"/>
        <v>0</v>
      </c>
      <c r="R20" s="9">
        <v>0</v>
      </c>
      <c r="S20" s="8">
        <v>0</v>
      </c>
      <c r="T20" s="1">
        <v>0</v>
      </c>
      <c r="U20" s="1">
        <v>0</v>
      </c>
      <c r="V20" s="9">
        <f t="shared" ca="1" si="3"/>
        <v>9</v>
      </c>
      <c r="W20" s="9">
        <f t="shared" si="8"/>
        <v>12</v>
      </c>
      <c r="X20" s="9">
        <f t="shared" si="9"/>
        <v>23</v>
      </c>
      <c r="Y20" s="9">
        <f t="shared" ca="1" si="4"/>
        <v>0</v>
      </c>
      <c r="Z20" s="9">
        <f t="shared" ca="1" si="10"/>
        <v>24</v>
      </c>
      <c r="AA20" s="17" t="str">
        <f t="shared" si="5"/>
        <v/>
      </c>
    </row>
    <row r="21" spans="1:27" ht="14.25" customHeight="1">
      <c r="A21" s="1">
        <f t="shared" si="11"/>
        <v>19</v>
      </c>
      <c r="B21" s="14" t="s">
        <v>46</v>
      </c>
      <c r="C21" s="18">
        <v>41760</v>
      </c>
      <c r="D21" s="18">
        <v>41760</v>
      </c>
      <c r="E21" s="1">
        <f t="shared" si="0"/>
        <v>10</v>
      </c>
      <c r="F21" s="1">
        <f t="shared" si="1"/>
        <v>14</v>
      </c>
      <c r="G21" s="9">
        <v>24</v>
      </c>
      <c r="H21" s="8">
        <f>March!H21+March!S21</f>
        <v>0</v>
      </c>
      <c r="I21" s="1">
        <f>March!I21+March!T21</f>
        <v>0</v>
      </c>
      <c r="J21" s="1">
        <f>March!J21+March!U21</f>
        <v>0</v>
      </c>
      <c r="K21" s="9">
        <f ca="1">March!V21</f>
        <v>7</v>
      </c>
      <c r="L21" s="9">
        <f>March!W21</f>
        <v>14</v>
      </c>
      <c r="M21" s="9">
        <f>March!X21</f>
        <v>24</v>
      </c>
      <c r="N21" s="9">
        <f t="shared" ca="1" si="12"/>
        <v>3</v>
      </c>
      <c r="O21" s="9">
        <f t="shared" ca="1" si="2"/>
        <v>0</v>
      </c>
      <c r="P21" s="1">
        <f>0+(March!P21-(March!Q21*4))</f>
        <v>0</v>
      </c>
      <c r="Q21" s="9">
        <f t="shared" si="7"/>
        <v>0</v>
      </c>
      <c r="R21" s="9">
        <v>0</v>
      </c>
      <c r="S21" s="8">
        <v>0</v>
      </c>
      <c r="T21" s="1">
        <v>0</v>
      </c>
      <c r="U21" s="1">
        <v>0</v>
      </c>
      <c r="V21" s="9">
        <f t="shared" ca="1" si="3"/>
        <v>7</v>
      </c>
      <c r="W21" s="9">
        <f t="shared" si="8"/>
        <v>14</v>
      </c>
      <c r="X21" s="9">
        <f t="shared" si="9"/>
        <v>24</v>
      </c>
      <c r="Y21" s="9">
        <f t="shared" ca="1" si="4"/>
        <v>0</v>
      </c>
      <c r="Z21" s="9">
        <f t="shared" ca="1" si="10"/>
        <v>24</v>
      </c>
      <c r="AA21" s="17" t="str">
        <f t="shared" si="5"/>
        <v/>
      </c>
    </row>
    <row r="22" spans="1:27" ht="14.25" customHeight="1">
      <c r="A22" s="1">
        <f t="shared" si="11"/>
        <v>20</v>
      </c>
      <c r="B22" s="14" t="s">
        <v>47</v>
      </c>
      <c r="C22" s="18">
        <v>42461</v>
      </c>
      <c r="D22" s="18">
        <v>42461</v>
      </c>
      <c r="E22" s="1">
        <f t="shared" si="0"/>
        <v>10</v>
      </c>
      <c r="F22" s="1">
        <f t="shared" si="1"/>
        <v>14</v>
      </c>
      <c r="G22" s="9">
        <v>25</v>
      </c>
      <c r="H22" s="8">
        <f>March!H22+March!S22</f>
        <v>0</v>
      </c>
      <c r="I22" s="1">
        <f>March!I22+March!T22</f>
        <v>1.5</v>
      </c>
      <c r="J22" s="1">
        <f>March!J22+March!U22</f>
        <v>1</v>
      </c>
      <c r="K22" s="9">
        <f ca="1">March!V22</f>
        <v>10</v>
      </c>
      <c r="L22" s="9">
        <f>March!W22</f>
        <v>12.5</v>
      </c>
      <c r="M22" s="9">
        <f>March!X22</f>
        <v>24</v>
      </c>
      <c r="N22" s="9">
        <f t="shared" ca="1" si="12"/>
        <v>0</v>
      </c>
      <c r="O22" s="9">
        <f t="shared" ca="1" si="2"/>
        <v>0</v>
      </c>
      <c r="P22" s="1">
        <f>0+(March!P22-(March!Q22*4))</f>
        <v>1</v>
      </c>
      <c r="Q22" s="9">
        <f t="shared" si="7"/>
        <v>0</v>
      </c>
      <c r="R22" s="9">
        <v>0</v>
      </c>
      <c r="S22" s="8">
        <v>0</v>
      </c>
      <c r="T22" s="1">
        <v>0</v>
      </c>
      <c r="U22" s="1">
        <v>0</v>
      </c>
      <c r="V22" s="9">
        <f t="shared" ca="1" si="3"/>
        <v>10</v>
      </c>
      <c r="W22" s="9">
        <f t="shared" si="8"/>
        <v>12.5</v>
      </c>
      <c r="X22" s="9">
        <f t="shared" si="9"/>
        <v>24</v>
      </c>
      <c r="Y22" s="9">
        <f t="shared" ca="1" si="4"/>
        <v>0</v>
      </c>
      <c r="Z22" s="9">
        <f t="shared" ca="1" si="10"/>
        <v>24</v>
      </c>
      <c r="AA22" s="17" t="str">
        <f t="shared" si="5"/>
        <v/>
      </c>
    </row>
    <row r="23" spans="1:27" ht="14.25" customHeight="1">
      <c r="A23" s="1">
        <f t="shared" si="11"/>
        <v>21</v>
      </c>
      <c r="B23" s="14" t="s">
        <v>48</v>
      </c>
      <c r="C23" s="18">
        <v>41944</v>
      </c>
      <c r="D23" s="18">
        <v>41944</v>
      </c>
      <c r="E23" s="1">
        <f t="shared" si="0"/>
        <v>10</v>
      </c>
      <c r="F23" s="1">
        <f t="shared" si="1"/>
        <v>14</v>
      </c>
      <c r="G23" s="9">
        <v>22</v>
      </c>
      <c r="H23" s="8">
        <f>March!H23+March!S23</f>
        <v>0</v>
      </c>
      <c r="I23" s="1">
        <f>March!I23+March!T23</f>
        <v>2</v>
      </c>
      <c r="J23" s="1">
        <f>March!J23+March!U23</f>
        <v>0</v>
      </c>
      <c r="K23" s="9">
        <f ca="1">March!V23</f>
        <v>7</v>
      </c>
      <c r="L23" s="9">
        <f>March!W23</f>
        <v>12</v>
      </c>
      <c r="M23" s="9">
        <f>March!X23</f>
        <v>22</v>
      </c>
      <c r="N23" s="9">
        <f t="shared" ca="1" si="12"/>
        <v>3</v>
      </c>
      <c r="O23" s="9">
        <f t="shared" ca="1" si="2"/>
        <v>0</v>
      </c>
      <c r="P23" s="1">
        <f>0+(March!P23-(March!Q23*4))</f>
        <v>0</v>
      </c>
      <c r="Q23" s="9">
        <f t="shared" si="7"/>
        <v>0</v>
      </c>
      <c r="R23" s="9">
        <v>0</v>
      </c>
      <c r="S23" s="8">
        <v>0</v>
      </c>
      <c r="T23" s="1">
        <v>0</v>
      </c>
      <c r="U23" s="1">
        <v>0</v>
      </c>
      <c r="V23" s="9">
        <f t="shared" ca="1" si="3"/>
        <v>7</v>
      </c>
      <c r="W23" s="9">
        <f t="shared" si="8"/>
        <v>12</v>
      </c>
      <c r="X23" s="9">
        <f t="shared" si="9"/>
        <v>22</v>
      </c>
      <c r="Y23" s="9">
        <f t="shared" ca="1" si="4"/>
        <v>0</v>
      </c>
      <c r="Z23" s="9">
        <f t="shared" ca="1" si="10"/>
        <v>24</v>
      </c>
      <c r="AA23" s="17" t="str">
        <f t="shared" si="5"/>
        <v/>
      </c>
    </row>
    <row r="24" spans="1:27" ht="14.25" customHeight="1">
      <c r="A24" s="1">
        <f t="shared" si="11"/>
        <v>22</v>
      </c>
      <c r="B24" s="14" t="s">
        <v>49</v>
      </c>
      <c r="C24" s="18">
        <v>42014</v>
      </c>
      <c r="D24" s="18">
        <v>42014</v>
      </c>
      <c r="E24" s="1">
        <f t="shared" si="0"/>
        <v>10</v>
      </c>
      <c r="F24" s="1">
        <f t="shared" si="1"/>
        <v>14</v>
      </c>
      <c r="G24" s="9">
        <v>23</v>
      </c>
      <c r="H24" s="8">
        <f>March!H24+March!S24</f>
        <v>1</v>
      </c>
      <c r="I24" s="1">
        <f>March!I24+March!T24</f>
        <v>1</v>
      </c>
      <c r="J24" s="1">
        <f>March!J24+March!U24</f>
        <v>0</v>
      </c>
      <c r="K24" s="9">
        <f ca="1">March!V24</f>
        <v>8</v>
      </c>
      <c r="L24" s="9">
        <f>March!W24</f>
        <v>13</v>
      </c>
      <c r="M24" s="9">
        <f>March!X24</f>
        <v>23</v>
      </c>
      <c r="N24" s="9">
        <f t="shared" ca="1" si="12"/>
        <v>1</v>
      </c>
      <c r="O24" s="9">
        <f t="shared" ca="1" si="2"/>
        <v>0</v>
      </c>
      <c r="P24" s="1">
        <f>0+(March!P24-(March!Q24*4))</f>
        <v>1</v>
      </c>
      <c r="Q24" s="9">
        <f t="shared" si="7"/>
        <v>0</v>
      </c>
      <c r="R24" s="9">
        <v>0</v>
      </c>
      <c r="S24" s="8">
        <v>0</v>
      </c>
      <c r="T24" s="1">
        <v>0</v>
      </c>
      <c r="U24" s="1">
        <v>0</v>
      </c>
      <c r="V24" s="9">
        <f t="shared" ca="1" si="3"/>
        <v>8</v>
      </c>
      <c r="W24" s="9">
        <f t="shared" si="8"/>
        <v>13</v>
      </c>
      <c r="X24" s="9">
        <f t="shared" si="9"/>
        <v>23</v>
      </c>
      <c r="Y24" s="9">
        <f t="shared" ca="1" si="4"/>
        <v>0</v>
      </c>
      <c r="Z24" s="9">
        <f t="shared" ca="1" si="10"/>
        <v>24</v>
      </c>
      <c r="AA24" s="17" t="str">
        <f t="shared" si="5"/>
        <v/>
      </c>
    </row>
    <row r="25" spans="1:27" ht="14.25" customHeight="1">
      <c r="A25" s="1">
        <f t="shared" si="11"/>
        <v>23</v>
      </c>
      <c r="B25" s="14" t="s">
        <v>50</v>
      </c>
      <c r="C25" s="18">
        <v>42715</v>
      </c>
      <c r="D25" s="18">
        <v>42715</v>
      </c>
      <c r="E25" s="1">
        <f t="shared" si="0"/>
        <v>10</v>
      </c>
      <c r="F25" s="1">
        <f t="shared" si="1"/>
        <v>14</v>
      </c>
      <c r="G25" s="9">
        <v>24</v>
      </c>
      <c r="H25" s="8">
        <f>March!H25+March!S25</f>
        <v>0</v>
      </c>
      <c r="I25" s="1">
        <f>March!I25+March!T25</f>
        <v>0</v>
      </c>
      <c r="J25" s="1">
        <f>March!J25+March!U25</f>
        <v>0</v>
      </c>
      <c r="K25" s="9">
        <f ca="1">March!V25</f>
        <v>8.5</v>
      </c>
      <c r="L25" s="9">
        <f>March!W25</f>
        <v>14</v>
      </c>
      <c r="M25" s="9">
        <f>March!X25</f>
        <v>24</v>
      </c>
      <c r="N25" s="9">
        <f t="shared" ca="1" si="12"/>
        <v>1.5</v>
      </c>
      <c r="O25" s="9">
        <f t="shared" ca="1" si="2"/>
        <v>0</v>
      </c>
      <c r="P25" s="1">
        <f>0+(March!P25-(March!Q25*4))</f>
        <v>0</v>
      </c>
      <c r="Q25" s="9">
        <f t="shared" si="7"/>
        <v>0</v>
      </c>
      <c r="R25" s="9">
        <v>0</v>
      </c>
      <c r="S25" s="8">
        <v>0</v>
      </c>
      <c r="T25" s="1">
        <v>0</v>
      </c>
      <c r="U25" s="1">
        <v>0</v>
      </c>
      <c r="V25" s="9">
        <f t="shared" ca="1" si="3"/>
        <v>8.5</v>
      </c>
      <c r="W25" s="9">
        <f t="shared" si="8"/>
        <v>14</v>
      </c>
      <c r="X25" s="9">
        <f t="shared" si="9"/>
        <v>24</v>
      </c>
      <c r="Y25" s="9">
        <f t="shared" ca="1" si="4"/>
        <v>0</v>
      </c>
      <c r="Z25" s="9">
        <f t="shared" ca="1" si="10"/>
        <v>24</v>
      </c>
      <c r="AA25" s="17" t="str">
        <f t="shared" si="5"/>
        <v/>
      </c>
    </row>
    <row r="26" spans="1:27" ht="14.25" customHeight="1">
      <c r="A26" s="1">
        <f t="shared" si="11"/>
        <v>24</v>
      </c>
      <c r="B26" s="14" t="s">
        <v>51</v>
      </c>
      <c r="C26" s="18">
        <v>40009</v>
      </c>
      <c r="D26" s="18">
        <v>40009</v>
      </c>
      <c r="E26" s="1">
        <f t="shared" si="0"/>
        <v>10</v>
      </c>
      <c r="F26" s="1">
        <f t="shared" si="1"/>
        <v>14</v>
      </c>
      <c r="G26" s="9">
        <v>28</v>
      </c>
      <c r="H26" s="8">
        <f>March!H26+March!S26</f>
        <v>0</v>
      </c>
      <c r="I26" s="1">
        <f>March!I26+March!T26</f>
        <v>0</v>
      </c>
      <c r="J26" s="1">
        <f>March!J26+March!U26</f>
        <v>0</v>
      </c>
      <c r="K26" s="9">
        <f ca="1">March!V26</f>
        <v>10</v>
      </c>
      <c r="L26" s="9">
        <f>March!W26</f>
        <v>14</v>
      </c>
      <c r="M26" s="9">
        <f>March!X26</f>
        <v>28</v>
      </c>
      <c r="N26" s="9">
        <f t="shared" ca="1" si="12"/>
        <v>0</v>
      </c>
      <c r="O26" s="9">
        <f t="shared" ca="1" si="2"/>
        <v>0</v>
      </c>
      <c r="P26" s="1">
        <f>0+(March!P26-(March!Q26*4))</f>
        <v>0</v>
      </c>
      <c r="Q26" s="9">
        <f t="shared" si="7"/>
        <v>0</v>
      </c>
      <c r="R26" s="9">
        <v>0</v>
      </c>
      <c r="S26" s="8">
        <v>0</v>
      </c>
      <c r="T26" s="1">
        <v>0</v>
      </c>
      <c r="U26" s="1">
        <v>0</v>
      </c>
      <c r="V26" s="9">
        <f t="shared" ca="1" si="3"/>
        <v>10</v>
      </c>
      <c r="W26" s="9">
        <f t="shared" si="8"/>
        <v>14</v>
      </c>
      <c r="X26" s="9">
        <f t="shared" si="9"/>
        <v>28</v>
      </c>
      <c r="Y26" s="9">
        <f t="shared" ca="1" si="4"/>
        <v>0</v>
      </c>
      <c r="Z26" s="9">
        <f t="shared" ca="1" si="10"/>
        <v>24</v>
      </c>
      <c r="AA26" s="17" t="str">
        <f t="shared" si="5"/>
        <v/>
      </c>
    </row>
    <row r="27" spans="1:27" ht="14.25" customHeight="1">
      <c r="A27" s="1">
        <f t="shared" si="11"/>
        <v>25</v>
      </c>
      <c r="B27" s="14" t="s">
        <v>52</v>
      </c>
      <c r="C27" s="18">
        <v>41852</v>
      </c>
      <c r="D27" s="18">
        <v>41852</v>
      </c>
      <c r="E27" s="1">
        <f t="shared" si="0"/>
        <v>10</v>
      </c>
      <c r="F27" s="1">
        <f t="shared" si="1"/>
        <v>14</v>
      </c>
      <c r="G27" s="9">
        <v>24</v>
      </c>
      <c r="H27" s="8">
        <f>March!H27+March!S27</f>
        <v>0</v>
      </c>
      <c r="I27" s="1">
        <f>March!I27+March!T27</f>
        <v>2</v>
      </c>
      <c r="J27" s="1">
        <f>March!J27+March!U27</f>
        <v>0</v>
      </c>
      <c r="K27" s="9">
        <f ca="1">March!V27</f>
        <v>10</v>
      </c>
      <c r="L27" s="9">
        <f>March!W27</f>
        <v>12</v>
      </c>
      <c r="M27" s="9">
        <f>March!X27</f>
        <v>24</v>
      </c>
      <c r="N27" s="9">
        <f t="shared" ca="1" si="12"/>
        <v>0</v>
      </c>
      <c r="O27" s="9">
        <f t="shared" ca="1" si="2"/>
        <v>0</v>
      </c>
      <c r="P27" s="1">
        <f>0+(March!P27-(March!Q27*4))</f>
        <v>0</v>
      </c>
      <c r="Q27" s="9">
        <f t="shared" si="7"/>
        <v>0</v>
      </c>
      <c r="R27" s="9">
        <v>0</v>
      </c>
      <c r="S27" s="8">
        <v>0</v>
      </c>
      <c r="T27" s="1">
        <v>0</v>
      </c>
      <c r="U27" s="1">
        <v>0</v>
      </c>
      <c r="V27" s="9">
        <f t="shared" ca="1" si="3"/>
        <v>10</v>
      </c>
      <c r="W27" s="9">
        <f t="shared" si="8"/>
        <v>12</v>
      </c>
      <c r="X27" s="9">
        <f t="shared" si="9"/>
        <v>24</v>
      </c>
      <c r="Y27" s="9">
        <f t="shared" ca="1" si="4"/>
        <v>0</v>
      </c>
      <c r="Z27" s="9">
        <f t="shared" ca="1" si="10"/>
        <v>24</v>
      </c>
      <c r="AA27" s="17" t="str">
        <f t="shared" si="5"/>
        <v/>
      </c>
    </row>
    <row r="28" spans="1:27" ht="14.25" customHeight="1">
      <c r="A28" s="1">
        <f t="shared" si="11"/>
        <v>26</v>
      </c>
      <c r="B28" s="14" t="s">
        <v>53</v>
      </c>
      <c r="C28" s="18">
        <v>42616</v>
      </c>
      <c r="D28" s="18">
        <v>42616</v>
      </c>
      <c r="E28" s="1">
        <f t="shared" si="0"/>
        <v>10</v>
      </c>
      <c r="F28" s="1">
        <f t="shared" si="1"/>
        <v>14</v>
      </c>
      <c r="G28" s="9">
        <v>27</v>
      </c>
      <c r="H28" s="8">
        <f>March!H28+March!S28</f>
        <v>0</v>
      </c>
      <c r="I28" s="1">
        <f>March!I28+March!T28</f>
        <v>1</v>
      </c>
      <c r="J28" s="1">
        <f>March!J28+March!U28</f>
        <v>0</v>
      </c>
      <c r="K28" s="9">
        <f ca="1">March!V28</f>
        <v>9.5</v>
      </c>
      <c r="L28" s="9">
        <f>March!W28</f>
        <v>13</v>
      </c>
      <c r="M28" s="9">
        <f>March!X28</f>
        <v>27</v>
      </c>
      <c r="N28" s="9">
        <f t="shared" ca="1" si="12"/>
        <v>0.5</v>
      </c>
      <c r="O28" s="9">
        <f t="shared" ca="1" si="2"/>
        <v>0</v>
      </c>
      <c r="P28" s="1">
        <f>0+(March!P28-(March!Q28*4))</f>
        <v>1</v>
      </c>
      <c r="Q28" s="9">
        <f t="shared" si="7"/>
        <v>0</v>
      </c>
      <c r="R28" s="9">
        <v>0</v>
      </c>
      <c r="S28" s="8">
        <v>0</v>
      </c>
      <c r="T28" s="1">
        <v>0</v>
      </c>
      <c r="U28" s="1">
        <v>0</v>
      </c>
      <c r="V28" s="9">
        <f t="shared" ca="1" si="3"/>
        <v>9.5</v>
      </c>
      <c r="W28" s="9">
        <f t="shared" si="8"/>
        <v>13</v>
      </c>
      <c r="X28" s="9">
        <f t="shared" si="9"/>
        <v>27</v>
      </c>
      <c r="Y28" s="9">
        <f t="shared" ca="1" si="4"/>
        <v>0</v>
      </c>
      <c r="Z28" s="9">
        <f t="shared" ca="1" si="10"/>
        <v>24</v>
      </c>
      <c r="AA28" s="17" t="str">
        <f t="shared" si="5"/>
        <v/>
      </c>
    </row>
    <row r="29" spans="1:27" ht="14.25" customHeight="1">
      <c r="A29" s="1">
        <f t="shared" si="11"/>
        <v>27</v>
      </c>
      <c r="B29" s="14" t="s">
        <v>54</v>
      </c>
      <c r="C29" s="18">
        <v>42547</v>
      </c>
      <c r="D29" s="18">
        <v>42547</v>
      </c>
      <c r="E29" s="1">
        <f t="shared" si="0"/>
        <v>10</v>
      </c>
      <c r="F29" s="1">
        <f t="shared" si="1"/>
        <v>14</v>
      </c>
      <c r="G29" s="9">
        <v>23</v>
      </c>
      <c r="H29" s="8">
        <f>March!H29+March!S29</f>
        <v>0</v>
      </c>
      <c r="I29" s="1">
        <f>March!I29+March!T29</f>
        <v>3</v>
      </c>
      <c r="J29" s="1">
        <f>March!J29+March!U29</f>
        <v>0</v>
      </c>
      <c r="K29" s="9">
        <f ca="1">March!V29</f>
        <v>9</v>
      </c>
      <c r="L29" s="9">
        <f>March!W29</f>
        <v>11</v>
      </c>
      <c r="M29" s="9">
        <f>March!X29</f>
        <v>23</v>
      </c>
      <c r="N29" s="9">
        <f t="shared" ca="1" si="12"/>
        <v>1</v>
      </c>
      <c r="O29" s="9">
        <f t="shared" ca="1" si="2"/>
        <v>0</v>
      </c>
      <c r="P29" s="1">
        <f>0+(March!P29-(March!Q29*4))</f>
        <v>0</v>
      </c>
      <c r="Q29" s="9">
        <f t="shared" si="7"/>
        <v>0</v>
      </c>
      <c r="R29" s="9">
        <v>0</v>
      </c>
      <c r="S29" s="8">
        <v>0</v>
      </c>
      <c r="T29" s="1">
        <v>0</v>
      </c>
      <c r="U29" s="1">
        <v>0</v>
      </c>
      <c r="V29" s="9">
        <f t="shared" ca="1" si="3"/>
        <v>9</v>
      </c>
      <c r="W29" s="9">
        <f t="shared" si="8"/>
        <v>11</v>
      </c>
      <c r="X29" s="9">
        <f t="shared" si="9"/>
        <v>23</v>
      </c>
      <c r="Y29" s="9">
        <f t="shared" ca="1" si="4"/>
        <v>0</v>
      </c>
      <c r="Z29" s="9">
        <f t="shared" ca="1" si="10"/>
        <v>24</v>
      </c>
      <c r="AA29" s="17" t="str">
        <f t="shared" si="5"/>
        <v/>
      </c>
    </row>
    <row r="30" spans="1:27" ht="14.25" customHeight="1">
      <c r="A30" s="1">
        <f t="shared" si="11"/>
        <v>28</v>
      </c>
      <c r="B30" s="14" t="s">
        <v>55</v>
      </c>
      <c r="C30" s="18">
        <v>41244</v>
      </c>
      <c r="D30" s="18">
        <v>41244</v>
      </c>
      <c r="E30" s="1">
        <f t="shared" si="0"/>
        <v>10</v>
      </c>
      <c r="F30" s="1">
        <f t="shared" si="1"/>
        <v>14</v>
      </c>
      <c r="G30" s="9">
        <v>28</v>
      </c>
      <c r="H30" s="8">
        <f>March!H30+March!S30</f>
        <v>2</v>
      </c>
      <c r="I30" s="1">
        <f>March!I30+March!T30</f>
        <v>0</v>
      </c>
      <c r="J30" s="1">
        <f>March!J30+March!U30</f>
        <v>0</v>
      </c>
      <c r="K30" s="9">
        <f ca="1">March!V30</f>
        <v>6.5</v>
      </c>
      <c r="L30" s="9">
        <f>March!W30</f>
        <v>14</v>
      </c>
      <c r="M30" s="9">
        <f>March!X30</f>
        <v>28</v>
      </c>
      <c r="N30" s="9">
        <f t="shared" ca="1" si="12"/>
        <v>1.5</v>
      </c>
      <c r="O30" s="9">
        <f t="shared" ca="1" si="2"/>
        <v>0</v>
      </c>
      <c r="P30" s="1">
        <f>0+(March!P30-(March!Q30*4))</f>
        <v>1</v>
      </c>
      <c r="Q30" s="9">
        <f t="shared" si="7"/>
        <v>0</v>
      </c>
      <c r="R30" s="9">
        <v>0</v>
      </c>
      <c r="S30" s="8">
        <v>0</v>
      </c>
      <c r="T30" s="1">
        <v>0</v>
      </c>
      <c r="U30" s="1">
        <v>0</v>
      </c>
      <c r="V30" s="9">
        <f t="shared" ca="1" si="3"/>
        <v>6.5</v>
      </c>
      <c r="W30" s="9">
        <f t="shared" si="8"/>
        <v>14</v>
      </c>
      <c r="X30" s="9">
        <f t="shared" si="9"/>
        <v>28</v>
      </c>
      <c r="Y30" s="9">
        <f t="shared" ca="1" si="4"/>
        <v>0</v>
      </c>
      <c r="Z30" s="9">
        <f t="shared" ca="1" si="10"/>
        <v>24</v>
      </c>
      <c r="AA30" s="17" t="str">
        <f t="shared" si="5"/>
        <v/>
      </c>
    </row>
    <row r="31" spans="1:27" ht="14.25" customHeight="1">
      <c r="A31" s="1">
        <f t="shared" si="11"/>
        <v>29</v>
      </c>
      <c r="B31" s="14" t="s">
        <v>56</v>
      </c>
      <c r="C31" s="18">
        <v>42747</v>
      </c>
      <c r="D31" s="18">
        <v>42747</v>
      </c>
      <c r="E31" s="1">
        <f t="shared" si="0"/>
        <v>10</v>
      </c>
      <c r="F31" s="1">
        <f t="shared" si="1"/>
        <v>14</v>
      </c>
      <c r="G31" s="9">
        <v>28</v>
      </c>
      <c r="H31" s="8">
        <f>March!H31+March!S31</f>
        <v>0</v>
      </c>
      <c r="I31" s="1">
        <f>March!I31+March!T31</f>
        <v>0</v>
      </c>
      <c r="J31" s="1">
        <f>March!J31+March!U31</f>
        <v>0</v>
      </c>
      <c r="K31" s="9">
        <f ca="1">March!V31</f>
        <v>10</v>
      </c>
      <c r="L31" s="9">
        <f>March!W31</f>
        <v>14</v>
      </c>
      <c r="M31" s="9">
        <f>March!X31</f>
        <v>28</v>
      </c>
      <c r="N31" s="9">
        <f t="shared" ca="1" si="12"/>
        <v>0</v>
      </c>
      <c r="O31" s="9">
        <f t="shared" ca="1" si="2"/>
        <v>0</v>
      </c>
      <c r="P31" s="1">
        <f>0+(March!P31-(March!Q31*4))</f>
        <v>0</v>
      </c>
      <c r="Q31" s="9">
        <f t="shared" si="7"/>
        <v>0</v>
      </c>
      <c r="R31" s="9">
        <v>0</v>
      </c>
      <c r="S31" s="8">
        <v>0</v>
      </c>
      <c r="T31" s="1">
        <v>0</v>
      </c>
      <c r="U31" s="1">
        <v>0</v>
      </c>
      <c r="V31" s="9">
        <f t="shared" ca="1" si="3"/>
        <v>10</v>
      </c>
      <c r="W31" s="9">
        <f t="shared" si="8"/>
        <v>14</v>
      </c>
      <c r="X31" s="9">
        <f t="shared" si="9"/>
        <v>28</v>
      </c>
      <c r="Y31" s="9">
        <f t="shared" ca="1" si="4"/>
        <v>0</v>
      </c>
      <c r="Z31" s="9">
        <f t="shared" ca="1" si="10"/>
        <v>24</v>
      </c>
      <c r="AA31" s="17" t="str">
        <f t="shared" si="5"/>
        <v/>
      </c>
    </row>
    <row r="32" spans="1:27" ht="14.25" customHeight="1">
      <c r="A32" s="1">
        <f t="shared" si="11"/>
        <v>30</v>
      </c>
      <c r="B32" s="14" t="s">
        <v>57</v>
      </c>
      <c r="C32" s="18">
        <v>42736</v>
      </c>
      <c r="D32" s="18">
        <v>42736</v>
      </c>
      <c r="E32" s="1">
        <f t="shared" si="0"/>
        <v>10</v>
      </c>
      <c r="F32" s="1">
        <f t="shared" si="1"/>
        <v>14</v>
      </c>
      <c r="G32" s="9">
        <v>28</v>
      </c>
      <c r="H32" s="8">
        <f>March!H32+March!S32</f>
        <v>0</v>
      </c>
      <c r="I32" s="1">
        <f>March!I32+March!T32</f>
        <v>0</v>
      </c>
      <c r="J32" s="1">
        <f>March!J32+March!U32</f>
        <v>0</v>
      </c>
      <c r="K32" s="9">
        <f ca="1">March!V32</f>
        <v>10</v>
      </c>
      <c r="L32" s="9">
        <f>March!W32</f>
        <v>14</v>
      </c>
      <c r="M32" s="9">
        <f>March!X32</f>
        <v>28</v>
      </c>
      <c r="N32" s="9">
        <f t="shared" ca="1" si="12"/>
        <v>0</v>
      </c>
      <c r="O32" s="9">
        <f t="shared" ca="1" si="2"/>
        <v>0</v>
      </c>
      <c r="P32" s="1">
        <f>0+(March!P32-(March!Q32*4))</f>
        <v>0</v>
      </c>
      <c r="Q32" s="9">
        <f t="shared" si="7"/>
        <v>0</v>
      </c>
      <c r="R32" s="9">
        <v>0</v>
      </c>
      <c r="S32" s="8">
        <v>0</v>
      </c>
      <c r="T32" s="1">
        <v>0</v>
      </c>
      <c r="U32" s="1">
        <v>0</v>
      </c>
      <c r="V32" s="9">
        <f t="shared" ca="1" si="3"/>
        <v>10</v>
      </c>
      <c r="W32" s="9">
        <f t="shared" si="8"/>
        <v>14</v>
      </c>
      <c r="X32" s="9">
        <f t="shared" si="9"/>
        <v>28</v>
      </c>
      <c r="Y32" s="9">
        <f t="shared" ca="1" si="4"/>
        <v>0</v>
      </c>
      <c r="Z32" s="9">
        <f t="shared" ca="1" si="10"/>
        <v>24</v>
      </c>
      <c r="AA32" s="17" t="str">
        <f t="shared" si="5"/>
        <v/>
      </c>
    </row>
    <row r="33" spans="1:27" ht="14.25" customHeight="1">
      <c r="A33" s="1">
        <f>IF(B33="","",A32+1)</f>
        <v>31</v>
      </c>
      <c r="B33" s="14" t="s">
        <v>58</v>
      </c>
      <c r="C33" s="18">
        <v>41762</v>
      </c>
      <c r="D33" s="18">
        <v>41762</v>
      </c>
      <c r="E33" s="1">
        <f t="shared" si="0"/>
        <v>10</v>
      </c>
      <c r="F33" s="1">
        <f t="shared" si="1"/>
        <v>14</v>
      </c>
      <c r="G33" s="9">
        <v>23</v>
      </c>
      <c r="H33" s="8">
        <f>March!H33+March!S33</f>
        <v>0</v>
      </c>
      <c r="I33" s="1">
        <f>March!I33+March!T33</f>
        <v>0.5</v>
      </c>
      <c r="J33" s="1">
        <f>March!J33+March!U33</f>
        <v>0</v>
      </c>
      <c r="K33" s="9">
        <f ca="1">March!V33</f>
        <v>9.5</v>
      </c>
      <c r="L33" s="9">
        <f>March!W33</f>
        <v>13.5</v>
      </c>
      <c r="M33" s="9">
        <f>March!X33</f>
        <v>23</v>
      </c>
      <c r="N33" s="9">
        <f t="shared" ca="1" si="12"/>
        <v>0.5</v>
      </c>
      <c r="O33" s="9">
        <f t="shared" ca="1" si="2"/>
        <v>0</v>
      </c>
      <c r="P33" s="1">
        <f>0+(March!P33-(March!Q33*4))</f>
        <v>0</v>
      </c>
      <c r="Q33" s="9">
        <f t="shared" si="7"/>
        <v>0</v>
      </c>
      <c r="R33" s="9">
        <v>0</v>
      </c>
      <c r="S33" s="8">
        <v>0</v>
      </c>
      <c r="T33" s="1">
        <v>0</v>
      </c>
      <c r="U33" s="1">
        <v>0</v>
      </c>
      <c r="V33" s="9">
        <f t="shared" ca="1" si="3"/>
        <v>9.5</v>
      </c>
      <c r="W33" s="9">
        <f t="shared" si="8"/>
        <v>13.5</v>
      </c>
      <c r="X33" s="9">
        <f t="shared" si="9"/>
        <v>23</v>
      </c>
      <c r="Y33" s="9">
        <f t="shared" ca="1" si="4"/>
        <v>0</v>
      </c>
      <c r="Z33" s="9">
        <f t="shared" ca="1" si="10"/>
        <v>24</v>
      </c>
      <c r="AA33" s="17" t="str">
        <f t="shared" si="5"/>
        <v/>
      </c>
    </row>
    <row r="34" spans="1:27" ht="14.25" customHeight="1">
      <c r="A34" s="1">
        <f t="shared" si="11"/>
        <v>32</v>
      </c>
      <c r="B34" s="16" t="s">
        <v>59</v>
      </c>
      <c r="C34" s="18">
        <v>42590</v>
      </c>
      <c r="D34" s="18">
        <v>42590</v>
      </c>
      <c r="E34" s="1">
        <f t="shared" si="0"/>
        <v>10</v>
      </c>
      <c r="F34" s="1">
        <f t="shared" si="1"/>
        <v>14</v>
      </c>
      <c r="G34" s="9">
        <v>23</v>
      </c>
      <c r="H34" s="8">
        <f>March!H34+March!S34</f>
        <v>0</v>
      </c>
      <c r="I34" s="1">
        <f>March!I34+March!T34</f>
        <v>0</v>
      </c>
      <c r="J34" s="1">
        <f>March!J34+March!U34</f>
        <v>0</v>
      </c>
      <c r="K34" s="9">
        <f ca="1">March!V34</f>
        <v>10</v>
      </c>
      <c r="L34" s="9">
        <f>March!W34</f>
        <v>14</v>
      </c>
      <c r="M34" s="9">
        <f>March!X34</f>
        <v>23</v>
      </c>
      <c r="N34" s="9">
        <f t="shared" ca="1" si="12"/>
        <v>0</v>
      </c>
      <c r="O34" s="9">
        <f t="shared" ca="1" si="2"/>
        <v>0</v>
      </c>
      <c r="P34" s="1">
        <f>0+(March!P34-(March!Q34*4))</f>
        <v>0</v>
      </c>
      <c r="Q34" s="9">
        <f t="shared" si="7"/>
        <v>0</v>
      </c>
      <c r="R34" s="9">
        <v>0</v>
      </c>
      <c r="S34" s="8">
        <v>0</v>
      </c>
      <c r="T34" s="1">
        <v>0</v>
      </c>
      <c r="U34" s="1">
        <v>0</v>
      </c>
      <c r="V34" s="9">
        <f t="shared" ca="1" si="3"/>
        <v>10</v>
      </c>
      <c r="W34" s="9">
        <f t="shared" si="8"/>
        <v>14</v>
      </c>
      <c r="X34" s="9">
        <f t="shared" si="9"/>
        <v>23</v>
      </c>
      <c r="Y34" s="9">
        <f t="shared" ca="1" si="4"/>
        <v>0</v>
      </c>
      <c r="Z34" s="9">
        <f t="shared" ca="1" si="10"/>
        <v>24</v>
      </c>
      <c r="AA34" s="17" t="str">
        <f t="shared" si="5"/>
        <v/>
      </c>
    </row>
    <row r="35" spans="1:27" ht="14.25" customHeight="1">
      <c r="A35" s="1">
        <f t="shared" si="11"/>
        <v>33</v>
      </c>
      <c r="B35" s="14" t="s">
        <v>60</v>
      </c>
      <c r="C35" s="18">
        <v>42719</v>
      </c>
      <c r="D35" s="18">
        <v>42719</v>
      </c>
      <c r="E35" s="1">
        <f t="shared" si="0"/>
        <v>10</v>
      </c>
      <c r="F35" s="1">
        <f t="shared" si="1"/>
        <v>14</v>
      </c>
      <c r="G35" s="9">
        <v>23</v>
      </c>
      <c r="H35" s="8">
        <f>March!H35+March!S35</f>
        <v>0</v>
      </c>
      <c r="I35" s="1">
        <f>March!I35+March!T35</f>
        <v>1</v>
      </c>
      <c r="J35" s="1">
        <f>March!J35+March!U35</f>
        <v>0</v>
      </c>
      <c r="K35" s="9">
        <f ca="1">March!V35</f>
        <v>9.5</v>
      </c>
      <c r="L35" s="9">
        <f>March!W35</f>
        <v>13</v>
      </c>
      <c r="M35" s="9">
        <f>March!X35</f>
        <v>23</v>
      </c>
      <c r="N35" s="9">
        <f t="shared" ca="1" si="12"/>
        <v>0.5</v>
      </c>
      <c r="O35" s="9">
        <f t="shared" ca="1" si="2"/>
        <v>0</v>
      </c>
      <c r="P35" s="1">
        <f>0+(March!P35-(March!Q35*4))</f>
        <v>1</v>
      </c>
      <c r="Q35" s="9">
        <f t="shared" si="7"/>
        <v>0</v>
      </c>
      <c r="R35" s="9">
        <v>0</v>
      </c>
      <c r="S35" s="8">
        <v>0</v>
      </c>
      <c r="T35" s="1">
        <v>0</v>
      </c>
      <c r="U35" s="1">
        <v>0</v>
      </c>
      <c r="V35" s="9">
        <f t="shared" ca="1" si="3"/>
        <v>9.5</v>
      </c>
      <c r="W35" s="9">
        <f t="shared" si="8"/>
        <v>13</v>
      </c>
      <c r="X35" s="9">
        <f t="shared" si="9"/>
        <v>23</v>
      </c>
      <c r="Y35" s="9">
        <f t="shared" ca="1" si="4"/>
        <v>0</v>
      </c>
      <c r="Z35" s="9">
        <f t="shared" ca="1" si="10"/>
        <v>24</v>
      </c>
      <c r="AA35" s="17" t="str">
        <f t="shared" si="5"/>
        <v/>
      </c>
    </row>
    <row r="36" spans="1:27" ht="14.25" customHeight="1">
      <c r="A36" s="1">
        <f>IF(B36="","",A35+1)</f>
        <v>34</v>
      </c>
      <c r="B36" s="15" t="s">
        <v>61</v>
      </c>
      <c r="C36" s="18">
        <v>42445</v>
      </c>
      <c r="D36" s="18">
        <v>42445</v>
      </c>
      <c r="E36" s="1">
        <f t="shared" si="0"/>
        <v>10</v>
      </c>
      <c r="F36" s="1">
        <f t="shared" si="1"/>
        <v>14</v>
      </c>
      <c r="G36" s="9">
        <v>24</v>
      </c>
      <c r="H36" s="8">
        <f>March!H36+March!S36</f>
        <v>0</v>
      </c>
      <c r="I36" s="1">
        <f>March!I36+March!T36</f>
        <v>0</v>
      </c>
      <c r="J36" s="1">
        <f>March!J36+March!U36</f>
        <v>0</v>
      </c>
      <c r="K36" s="9">
        <f ca="1">March!V36</f>
        <v>8.5</v>
      </c>
      <c r="L36" s="9">
        <f>March!W36</f>
        <v>14</v>
      </c>
      <c r="M36" s="9">
        <f>March!X36</f>
        <v>24</v>
      </c>
      <c r="N36" s="9">
        <f t="shared" ca="1" si="12"/>
        <v>1.5</v>
      </c>
      <c r="O36" s="9">
        <f t="shared" ca="1" si="2"/>
        <v>0</v>
      </c>
      <c r="P36" s="1">
        <f>0+(March!P36-(March!Q36*4))</f>
        <v>0</v>
      </c>
      <c r="Q36" s="9">
        <f t="shared" si="7"/>
        <v>0</v>
      </c>
      <c r="R36" s="9">
        <v>0</v>
      </c>
      <c r="S36" s="8">
        <v>0</v>
      </c>
      <c r="T36" s="1">
        <v>0</v>
      </c>
      <c r="U36" s="1">
        <v>0</v>
      </c>
      <c r="V36" s="9">
        <f t="shared" ca="1" si="3"/>
        <v>8.5</v>
      </c>
      <c r="W36" s="9">
        <f t="shared" si="8"/>
        <v>14</v>
      </c>
      <c r="X36" s="9">
        <f t="shared" si="9"/>
        <v>24</v>
      </c>
      <c r="Y36" s="9">
        <f t="shared" ca="1" si="4"/>
        <v>0</v>
      </c>
      <c r="Z36" s="9">
        <f t="shared" ca="1" si="10"/>
        <v>24</v>
      </c>
      <c r="AA36" s="17" t="str">
        <f t="shared" si="5"/>
        <v/>
      </c>
    </row>
    <row r="37" spans="1:27" ht="14.25" customHeight="1">
      <c r="A37" s="1">
        <f t="shared" si="11"/>
        <v>35</v>
      </c>
      <c r="B37" s="15" t="s">
        <v>62</v>
      </c>
      <c r="C37" s="18">
        <v>42346</v>
      </c>
      <c r="D37" s="18">
        <v>42346</v>
      </c>
      <c r="E37" s="1">
        <f t="shared" si="0"/>
        <v>10</v>
      </c>
      <c r="F37" s="1">
        <f t="shared" si="1"/>
        <v>14</v>
      </c>
      <c r="G37" s="9">
        <v>28</v>
      </c>
      <c r="H37" s="8">
        <f>March!H37+March!S37</f>
        <v>0</v>
      </c>
      <c r="I37" s="1">
        <f>March!I37+March!T37</f>
        <v>0</v>
      </c>
      <c r="J37" s="1">
        <f>March!J37+March!U37</f>
        <v>0</v>
      </c>
      <c r="K37" s="9">
        <f ca="1">March!V37</f>
        <v>9.5</v>
      </c>
      <c r="L37" s="9">
        <f>March!W37</f>
        <v>14</v>
      </c>
      <c r="M37" s="9">
        <f>March!X37</f>
        <v>28</v>
      </c>
      <c r="N37" s="9">
        <f t="shared" ca="1" si="12"/>
        <v>0.5</v>
      </c>
      <c r="O37" s="9">
        <f t="shared" ca="1" si="2"/>
        <v>0</v>
      </c>
      <c r="P37" s="1">
        <f>0+(March!P37-(March!Q37*4))</f>
        <v>1</v>
      </c>
      <c r="Q37" s="9">
        <f t="shared" si="7"/>
        <v>0</v>
      </c>
      <c r="R37" s="9">
        <v>0</v>
      </c>
      <c r="S37" s="8">
        <v>0</v>
      </c>
      <c r="T37" s="1">
        <v>0</v>
      </c>
      <c r="U37" s="1">
        <v>0</v>
      </c>
      <c r="V37" s="9">
        <f t="shared" ca="1" si="3"/>
        <v>9.5</v>
      </c>
      <c r="W37" s="9">
        <f t="shared" si="8"/>
        <v>14</v>
      </c>
      <c r="X37" s="9">
        <f t="shared" si="9"/>
        <v>28</v>
      </c>
      <c r="Y37" s="9">
        <f t="shared" ca="1" si="4"/>
        <v>0</v>
      </c>
      <c r="Z37" s="9">
        <f t="shared" ca="1" si="10"/>
        <v>24</v>
      </c>
      <c r="AA37" s="17" t="str">
        <f t="shared" si="5"/>
        <v/>
      </c>
    </row>
    <row r="38" spans="1:27" ht="14.25" customHeight="1">
      <c r="A38" s="1">
        <f t="shared" si="11"/>
        <v>36</v>
      </c>
      <c r="B38" s="13" t="s">
        <v>63</v>
      </c>
      <c r="C38" s="18">
        <v>42494</v>
      </c>
      <c r="D38" s="18">
        <v>42494</v>
      </c>
      <c r="E38" s="1">
        <f t="shared" si="0"/>
        <v>10</v>
      </c>
      <c r="F38" s="1">
        <f t="shared" si="1"/>
        <v>14</v>
      </c>
      <c r="G38" s="9">
        <v>21</v>
      </c>
      <c r="H38" s="8">
        <f>March!H38+March!S38</f>
        <v>0</v>
      </c>
      <c r="I38" s="1">
        <f>March!I38+March!T38</f>
        <v>0</v>
      </c>
      <c r="J38" s="1">
        <f>March!J38+March!U38</f>
        <v>11</v>
      </c>
      <c r="K38" s="9">
        <f ca="1">March!V38</f>
        <v>10</v>
      </c>
      <c r="L38" s="9">
        <f>March!W38</f>
        <v>14</v>
      </c>
      <c r="M38" s="9">
        <f>March!X38</f>
        <v>10</v>
      </c>
      <c r="N38" s="9">
        <f t="shared" ca="1" si="12"/>
        <v>0</v>
      </c>
      <c r="O38" s="9">
        <f t="shared" ca="1" si="2"/>
        <v>0</v>
      </c>
      <c r="P38" s="1">
        <f>0+(March!P38-(March!Q38*4))</f>
        <v>1</v>
      </c>
      <c r="Q38" s="9">
        <f t="shared" si="7"/>
        <v>0</v>
      </c>
      <c r="R38" s="9">
        <v>0</v>
      </c>
      <c r="S38" s="8">
        <v>0</v>
      </c>
      <c r="T38" s="1">
        <v>0</v>
      </c>
      <c r="U38" s="1">
        <v>0</v>
      </c>
      <c r="V38" s="9">
        <f t="shared" ca="1" si="3"/>
        <v>10</v>
      </c>
      <c r="W38" s="9">
        <f t="shared" si="8"/>
        <v>14</v>
      </c>
      <c r="X38" s="9">
        <f t="shared" si="9"/>
        <v>10</v>
      </c>
      <c r="Y38" s="9">
        <f t="shared" ca="1" si="4"/>
        <v>0</v>
      </c>
      <c r="Z38" s="9">
        <f t="shared" ca="1" si="10"/>
        <v>24</v>
      </c>
      <c r="AA38" s="17" t="str">
        <f t="shared" si="5"/>
        <v/>
      </c>
    </row>
    <row r="39" spans="1:27" ht="14.25" customHeight="1">
      <c r="A39" s="1">
        <f t="shared" si="11"/>
        <v>37</v>
      </c>
      <c r="B39" s="14" t="s">
        <v>64</v>
      </c>
      <c r="C39" s="18">
        <v>42863</v>
      </c>
      <c r="D39" s="18">
        <v>42863</v>
      </c>
      <c r="E39" s="1">
        <f t="shared" si="0"/>
        <v>10</v>
      </c>
      <c r="F39" s="1">
        <f t="shared" si="1"/>
        <v>14</v>
      </c>
      <c r="G39" s="9">
        <v>27</v>
      </c>
      <c r="H39" s="8">
        <f>March!H39+March!S39</f>
        <v>0</v>
      </c>
      <c r="I39" s="1">
        <f>March!I39+March!T39</f>
        <v>0</v>
      </c>
      <c r="J39" s="1">
        <f>March!J39+March!U39</f>
        <v>0</v>
      </c>
      <c r="K39" s="9">
        <f ca="1">March!V39</f>
        <v>10</v>
      </c>
      <c r="L39" s="9">
        <f>March!W39</f>
        <v>14</v>
      </c>
      <c r="M39" s="9">
        <f>March!X39</f>
        <v>27</v>
      </c>
      <c r="N39" s="9">
        <f t="shared" ca="1" si="12"/>
        <v>0</v>
      </c>
      <c r="O39" s="9">
        <f t="shared" ca="1" si="2"/>
        <v>0</v>
      </c>
      <c r="P39" s="1">
        <f>0+(March!P39-(March!Q39*4))</f>
        <v>0</v>
      </c>
      <c r="Q39" s="9">
        <f t="shared" si="7"/>
        <v>0</v>
      </c>
      <c r="R39" s="9">
        <v>0</v>
      </c>
      <c r="S39" s="8">
        <v>0</v>
      </c>
      <c r="T39" s="1">
        <v>0</v>
      </c>
      <c r="U39" s="1">
        <v>0</v>
      </c>
      <c r="V39" s="9">
        <f t="shared" ca="1" si="3"/>
        <v>10</v>
      </c>
      <c r="W39" s="9">
        <f t="shared" si="8"/>
        <v>14</v>
      </c>
      <c r="X39" s="9">
        <f t="shared" si="9"/>
        <v>27</v>
      </c>
      <c r="Y39" s="9">
        <f t="shared" ca="1" si="4"/>
        <v>0</v>
      </c>
      <c r="Z39" s="9">
        <f t="shared" ca="1" si="10"/>
        <v>24</v>
      </c>
      <c r="AA39" s="17" t="str">
        <f t="shared" si="5"/>
        <v/>
      </c>
    </row>
    <row r="40" spans="1:27" ht="14.25" customHeight="1">
      <c r="A40" s="1">
        <f t="shared" si="11"/>
        <v>38</v>
      </c>
      <c r="B40" s="13" t="s">
        <v>72</v>
      </c>
      <c r="C40" s="18">
        <v>43023</v>
      </c>
      <c r="D40" s="18">
        <v>43023</v>
      </c>
      <c r="E40" s="1">
        <f t="shared" si="0"/>
        <v>10</v>
      </c>
      <c r="F40" s="1">
        <f t="shared" si="1"/>
        <v>14</v>
      </c>
      <c r="G40" s="9">
        <v>27</v>
      </c>
      <c r="H40" s="8">
        <f>March!H40+March!S40</f>
        <v>0</v>
      </c>
      <c r="I40" s="1">
        <f>March!I40+March!T40</f>
        <v>1</v>
      </c>
      <c r="J40" s="1">
        <f>March!J40+March!U40</f>
        <v>0</v>
      </c>
      <c r="K40" s="9">
        <f ca="1">March!V40</f>
        <v>9</v>
      </c>
      <c r="L40" s="9">
        <f>March!W40</f>
        <v>13</v>
      </c>
      <c r="M40" s="9">
        <f>March!X40</f>
        <v>27</v>
      </c>
      <c r="N40" s="9">
        <f t="shared" ca="1" si="12"/>
        <v>1</v>
      </c>
      <c r="O40" s="9">
        <f t="shared" ca="1" si="2"/>
        <v>0</v>
      </c>
      <c r="P40" s="1">
        <f>0+(March!P40-(March!Q40*4))</f>
        <v>0</v>
      </c>
      <c r="Q40" s="9">
        <f t="shared" si="7"/>
        <v>0</v>
      </c>
      <c r="R40" s="9">
        <v>0</v>
      </c>
      <c r="S40" s="8">
        <v>0</v>
      </c>
      <c r="T40" s="1">
        <v>0</v>
      </c>
      <c r="U40" s="1">
        <v>0</v>
      </c>
      <c r="V40" s="9">
        <f t="shared" ca="1" si="3"/>
        <v>9</v>
      </c>
      <c r="W40" s="9">
        <f t="shared" si="8"/>
        <v>13</v>
      </c>
      <c r="X40" s="9">
        <f t="shared" si="9"/>
        <v>27</v>
      </c>
      <c r="Y40" s="9">
        <f t="shared" ca="1" si="4"/>
        <v>0</v>
      </c>
      <c r="Z40" s="9">
        <f t="shared" ca="1" si="10"/>
        <v>24</v>
      </c>
      <c r="AA40" s="17" t="str">
        <f t="shared" si="5"/>
        <v/>
      </c>
    </row>
    <row r="41" spans="1:27" ht="14.25" customHeight="1">
      <c r="A41" s="1">
        <f t="shared" si="11"/>
        <v>39</v>
      </c>
      <c r="B41" s="14" t="s">
        <v>73</v>
      </c>
      <c r="C41" s="18">
        <v>43011</v>
      </c>
      <c r="D41" s="18">
        <v>43011</v>
      </c>
      <c r="E41" s="1">
        <f t="shared" si="0"/>
        <v>10</v>
      </c>
      <c r="F41" s="1">
        <f t="shared" si="1"/>
        <v>14</v>
      </c>
      <c r="G41" s="9">
        <v>28</v>
      </c>
      <c r="H41" s="8">
        <f>March!H41+March!S41</f>
        <v>0</v>
      </c>
      <c r="I41" s="1">
        <f>March!I41+March!T41</f>
        <v>0</v>
      </c>
      <c r="J41" s="1">
        <f>March!J41+March!U41</f>
        <v>0</v>
      </c>
      <c r="K41" s="9">
        <f ca="1">March!V41</f>
        <v>9.5</v>
      </c>
      <c r="L41" s="9">
        <f>March!W41</f>
        <v>14</v>
      </c>
      <c r="M41" s="9">
        <f>March!X41</f>
        <v>28</v>
      </c>
      <c r="N41" s="9">
        <f t="shared" ca="1" si="12"/>
        <v>0.5</v>
      </c>
      <c r="O41" s="9">
        <f t="shared" ca="1" si="2"/>
        <v>0</v>
      </c>
      <c r="P41" s="1">
        <f>0+(March!P41-(March!Q41*4))</f>
        <v>0</v>
      </c>
      <c r="Q41" s="9">
        <f t="shared" si="7"/>
        <v>0</v>
      </c>
      <c r="R41" s="9">
        <v>0</v>
      </c>
      <c r="S41" s="8">
        <v>0</v>
      </c>
      <c r="T41" s="1">
        <v>0</v>
      </c>
      <c r="U41" s="1">
        <v>0</v>
      </c>
      <c r="V41" s="9">
        <f t="shared" ca="1" si="3"/>
        <v>9.5</v>
      </c>
      <c r="W41" s="9">
        <f t="shared" si="8"/>
        <v>14</v>
      </c>
      <c r="X41" s="9">
        <f t="shared" si="9"/>
        <v>28</v>
      </c>
      <c r="Y41" s="9">
        <f t="shared" ca="1" si="4"/>
        <v>0</v>
      </c>
      <c r="Z41" s="9">
        <f t="shared" ca="1" si="10"/>
        <v>24</v>
      </c>
      <c r="AA41" s="17" t="str">
        <f t="shared" si="5"/>
        <v/>
      </c>
    </row>
    <row r="42" spans="1:27" ht="14.25" customHeight="1">
      <c r="A42" s="1">
        <f t="shared" si="11"/>
        <v>40</v>
      </c>
      <c r="B42" s="14" t="s">
        <v>74</v>
      </c>
      <c r="C42" s="18">
        <v>43011</v>
      </c>
      <c r="D42" s="18">
        <v>43011</v>
      </c>
      <c r="E42" s="1">
        <f t="shared" si="0"/>
        <v>10</v>
      </c>
      <c r="F42" s="1">
        <f t="shared" si="1"/>
        <v>14</v>
      </c>
      <c r="G42" s="9">
        <v>25</v>
      </c>
      <c r="H42" s="8">
        <f>March!H42+March!S42</f>
        <v>0</v>
      </c>
      <c r="I42" s="1">
        <f>March!I42+March!T42</f>
        <v>3</v>
      </c>
      <c r="J42" s="1">
        <f>March!J42+March!U42</f>
        <v>0</v>
      </c>
      <c r="K42" s="9">
        <f ca="1">March!V42</f>
        <v>8</v>
      </c>
      <c r="L42" s="9">
        <f>March!W42</f>
        <v>11</v>
      </c>
      <c r="M42" s="9">
        <f>March!X42</f>
        <v>25</v>
      </c>
      <c r="N42" s="9">
        <f t="shared" ca="1" si="12"/>
        <v>2</v>
      </c>
      <c r="O42" s="9">
        <f t="shared" ca="1" si="2"/>
        <v>0</v>
      </c>
      <c r="P42" s="1">
        <f>0+(March!P42-(March!Q42*4))</f>
        <v>1</v>
      </c>
      <c r="Q42" s="9">
        <f t="shared" si="7"/>
        <v>0</v>
      </c>
      <c r="R42" s="9">
        <v>0</v>
      </c>
      <c r="S42" s="8">
        <v>0</v>
      </c>
      <c r="T42" s="1">
        <v>0</v>
      </c>
      <c r="U42" s="1">
        <v>0</v>
      </c>
      <c r="V42" s="9">
        <f t="shared" ca="1" si="3"/>
        <v>8</v>
      </c>
      <c r="W42" s="9">
        <f t="shared" si="8"/>
        <v>11</v>
      </c>
      <c r="X42" s="9">
        <f t="shared" si="9"/>
        <v>25</v>
      </c>
      <c r="Y42" s="9">
        <f t="shared" ca="1" si="4"/>
        <v>0</v>
      </c>
      <c r="Z42" s="9">
        <f t="shared" ca="1" si="10"/>
        <v>24</v>
      </c>
      <c r="AA42" s="17" t="str">
        <f t="shared" si="5"/>
        <v/>
      </c>
    </row>
    <row r="43" spans="1:27" ht="14.25" customHeight="1">
      <c r="A43" s="1">
        <f t="shared" si="11"/>
        <v>41</v>
      </c>
      <c r="B43" s="14" t="s">
        <v>75</v>
      </c>
      <c r="C43" s="18">
        <v>43024</v>
      </c>
      <c r="D43" s="18">
        <v>43024</v>
      </c>
      <c r="E43" s="1">
        <f t="shared" si="0"/>
        <v>10</v>
      </c>
      <c r="F43" s="1">
        <f t="shared" si="1"/>
        <v>14</v>
      </c>
      <c r="G43" s="9">
        <v>28</v>
      </c>
      <c r="H43" s="8">
        <f>March!H43+March!S43</f>
        <v>0</v>
      </c>
      <c r="I43" s="1">
        <f>March!I43+March!T43</f>
        <v>0</v>
      </c>
      <c r="J43" s="1">
        <f>March!J43+March!U43</f>
        <v>0</v>
      </c>
      <c r="K43" s="9">
        <f ca="1">March!V43</f>
        <v>10</v>
      </c>
      <c r="L43" s="9">
        <f>March!W43</f>
        <v>14</v>
      </c>
      <c r="M43" s="9">
        <f>March!X43</f>
        <v>28</v>
      </c>
      <c r="N43" s="9">
        <f t="shared" ca="1" si="12"/>
        <v>0</v>
      </c>
      <c r="O43" s="9">
        <f t="shared" ca="1" si="2"/>
        <v>0</v>
      </c>
      <c r="P43" s="1">
        <f>0+(March!P43-(March!Q43*4))</f>
        <v>0</v>
      </c>
      <c r="Q43" s="9">
        <f t="shared" si="7"/>
        <v>0</v>
      </c>
      <c r="R43" s="9">
        <v>0</v>
      </c>
      <c r="S43" s="8">
        <v>0</v>
      </c>
      <c r="T43" s="1">
        <v>0</v>
      </c>
      <c r="U43" s="1">
        <v>0</v>
      </c>
      <c r="V43" s="9">
        <f t="shared" ca="1" si="3"/>
        <v>10</v>
      </c>
      <c r="W43" s="9">
        <f t="shared" si="8"/>
        <v>14</v>
      </c>
      <c r="X43" s="9">
        <f t="shared" si="9"/>
        <v>28</v>
      </c>
      <c r="Y43" s="9">
        <f t="shared" ca="1" si="4"/>
        <v>0</v>
      </c>
      <c r="Z43" s="9">
        <f t="shared" ca="1" si="10"/>
        <v>24</v>
      </c>
      <c r="AA43" s="17" t="str">
        <f t="shared" si="5"/>
        <v/>
      </c>
    </row>
    <row r="44" spans="1:27" ht="14.25" customHeight="1">
      <c r="A44" s="1">
        <f t="shared" si="11"/>
        <v>42</v>
      </c>
      <c r="B44" s="14" t="s">
        <v>76</v>
      </c>
      <c r="C44" s="18">
        <v>43015</v>
      </c>
      <c r="D44" s="18">
        <v>43015</v>
      </c>
      <c r="E44" s="1">
        <f t="shared" si="0"/>
        <v>10</v>
      </c>
      <c r="F44" s="1">
        <f t="shared" si="1"/>
        <v>14</v>
      </c>
      <c r="G44" s="9">
        <v>24</v>
      </c>
      <c r="H44" s="8">
        <f>March!H44+March!S44</f>
        <v>0</v>
      </c>
      <c r="I44" s="1">
        <f>March!I44+March!T44</f>
        <v>1</v>
      </c>
      <c r="J44" s="1">
        <f>March!J44+March!U44</f>
        <v>1</v>
      </c>
      <c r="K44" s="9">
        <f ca="1">March!V44</f>
        <v>10</v>
      </c>
      <c r="L44" s="9">
        <f>March!W44</f>
        <v>13</v>
      </c>
      <c r="M44" s="9">
        <f>March!X44</f>
        <v>23</v>
      </c>
      <c r="N44" s="9">
        <f t="shared" ca="1" si="12"/>
        <v>0</v>
      </c>
      <c r="O44" s="9">
        <f t="shared" ca="1" si="2"/>
        <v>0</v>
      </c>
      <c r="P44" s="1">
        <f>0+(March!P44-(March!Q44*4))</f>
        <v>1</v>
      </c>
      <c r="Q44" s="9">
        <f t="shared" si="7"/>
        <v>0</v>
      </c>
      <c r="R44" s="9">
        <v>0</v>
      </c>
      <c r="S44" s="8">
        <v>0</v>
      </c>
      <c r="T44" s="1">
        <v>0</v>
      </c>
      <c r="U44" s="1">
        <v>0</v>
      </c>
      <c r="V44" s="9">
        <f t="shared" ca="1" si="3"/>
        <v>10</v>
      </c>
      <c r="W44" s="9">
        <f t="shared" si="8"/>
        <v>13</v>
      </c>
      <c r="X44" s="9">
        <f t="shared" si="9"/>
        <v>23</v>
      </c>
      <c r="Y44" s="9">
        <f t="shared" ca="1" si="4"/>
        <v>0</v>
      </c>
      <c r="Z44" s="9">
        <f t="shared" ca="1" si="10"/>
        <v>24</v>
      </c>
      <c r="AA44" s="17" t="str">
        <f t="shared" si="5"/>
        <v/>
      </c>
    </row>
    <row r="45" spans="1:27" ht="14.25" customHeight="1">
      <c r="A45" s="1">
        <f t="shared" si="11"/>
        <v>43</v>
      </c>
      <c r="B45" s="14" t="s">
        <v>77</v>
      </c>
      <c r="C45" s="18">
        <v>42999</v>
      </c>
      <c r="D45" s="18">
        <v>42999</v>
      </c>
      <c r="E45" s="1">
        <f t="shared" si="0"/>
        <v>10</v>
      </c>
      <c r="F45" s="1">
        <f t="shared" si="1"/>
        <v>14</v>
      </c>
      <c r="G45" s="9">
        <v>28</v>
      </c>
      <c r="H45" s="8">
        <f>March!H45+March!S45</f>
        <v>0</v>
      </c>
      <c r="I45" s="1">
        <f>March!I45+March!T45</f>
        <v>1.5</v>
      </c>
      <c r="J45" s="1">
        <f>March!J45+March!U45</f>
        <v>0</v>
      </c>
      <c r="K45" s="9">
        <f ca="1">March!V45</f>
        <v>10</v>
      </c>
      <c r="L45" s="9">
        <f>March!W45</f>
        <v>12.5</v>
      </c>
      <c r="M45" s="9">
        <f>March!X45</f>
        <v>28</v>
      </c>
      <c r="N45" s="9">
        <f t="shared" ca="1" si="12"/>
        <v>0</v>
      </c>
      <c r="O45" s="9">
        <f t="shared" ca="1" si="2"/>
        <v>0</v>
      </c>
      <c r="P45" s="1">
        <f>0+(March!P45-(March!Q45*4))</f>
        <v>1</v>
      </c>
      <c r="Q45" s="9">
        <f t="shared" si="7"/>
        <v>0</v>
      </c>
      <c r="R45" s="9">
        <v>0</v>
      </c>
      <c r="S45" s="8">
        <v>0</v>
      </c>
      <c r="T45" s="1">
        <v>0</v>
      </c>
      <c r="U45" s="1">
        <v>0</v>
      </c>
      <c r="V45" s="9">
        <f t="shared" ca="1" si="3"/>
        <v>10</v>
      </c>
      <c r="W45" s="9">
        <f t="shared" si="8"/>
        <v>12.5</v>
      </c>
      <c r="X45" s="9">
        <f t="shared" si="9"/>
        <v>28</v>
      </c>
      <c r="Y45" s="9">
        <f t="shared" ca="1" si="4"/>
        <v>0</v>
      </c>
      <c r="Z45" s="9">
        <f t="shared" ca="1" si="10"/>
        <v>24</v>
      </c>
      <c r="AA45" s="17" t="str">
        <f t="shared" si="5"/>
        <v/>
      </c>
    </row>
    <row r="46" spans="1:27" ht="14.25" customHeight="1">
      <c r="A46" s="1">
        <f t="shared" si="11"/>
        <v>44</v>
      </c>
      <c r="B46" s="14" t="s">
        <v>78</v>
      </c>
      <c r="C46" s="18">
        <v>43080</v>
      </c>
      <c r="D46" s="18">
        <v>43080</v>
      </c>
      <c r="E46" s="1">
        <f t="shared" si="0"/>
        <v>10</v>
      </c>
      <c r="F46" s="1">
        <f t="shared" si="1"/>
        <v>14</v>
      </c>
      <c r="G46" s="9">
        <v>28</v>
      </c>
      <c r="H46" s="8">
        <f>March!H46+March!S46</f>
        <v>0</v>
      </c>
      <c r="I46" s="1">
        <f>March!I46+March!T46</f>
        <v>1</v>
      </c>
      <c r="J46" s="1">
        <f>March!J46+March!U46</f>
        <v>0</v>
      </c>
      <c r="K46" s="9">
        <f ca="1">March!V46</f>
        <v>6.5</v>
      </c>
      <c r="L46" s="9">
        <f>March!W46</f>
        <v>13</v>
      </c>
      <c r="M46" s="9">
        <f>March!X46</f>
        <v>28</v>
      </c>
      <c r="N46" s="9">
        <f t="shared" ca="1" si="12"/>
        <v>3.5</v>
      </c>
      <c r="O46" s="9">
        <f t="shared" ca="1" si="2"/>
        <v>0</v>
      </c>
      <c r="P46" s="1">
        <f>0+(March!P46-(March!Q46*4))</f>
        <v>1</v>
      </c>
      <c r="Q46" s="9">
        <f t="shared" si="7"/>
        <v>0</v>
      </c>
      <c r="R46" s="9">
        <v>0</v>
      </c>
      <c r="S46" s="8">
        <v>0</v>
      </c>
      <c r="T46" s="1">
        <v>0</v>
      </c>
      <c r="U46" s="1">
        <v>0</v>
      </c>
      <c r="V46" s="9">
        <f t="shared" ca="1" si="3"/>
        <v>6.5</v>
      </c>
      <c r="W46" s="9">
        <f t="shared" si="8"/>
        <v>13</v>
      </c>
      <c r="X46" s="9">
        <f t="shared" si="9"/>
        <v>28</v>
      </c>
      <c r="Y46" s="9">
        <f t="shared" ca="1" si="4"/>
        <v>0</v>
      </c>
      <c r="Z46" s="9">
        <f t="shared" ca="1" si="10"/>
        <v>24</v>
      </c>
      <c r="AA46" s="17" t="str">
        <f t="shared" si="5"/>
        <v/>
      </c>
    </row>
    <row r="47" spans="1:27" ht="14.25" customHeight="1">
      <c r="A47" s="1">
        <f t="shared" si="11"/>
        <v>45</v>
      </c>
      <c r="B47" s="14" t="s">
        <v>79</v>
      </c>
      <c r="C47" s="18">
        <v>43087</v>
      </c>
      <c r="D47" s="18">
        <v>43087</v>
      </c>
      <c r="E47" s="1">
        <f t="shared" si="0"/>
        <v>10</v>
      </c>
      <c r="F47" s="1">
        <f t="shared" si="1"/>
        <v>14</v>
      </c>
      <c r="G47" s="9">
        <v>28</v>
      </c>
      <c r="H47" s="8">
        <f>March!H47+March!S47</f>
        <v>0</v>
      </c>
      <c r="I47" s="1">
        <f>March!I47+March!T47</f>
        <v>0</v>
      </c>
      <c r="J47" s="1">
        <f>March!J47+March!U47</f>
        <v>0</v>
      </c>
      <c r="K47" s="9">
        <f ca="1">March!V47</f>
        <v>10</v>
      </c>
      <c r="L47" s="9">
        <f>March!W47</f>
        <v>14</v>
      </c>
      <c r="M47" s="9">
        <f>March!X47</f>
        <v>28</v>
      </c>
      <c r="N47" s="9">
        <f t="shared" ca="1" si="12"/>
        <v>0</v>
      </c>
      <c r="O47" s="9">
        <f t="shared" ca="1" si="2"/>
        <v>0</v>
      </c>
      <c r="P47" s="1">
        <f>0+(March!P47-(March!Q47*4))</f>
        <v>0</v>
      </c>
      <c r="Q47" s="9">
        <f t="shared" si="7"/>
        <v>0</v>
      </c>
      <c r="R47" s="9">
        <v>0</v>
      </c>
      <c r="S47" s="8">
        <v>0</v>
      </c>
      <c r="T47" s="1">
        <v>0</v>
      </c>
      <c r="U47" s="1">
        <v>0</v>
      </c>
      <c r="V47" s="9">
        <f t="shared" ca="1" si="3"/>
        <v>10</v>
      </c>
      <c r="W47" s="9">
        <f t="shared" si="8"/>
        <v>14</v>
      </c>
      <c r="X47" s="9">
        <f t="shared" si="9"/>
        <v>28</v>
      </c>
      <c r="Y47" s="9">
        <f t="shared" ca="1" si="4"/>
        <v>0</v>
      </c>
      <c r="Z47" s="9">
        <f t="shared" ca="1" si="10"/>
        <v>24</v>
      </c>
      <c r="AA47" s="17" t="str">
        <f t="shared" si="5"/>
        <v/>
      </c>
    </row>
    <row r="48" spans="1:27" ht="14.25" customHeight="1">
      <c r="A48" s="1">
        <f>IF(B48="","",A47+1)</f>
        <v>46</v>
      </c>
      <c r="B48" s="17" t="s">
        <v>80</v>
      </c>
      <c r="C48" s="19">
        <v>42990</v>
      </c>
      <c r="D48" s="19">
        <v>42990</v>
      </c>
      <c r="E48" s="1">
        <f t="shared" si="0"/>
        <v>10</v>
      </c>
      <c r="F48" s="1">
        <f t="shared" si="1"/>
        <v>14</v>
      </c>
      <c r="G48" s="9">
        <v>28</v>
      </c>
      <c r="H48" s="8">
        <f>March!H48+March!S48</f>
        <v>0</v>
      </c>
      <c r="I48" s="1">
        <f>March!I48+March!T48</f>
        <v>1</v>
      </c>
      <c r="J48" s="1">
        <f>March!J48+March!U48</f>
        <v>0</v>
      </c>
      <c r="K48" s="9">
        <f ca="1">March!V48</f>
        <v>10</v>
      </c>
      <c r="L48" s="9">
        <f>March!W48</f>
        <v>13</v>
      </c>
      <c r="M48" s="9">
        <f>March!X48</f>
        <v>28</v>
      </c>
      <c r="N48" s="9">
        <f t="shared" ca="1" si="12"/>
        <v>0</v>
      </c>
      <c r="O48" s="9">
        <f t="shared" ca="1" si="2"/>
        <v>0</v>
      </c>
      <c r="P48" s="1">
        <f>0+(March!P48-(March!Q48*4))</f>
        <v>1</v>
      </c>
      <c r="Q48" s="9">
        <f t="shared" si="7"/>
        <v>0</v>
      </c>
      <c r="R48" s="9">
        <v>0</v>
      </c>
      <c r="S48" s="8">
        <v>0</v>
      </c>
      <c r="T48" s="1">
        <v>0</v>
      </c>
      <c r="U48" s="1">
        <v>0</v>
      </c>
      <c r="V48" s="9">
        <f t="shared" ca="1" si="3"/>
        <v>10</v>
      </c>
      <c r="W48" s="9">
        <f t="shared" si="8"/>
        <v>13</v>
      </c>
      <c r="X48" s="9">
        <f t="shared" si="9"/>
        <v>28</v>
      </c>
      <c r="Y48" s="9">
        <f t="shared" ca="1" si="4"/>
        <v>0</v>
      </c>
      <c r="Z48" s="9">
        <f t="shared" ca="1" si="10"/>
        <v>24</v>
      </c>
      <c r="AA48" s="17" t="str">
        <f t="shared" si="5"/>
        <v/>
      </c>
    </row>
    <row r="49" spans="1:26" ht="14.25" customHeight="1">
      <c r="A49" s="1">
        <f t="shared" si="11"/>
        <v>47</v>
      </c>
      <c r="B49" s="17" t="s">
        <v>81</v>
      </c>
      <c r="C49" s="19">
        <v>43214</v>
      </c>
      <c r="D49" s="19">
        <v>43214</v>
      </c>
      <c r="E49" s="1">
        <f t="shared" si="0"/>
        <v>10</v>
      </c>
      <c r="F49" s="1">
        <f t="shared" si="1"/>
        <v>14</v>
      </c>
      <c r="G49" s="9">
        <v>28</v>
      </c>
      <c r="H49" s="8">
        <f>March!H49+March!S49</f>
        <v>0</v>
      </c>
      <c r="I49" s="1">
        <f>March!I49+March!T49</f>
        <v>0</v>
      </c>
      <c r="J49" s="1">
        <f>March!J49+March!U49</f>
        <v>0</v>
      </c>
      <c r="K49" s="9">
        <f ca="1">March!V49</f>
        <v>10</v>
      </c>
      <c r="L49" s="9">
        <f>March!W49</f>
        <v>14</v>
      </c>
      <c r="M49" s="9">
        <f>March!X49</f>
        <v>28</v>
      </c>
      <c r="N49" s="9">
        <f t="shared" ca="1" si="12"/>
        <v>0</v>
      </c>
      <c r="O49" s="9">
        <f t="shared" ca="1" si="2"/>
        <v>0</v>
      </c>
      <c r="P49" s="1">
        <f>0+(March!P49-(March!Q49*4))</f>
        <v>0</v>
      </c>
      <c r="Q49" s="9">
        <f t="shared" si="7"/>
        <v>0</v>
      </c>
      <c r="R49" s="9">
        <v>0</v>
      </c>
      <c r="S49" s="8">
        <v>0</v>
      </c>
      <c r="T49" s="1">
        <v>0</v>
      </c>
      <c r="U49" s="1">
        <v>0</v>
      </c>
      <c r="V49" s="9">
        <f t="shared" ca="1" si="3"/>
        <v>10</v>
      </c>
      <c r="W49" s="9">
        <f t="shared" si="8"/>
        <v>14</v>
      </c>
      <c r="X49" s="9">
        <f t="shared" si="9"/>
        <v>28</v>
      </c>
      <c r="Y49" s="9">
        <f t="shared" ca="1" si="4"/>
        <v>0</v>
      </c>
      <c r="Z49" s="9">
        <f t="shared" ca="1" si="10"/>
        <v>24</v>
      </c>
    </row>
    <row r="50" spans="1:26" ht="15">
      <c r="A50" s="1">
        <f t="shared" si="11"/>
        <v>48</v>
      </c>
      <c r="B50" s="17" t="s">
        <v>82</v>
      </c>
      <c r="C50" s="19">
        <v>43230</v>
      </c>
      <c r="D50" s="19">
        <v>43230</v>
      </c>
      <c r="E50" s="1">
        <f t="shared" si="0"/>
        <v>10</v>
      </c>
      <c r="F50" s="1">
        <f t="shared" si="1"/>
        <v>14</v>
      </c>
      <c r="G50" s="9">
        <v>28</v>
      </c>
      <c r="H50" s="8">
        <f>March!H50+March!S50</f>
        <v>0</v>
      </c>
      <c r="I50" s="1">
        <f>March!I50+March!T50</f>
        <v>0</v>
      </c>
      <c r="J50" s="1">
        <f>March!J50+March!U50</f>
        <v>0</v>
      </c>
      <c r="K50" s="9">
        <f ca="1">March!V50</f>
        <v>10</v>
      </c>
      <c r="L50" s="9">
        <f>March!W50</f>
        <v>14</v>
      </c>
      <c r="M50" s="9">
        <f>March!X50</f>
        <v>28</v>
      </c>
      <c r="N50" s="9">
        <f t="shared" ca="1" si="12"/>
        <v>0</v>
      </c>
      <c r="O50" s="9">
        <f t="shared" ca="1" si="2"/>
        <v>0</v>
      </c>
      <c r="P50" s="1">
        <f>0+(March!P50-(March!Q50*4))</f>
        <v>0</v>
      </c>
      <c r="Q50" s="9">
        <f t="shared" si="7"/>
        <v>0</v>
      </c>
      <c r="R50" s="9">
        <v>0</v>
      </c>
      <c r="S50" s="8">
        <v>0</v>
      </c>
      <c r="T50" s="1">
        <v>0</v>
      </c>
      <c r="U50" s="1">
        <v>0</v>
      </c>
      <c r="V50" s="9">
        <f t="shared" ca="1" si="3"/>
        <v>10</v>
      </c>
      <c r="W50" s="9">
        <f t="shared" si="8"/>
        <v>14</v>
      </c>
      <c r="X50" s="9">
        <f t="shared" si="9"/>
        <v>28</v>
      </c>
      <c r="Y50" s="9">
        <f t="shared" ca="1" si="4"/>
        <v>0</v>
      </c>
      <c r="Z50" s="9">
        <f t="shared" ca="1" si="10"/>
        <v>24</v>
      </c>
    </row>
    <row r="51" spans="1:26" ht="15">
      <c r="A51" s="1">
        <f t="shared" si="11"/>
        <v>49</v>
      </c>
      <c r="B51" s="17" t="s">
        <v>83</v>
      </c>
      <c r="C51" s="19">
        <v>43230</v>
      </c>
      <c r="D51" s="19">
        <v>43230</v>
      </c>
      <c r="E51" s="1">
        <f t="shared" si="0"/>
        <v>10</v>
      </c>
      <c r="F51" s="1">
        <f t="shared" si="1"/>
        <v>14</v>
      </c>
      <c r="G51" s="9">
        <v>28</v>
      </c>
      <c r="H51" s="8">
        <f>March!H51+March!S51</f>
        <v>0</v>
      </c>
      <c r="I51" s="1">
        <f>March!I51+March!T51</f>
        <v>0</v>
      </c>
      <c r="J51" s="1">
        <f>March!J51+March!U51</f>
        <v>0</v>
      </c>
      <c r="K51" s="9">
        <f ca="1">March!V51</f>
        <v>10</v>
      </c>
      <c r="L51" s="9">
        <f>March!W51</f>
        <v>14</v>
      </c>
      <c r="M51" s="9">
        <f>March!X51</f>
        <v>28</v>
      </c>
      <c r="N51" s="9">
        <f t="shared" ca="1" si="12"/>
        <v>0</v>
      </c>
      <c r="O51" s="9">
        <f t="shared" ca="1" si="2"/>
        <v>0</v>
      </c>
      <c r="P51" s="1">
        <f>0+(March!P51-(March!Q51*4))</f>
        <v>0</v>
      </c>
      <c r="Q51" s="9">
        <f t="shared" si="7"/>
        <v>0</v>
      </c>
      <c r="R51" s="9">
        <v>0</v>
      </c>
      <c r="S51" s="8">
        <v>0</v>
      </c>
      <c r="T51" s="1">
        <v>0</v>
      </c>
      <c r="U51" s="1">
        <v>0</v>
      </c>
      <c r="V51" s="9">
        <f t="shared" ca="1" si="3"/>
        <v>10</v>
      </c>
      <c r="W51" s="9">
        <f t="shared" si="8"/>
        <v>14</v>
      </c>
      <c r="X51" s="9">
        <f t="shared" si="9"/>
        <v>28</v>
      </c>
      <c r="Y51" s="9">
        <f t="shared" ca="1" si="4"/>
        <v>0</v>
      </c>
      <c r="Z51" s="9">
        <f t="shared" ca="1" si="10"/>
        <v>24</v>
      </c>
    </row>
    <row r="52" spans="1:26" ht="15">
      <c r="A52" s="1">
        <f t="shared" si="11"/>
        <v>50</v>
      </c>
      <c r="B52" s="17" t="s">
        <v>84</v>
      </c>
      <c r="C52" s="19">
        <v>43230</v>
      </c>
      <c r="D52" s="19">
        <v>43230</v>
      </c>
      <c r="E52" s="1">
        <f t="shared" si="0"/>
        <v>10</v>
      </c>
      <c r="F52" s="1">
        <f t="shared" si="1"/>
        <v>14</v>
      </c>
      <c r="G52" s="9">
        <v>28</v>
      </c>
      <c r="H52" s="8">
        <f>March!H52+March!S52</f>
        <v>0</v>
      </c>
      <c r="I52" s="1">
        <f>March!I52+March!T52</f>
        <v>0</v>
      </c>
      <c r="J52" s="1">
        <f>March!J52+March!U52</f>
        <v>0</v>
      </c>
      <c r="K52" s="9">
        <f ca="1">March!V52</f>
        <v>10</v>
      </c>
      <c r="L52" s="9">
        <f>March!W52</f>
        <v>14</v>
      </c>
      <c r="M52" s="9">
        <f>March!X52</f>
        <v>28</v>
      </c>
      <c r="N52" s="9">
        <f t="shared" ca="1" si="12"/>
        <v>0</v>
      </c>
      <c r="O52" s="9">
        <f t="shared" ca="1" si="2"/>
        <v>0</v>
      </c>
      <c r="P52" s="1">
        <f>0+(March!P52-(March!Q52*4))</f>
        <v>0</v>
      </c>
      <c r="Q52" s="9">
        <f t="shared" si="7"/>
        <v>0</v>
      </c>
      <c r="R52" s="9">
        <v>0</v>
      </c>
      <c r="S52" s="8">
        <v>0</v>
      </c>
      <c r="T52" s="1">
        <v>0</v>
      </c>
      <c r="U52" s="1">
        <v>0</v>
      </c>
      <c r="V52" s="9">
        <f t="shared" ca="1" si="3"/>
        <v>10</v>
      </c>
      <c r="W52" s="9">
        <f t="shared" si="8"/>
        <v>14</v>
      </c>
      <c r="X52" s="9">
        <f t="shared" si="9"/>
        <v>28</v>
      </c>
      <c r="Y52" s="9">
        <f t="shared" ca="1" si="4"/>
        <v>0</v>
      </c>
      <c r="Z52" s="9">
        <f t="shared" ca="1" si="10"/>
        <v>24</v>
      </c>
    </row>
    <row r="53" spans="1:26" ht="15">
      <c r="A53" s="1">
        <f t="shared" si="11"/>
        <v>51</v>
      </c>
      <c r="B53" s="17" t="s">
        <v>85</v>
      </c>
      <c r="C53" s="19">
        <v>43292</v>
      </c>
      <c r="D53" s="19">
        <v>43292</v>
      </c>
      <c r="E53" s="1">
        <f t="shared" si="0"/>
        <v>10</v>
      </c>
      <c r="F53" s="1">
        <f t="shared" si="1"/>
        <v>14</v>
      </c>
      <c r="G53" s="9">
        <v>28</v>
      </c>
      <c r="H53" s="8">
        <f>March!H53+March!S53</f>
        <v>0</v>
      </c>
      <c r="I53" s="1">
        <f>March!I53+March!T53</f>
        <v>0</v>
      </c>
      <c r="J53" s="1">
        <f>March!J53+March!U53</f>
        <v>0</v>
      </c>
      <c r="K53" s="9">
        <f ca="1">March!V53</f>
        <v>9</v>
      </c>
      <c r="L53" s="9">
        <f>March!W53</f>
        <v>14</v>
      </c>
      <c r="M53" s="9">
        <f>March!X53</f>
        <v>28</v>
      </c>
      <c r="N53" s="9">
        <f t="shared" ca="1" si="12"/>
        <v>1</v>
      </c>
      <c r="O53" s="9">
        <f t="shared" ca="1" si="2"/>
        <v>0</v>
      </c>
      <c r="P53" s="1">
        <f>0+(March!P53-(March!Q53*4))</f>
        <v>1</v>
      </c>
      <c r="Q53" s="9">
        <f t="shared" si="7"/>
        <v>0</v>
      </c>
      <c r="R53" s="9">
        <v>0</v>
      </c>
      <c r="S53" s="8">
        <v>0</v>
      </c>
      <c r="T53" s="1">
        <v>0</v>
      </c>
      <c r="U53" s="1">
        <v>0</v>
      </c>
      <c r="V53" s="9">
        <f t="shared" ca="1" si="3"/>
        <v>9</v>
      </c>
      <c r="W53" s="9">
        <f t="shared" si="8"/>
        <v>14</v>
      </c>
      <c r="X53" s="9">
        <f t="shared" si="9"/>
        <v>28</v>
      </c>
      <c r="Y53" s="9">
        <f t="shared" ca="1" si="4"/>
        <v>0</v>
      </c>
      <c r="Z53" s="9">
        <f t="shared" ca="1" si="10"/>
        <v>24</v>
      </c>
    </row>
    <row r="54" spans="1:26" ht="30">
      <c r="A54" s="1">
        <f t="shared" si="11"/>
        <v>52</v>
      </c>
      <c r="B54" s="1" t="s">
        <v>86</v>
      </c>
      <c r="C54" s="19">
        <v>43292</v>
      </c>
      <c r="D54" s="19">
        <v>43292</v>
      </c>
      <c r="E54" s="1">
        <f t="shared" si="0"/>
        <v>10</v>
      </c>
      <c r="F54" s="1">
        <f t="shared" si="1"/>
        <v>14</v>
      </c>
      <c r="G54" s="9">
        <v>28</v>
      </c>
      <c r="H54" s="8">
        <f>March!H54+March!S54</f>
        <v>0</v>
      </c>
      <c r="I54" s="1">
        <f>March!I54+March!T54</f>
        <v>0</v>
      </c>
      <c r="J54" s="1">
        <f>March!J54+March!U54</f>
        <v>0</v>
      </c>
      <c r="K54" s="9">
        <f ca="1">March!V54</f>
        <v>10</v>
      </c>
      <c r="L54" s="9">
        <f>March!W54</f>
        <v>14</v>
      </c>
      <c r="M54" s="9">
        <f>March!X54</f>
        <v>28</v>
      </c>
      <c r="N54" s="9">
        <f t="shared" ca="1" si="12"/>
        <v>0</v>
      </c>
      <c r="O54" s="9">
        <f t="shared" ca="1" si="2"/>
        <v>0</v>
      </c>
      <c r="P54" s="1">
        <f>0+(March!P54-(March!Q54*4))</f>
        <v>0</v>
      </c>
      <c r="Q54" s="9">
        <f t="shared" si="7"/>
        <v>0</v>
      </c>
      <c r="R54" s="9">
        <v>0</v>
      </c>
      <c r="S54" s="8">
        <v>0</v>
      </c>
      <c r="T54" s="1">
        <v>0</v>
      </c>
      <c r="U54" s="1">
        <v>0</v>
      </c>
      <c r="V54" s="9">
        <f t="shared" ca="1" si="3"/>
        <v>10</v>
      </c>
      <c r="W54" s="9">
        <f t="shared" si="8"/>
        <v>14</v>
      </c>
      <c r="X54" s="9">
        <f t="shared" si="9"/>
        <v>28</v>
      </c>
      <c r="Y54" s="9">
        <f t="shared" ca="1" si="4"/>
        <v>0</v>
      </c>
      <c r="Z54" s="9">
        <f t="shared" ca="1" si="10"/>
        <v>24</v>
      </c>
    </row>
    <row r="55" spans="1:26" ht="14.25" customHeight="1">
      <c r="A55" s="1">
        <f t="shared" si="11"/>
        <v>53</v>
      </c>
      <c r="B55" s="17" t="s">
        <v>87</v>
      </c>
      <c r="C55" s="19">
        <v>42477</v>
      </c>
      <c r="D55" s="19">
        <v>42477</v>
      </c>
      <c r="E55" s="1">
        <f t="shared" si="0"/>
        <v>10</v>
      </c>
      <c r="F55" s="1">
        <f t="shared" si="1"/>
        <v>14</v>
      </c>
      <c r="G55" s="9">
        <v>25</v>
      </c>
      <c r="H55" s="8">
        <f>March!H55+March!S55</f>
        <v>0</v>
      </c>
      <c r="I55" s="1">
        <f>March!I55+March!T55</f>
        <v>2</v>
      </c>
      <c r="J55" s="1">
        <f>March!J55+March!U55</f>
        <v>0</v>
      </c>
      <c r="K55" s="9">
        <f ca="1">March!V55</f>
        <v>8.5</v>
      </c>
      <c r="L55" s="9">
        <f>March!W55</f>
        <v>12</v>
      </c>
      <c r="M55" s="9">
        <f>March!X55</f>
        <v>25</v>
      </c>
      <c r="N55" s="9">
        <f t="shared" ca="1" si="12"/>
        <v>1.5</v>
      </c>
      <c r="O55" s="9">
        <f t="shared" ca="1" si="2"/>
        <v>0</v>
      </c>
      <c r="P55" s="1">
        <f>0+(March!P55-(March!Q55*4))</f>
        <v>1</v>
      </c>
      <c r="Q55" s="9">
        <f t="shared" si="7"/>
        <v>0</v>
      </c>
      <c r="R55" s="9">
        <v>0</v>
      </c>
      <c r="S55" s="8">
        <v>0</v>
      </c>
      <c r="T55" s="1">
        <v>0</v>
      </c>
      <c r="U55" s="1">
        <v>0</v>
      </c>
      <c r="V55" s="9">
        <f t="shared" ca="1" si="3"/>
        <v>8.5</v>
      </c>
      <c r="W55" s="9">
        <f t="shared" si="8"/>
        <v>12</v>
      </c>
      <c r="X55" s="9">
        <f t="shared" si="9"/>
        <v>25</v>
      </c>
      <c r="Y55" s="9">
        <f t="shared" ca="1" si="4"/>
        <v>0</v>
      </c>
      <c r="Z55" s="9">
        <f t="shared" ca="1" si="10"/>
        <v>24</v>
      </c>
    </row>
    <row r="56" spans="1:26" ht="14.25" customHeight="1">
      <c r="A56" s="1">
        <f>IF(B56="","",$A55+1)</f>
        <v>54</v>
      </c>
      <c r="B56" s="17" t="s">
        <v>88</v>
      </c>
      <c r="C56" s="19">
        <v>43319</v>
      </c>
      <c r="D56" s="19">
        <v>43319</v>
      </c>
      <c r="E56" s="1">
        <f t="shared" si="0"/>
        <v>10</v>
      </c>
      <c r="F56" s="1">
        <f>IF($D56&lt;$L$1,14,IF(AND($D56&gt;=($L$1+182),$D56&lt;($L$1+213)),7,IF(AND($D56&gt;=($L$1+213),$D56&lt;($L$1+244)),6,IF(AND($D56&gt;=($L$1+244),$D56&lt;($L$1+274)),5,IF(AND($D56&gt;=($L$1+274),$D56&lt;($L$1+305)),4,IF(AND($D56&gt;=($L$1+305),$D56&lt;($L$1+335)),2,IF(AND($D56&gt;=($L$1+335),$D56&lt;=($L$1+365)),1,IF($D56&gt;($L$1+365),0,14))))))))</f>
        <v>14</v>
      </c>
      <c r="G56" s="9">
        <v>28</v>
      </c>
      <c r="H56" s="8">
        <f>March!H56+March!S56</f>
        <v>0</v>
      </c>
      <c r="I56" s="1">
        <f>March!I56+March!T56</f>
        <v>1</v>
      </c>
      <c r="J56" s="1">
        <f>March!J56+March!U56</f>
        <v>0</v>
      </c>
      <c r="K56" s="9">
        <f ca="1">March!V56</f>
        <v>7</v>
      </c>
      <c r="L56" s="9">
        <f>March!W56</f>
        <v>13</v>
      </c>
      <c r="M56" s="9">
        <f>March!X56</f>
        <v>28</v>
      </c>
      <c r="N56" s="9">
        <f t="shared" ca="1" si="12"/>
        <v>3</v>
      </c>
      <c r="O56" s="9">
        <f ca="1">IF(TODAY()&lt;$D56,0,IF($Q56&lt;=$K56,$Q56,$K56))</f>
        <v>0</v>
      </c>
      <c r="P56" s="1">
        <f>0+(March!P56-(March!Q56*4))</f>
        <v>1</v>
      </c>
      <c r="Q56" s="9">
        <f t="shared" si="7"/>
        <v>0</v>
      </c>
      <c r="R56" s="9">
        <v>0</v>
      </c>
      <c r="S56" s="8">
        <v>0</v>
      </c>
      <c r="T56" s="1">
        <v>0</v>
      </c>
      <c r="U56" s="1">
        <v>0</v>
      </c>
      <c r="V56" s="9">
        <f t="shared" ca="1" si="3"/>
        <v>7</v>
      </c>
      <c r="W56" s="9">
        <f t="shared" si="8"/>
        <v>13</v>
      </c>
      <c r="X56" s="9">
        <f t="shared" si="9"/>
        <v>28</v>
      </c>
      <c r="Y56" s="9">
        <f t="shared" ca="1" si="4"/>
        <v>0</v>
      </c>
      <c r="Z56" s="9">
        <f t="shared" ca="1" si="10"/>
        <v>24</v>
      </c>
    </row>
    <row r="57" spans="1:26" ht="30">
      <c r="A57" s="1">
        <f>IF(B57="","",$A56+1)</f>
        <v>55</v>
      </c>
      <c r="B57" s="17" t="s">
        <v>96</v>
      </c>
      <c r="C57" s="19">
        <v>43486</v>
      </c>
      <c r="D57" s="19">
        <v>43486</v>
      </c>
      <c r="E57" s="1">
        <f t="shared" si="0"/>
        <v>10</v>
      </c>
      <c r="F57" s="1">
        <f>IF($D57&lt;$L$1,14,IF(AND($D57&gt;=($L$1+182),$D57&lt;($L$1+213)),7,IF(AND($D57&gt;=($L$1+213),$D57&lt;($L$1+244)),6,IF(AND($D57&gt;=($L$1+244),$D57&lt;($L$1+274)),5,IF(AND($D57&gt;=($L$1+274),$D57&lt;($L$1+305)),4,IF(AND($D57&gt;=($L$1+305),$D57&lt;($L$1+335)),2,IF(AND($D57&gt;=($L$1+335),$D57&lt;=($L$1+365)),1,IF($D57&gt;($L$1+365),0,14))))))))</f>
        <v>14</v>
      </c>
      <c r="G57" s="9">
        <v>20</v>
      </c>
      <c r="H57" s="8">
        <f>March!H57+March!S57</f>
        <v>0</v>
      </c>
      <c r="I57" s="1">
        <f>March!I57+March!T57</f>
        <v>0</v>
      </c>
      <c r="J57" s="1">
        <f>March!J57+March!U57</f>
        <v>0</v>
      </c>
      <c r="K57" s="9">
        <f ca="1">March!V57</f>
        <v>10</v>
      </c>
      <c r="L57" s="9">
        <f>March!W57</f>
        <v>14</v>
      </c>
      <c r="M57" s="9">
        <f>March!X57</f>
        <v>20</v>
      </c>
      <c r="N57" s="9">
        <f t="shared" ref="N57" ca="1" si="13">E57-H57-K57</f>
        <v>0</v>
      </c>
      <c r="O57" s="9">
        <f ca="1">IF(TODAY()&lt;$D57,0,IF($Q57&lt;=$K57,$Q57,$K57))</f>
        <v>0</v>
      </c>
      <c r="P57" s="1">
        <f>0+(March!P57-(March!Q57*4))</f>
        <v>0</v>
      </c>
      <c r="Q57" s="9">
        <f t="shared" ref="Q57" si="14">FLOOR(P57/4,0.5)</f>
        <v>0</v>
      </c>
      <c r="R57" s="9">
        <v>0</v>
      </c>
      <c r="S57" s="8">
        <v>0</v>
      </c>
      <c r="T57" s="1">
        <v>0</v>
      </c>
      <c r="U57" s="1">
        <v>0</v>
      </c>
      <c r="V57" s="9">
        <f t="shared" ca="1" si="3"/>
        <v>10</v>
      </c>
      <c r="W57" s="9">
        <f t="shared" si="8"/>
        <v>14</v>
      </c>
      <c r="X57" s="9">
        <f t="shared" si="9"/>
        <v>20</v>
      </c>
      <c r="Y57" s="9">
        <f t="shared" ref="Y57" ca="1" si="15">Q57-O57+R57</f>
        <v>0</v>
      </c>
      <c r="Z57" s="9">
        <f t="shared" ref="Z57" ca="1" si="16">$H$1-Y57</f>
        <v>24</v>
      </c>
    </row>
    <row r="58" spans="1:26" ht="15"/>
    <row r="59" spans="1:26" ht="15"/>
    <row r="60" spans="1:26" ht="15"/>
    <row r="61" spans="1:26" ht="15"/>
    <row r="62" spans="1:26" ht="15"/>
    <row r="63" spans="1:26" ht="15"/>
  </sheetData>
  <conditionalFormatting sqref="Y3 Q57:R57 AA3:AA52 Z4:Z52 Q4:Q56 V4:V52 R3:R38 E3:P57 W4:Y57 R4:U57 A3:D47">
    <cfRule type="expression" dxfId="386" priority="20">
      <formula>MOD(ROW(),2)=1</formula>
    </cfRule>
  </conditionalFormatting>
  <conditionalFormatting sqref="A55:A56 AA55:AA57">
    <cfRule type="expression" dxfId="385" priority="19">
      <formula>MOD(ROW(),2)=1</formula>
    </cfRule>
  </conditionalFormatting>
  <conditionalFormatting sqref="B55:C56">
    <cfRule type="expression" dxfId="384" priority="18">
      <formula>MOD(ROW(),2)=1</formula>
    </cfRule>
  </conditionalFormatting>
  <conditionalFormatting sqref="D3">
    <cfRule type="expression" dxfId="383" priority="17">
      <formula>MOD(ROW(),2)=1</formula>
    </cfRule>
  </conditionalFormatting>
  <conditionalFormatting sqref="D49:D52">
    <cfRule type="expression" dxfId="382" priority="13">
      <formula>MOD(ROW(),2)=1</formula>
    </cfRule>
  </conditionalFormatting>
  <conditionalFormatting sqref="D48">
    <cfRule type="expression" dxfId="381" priority="16">
      <formula>MOD(ROW(),2)=1</formula>
    </cfRule>
  </conditionalFormatting>
  <conditionalFormatting sqref="D48">
    <cfRule type="expression" dxfId="380" priority="15">
      <formula>MOD(ROW(),2)=1</formula>
    </cfRule>
  </conditionalFormatting>
  <conditionalFormatting sqref="D49">
    <cfRule type="expression" dxfId="379" priority="14">
      <formula>MOD(ROW(),2)=1</formula>
    </cfRule>
  </conditionalFormatting>
  <conditionalFormatting sqref="D53">
    <cfRule type="expression" dxfId="378" priority="12">
      <formula>MOD(ROW(),2)=1</formula>
    </cfRule>
  </conditionalFormatting>
  <conditionalFormatting sqref="D54">
    <cfRule type="expression" dxfId="377" priority="11">
      <formula>MOD(ROW(),2)=1</formula>
    </cfRule>
  </conditionalFormatting>
  <conditionalFormatting sqref="D55:D56">
    <cfRule type="expression" dxfId="376" priority="10">
      <formula>MOD(ROW(),2)=1</formula>
    </cfRule>
  </conditionalFormatting>
  <conditionalFormatting sqref="A48:A49 Z48:Z52 A3:C3 G3 N3:O3 Q3:AA3">
    <cfRule type="expression" dxfId="375" priority="49">
      <formula>MOD(ROW(),2)=1</formula>
    </cfRule>
  </conditionalFormatting>
  <conditionalFormatting sqref="A48:A52 AA53 G8:G12 G14:G18 G20:G24 G26:G30 G41:G45 G52:G57">
    <cfRule type="expression" dxfId="374" priority="47">
      <formula>MOD(ROW(),2)=1</formula>
    </cfRule>
  </conditionalFormatting>
  <conditionalFormatting sqref="V48:V52">
    <cfRule type="expression" dxfId="373" priority="48">
      <formula>MOD(ROW(),2)=1</formula>
    </cfRule>
  </conditionalFormatting>
  <conditionalFormatting sqref="V3:X3">
    <cfRule type="expression" dxfId="372" priority="45">
      <formula>MOD(ROW(),2)=1</formula>
    </cfRule>
  </conditionalFormatting>
  <conditionalFormatting sqref="V3:X3">
    <cfRule type="expression" dxfId="371" priority="46">
      <formula>MOD(ROW(),2)=1</formula>
    </cfRule>
  </conditionalFormatting>
  <conditionalFormatting sqref="B48">
    <cfRule type="expression" dxfId="370" priority="44">
      <formula>MOD(ROW(),2)=1</formula>
    </cfRule>
  </conditionalFormatting>
  <conditionalFormatting sqref="B48">
    <cfRule type="expression" dxfId="369" priority="43">
      <formula>MOD(ROW(),2)=1</formula>
    </cfRule>
  </conditionalFormatting>
  <conditionalFormatting sqref="C48">
    <cfRule type="expression" dxfId="368" priority="42">
      <formula>MOD(ROW(),2)=1</formula>
    </cfRule>
  </conditionalFormatting>
  <conditionalFormatting sqref="C48">
    <cfRule type="expression" dxfId="367" priority="41">
      <formula>MOD(ROW(),2)=1</formula>
    </cfRule>
  </conditionalFormatting>
  <conditionalFormatting sqref="V48:V52">
    <cfRule type="expression" dxfId="366" priority="39">
      <formula>MOD(ROW(),2)=1</formula>
    </cfRule>
  </conditionalFormatting>
  <conditionalFormatting sqref="AA48">
    <cfRule type="expression" dxfId="365" priority="40">
      <formula>MOD(ROW(),2)=1</formula>
    </cfRule>
  </conditionalFormatting>
  <conditionalFormatting sqref="V48:V52">
    <cfRule type="expression" dxfId="364" priority="38">
      <formula>MOD(ROW(),2)=1</formula>
    </cfRule>
  </conditionalFormatting>
  <conditionalFormatting sqref="B49:C49">
    <cfRule type="expression" dxfId="363" priority="37">
      <formula>MOD(ROW(),2)=1</formula>
    </cfRule>
  </conditionalFormatting>
  <conditionalFormatting sqref="B49:C52">
    <cfRule type="expression" dxfId="362" priority="36">
      <formula>MOD(ROW(),2)=1</formula>
    </cfRule>
  </conditionalFormatting>
  <conditionalFormatting sqref="Z53">
    <cfRule type="expression" dxfId="361" priority="35">
      <formula>MOD(ROW(),2)=1</formula>
    </cfRule>
  </conditionalFormatting>
  <conditionalFormatting sqref="V53 Z53">
    <cfRule type="expression" dxfId="360" priority="33">
      <formula>MOD(ROW(),2)=1</formula>
    </cfRule>
  </conditionalFormatting>
  <conditionalFormatting sqref="V53">
    <cfRule type="expression" dxfId="359" priority="34">
      <formula>MOD(ROW(),2)=1</formula>
    </cfRule>
  </conditionalFormatting>
  <conditionalFormatting sqref="V53">
    <cfRule type="expression" dxfId="358" priority="31">
      <formula>MOD(ROW(),2)=1</formula>
    </cfRule>
  </conditionalFormatting>
  <conditionalFormatting sqref="V53">
    <cfRule type="expression" dxfId="357" priority="32">
      <formula>MOD(ROW(),2)=1</formula>
    </cfRule>
  </conditionalFormatting>
  <conditionalFormatting sqref="A53:B53">
    <cfRule type="expression" dxfId="356" priority="30">
      <formula>MOD(ROW(),2)=1</formula>
    </cfRule>
  </conditionalFormatting>
  <conditionalFormatting sqref="C53">
    <cfRule type="expression" dxfId="355" priority="29">
      <formula>MOD(ROW(),2)=1</formula>
    </cfRule>
  </conditionalFormatting>
  <conditionalFormatting sqref="Z54">
    <cfRule type="expression" dxfId="354" priority="28">
      <formula>MOD(ROW(),2)=1</formula>
    </cfRule>
  </conditionalFormatting>
  <conditionalFormatting sqref="A54:B54 V54 Z54:AA54">
    <cfRule type="expression" dxfId="353" priority="26">
      <formula>MOD(ROW(),2)=1</formula>
    </cfRule>
  </conditionalFormatting>
  <conditionalFormatting sqref="V54">
    <cfRule type="expression" dxfId="352" priority="27">
      <formula>MOD(ROW(),2)=1</formula>
    </cfRule>
  </conditionalFormatting>
  <conditionalFormatting sqref="V54">
    <cfRule type="expression" dxfId="351" priority="24">
      <formula>MOD(ROW(),2)=1</formula>
    </cfRule>
  </conditionalFormatting>
  <conditionalFormatting sqref="V54">
    <cfRule type="expression" dxfId="350" priority="25">
      <formula>MOD(ROW(),2)=1</formula>
    </cfRule>
  </conditionalFormatting>
  <conditionalFormatting sqref="C54">
    <cfRule type="expression" dxfId="349" priority="23">
      <formula>MOD(ROW(),2)=1</formula>
    </cfRule>
  </conditionalFormatting>
  <conditionalFormatting sqref="V55:V57 Z55:Z57">
    <cfRule type="expression" dxfId="348" priority="22">
      <formula>MOD(ROW(),2)=1</formula>
    </cfRule>
  </conditionalFormatting>
  <conditionalFormatting sqref="V55:V57 Z55:Z57">
    <cfRule type="expression" dxfId="347" priority="21">
      <formula>MOD(ROW(),2)=1</formula>
    </cfRule>
  </conditionalFormatting>
  <conditionalFormatting sqref="A57">
    <cfRule type="expression" dxfId="346" priority="4">
      <formula>MOD(ROW(),2)=1</formula>
    </cfRule>
  </conditionalFormatting>
  <conditionalFormatting sqref="C57">
    <cfRule type="expression" dxfId="345" priority="3">
      <formula>MOD(ROW(),2)=1</formula>
    </cfRule>
  </conditionalFormatting>
  <conditionalFormatting sqref="D57">
    <cfRule type="expression" dxfId="344" priority="2">
      <formula>MOD(ROW(),2)=1</formula>
    </cfRule>
  </conditionalFormatting>
  <dataValidations count="1">
    <dataValidation type="list" allowBlank="1" showInputMessage="1" showErrorMessage="1" sqref="B1" xr:uid="{00000000-0002-0000-0300-000000000000}">
      <formula1>"January, February, March, April, May, June, July, August, September, October, November, December"</formula1>
    </dataValidation>
  </dataValidations>
  <pageMargins left="0.25" right="0.25" top="0.75" bottom="0.75" header="0.3" footer="0.3"/>
  <pageSetup scale="50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A63"/>
  <sheetViews>
    <sheetView workbookViewId="0">
      <pane xSplit="2" ySplit="2" topLeftCell="C27" activePane="bottomRight" state="frozen"/>
      <selection pane="topRight" activeCell="C1" sqref="C1"/>
      <selection pane="bottomLeft" activeCell="A3" sqref="A3"/>
      <selection pane="bottomRight" activeCell="A38" sqref="A38:A39"/>
    </sheetView>
  </sheetViews>
  <sheetFormatPr defaultRowHeight="14.25" customHeight="1"/>
  <cols>
    <col min="1" max="1" width="8" style="1" customWidth="1"/>
    <col min="2" max="2" width="26.140625" style="1" customWidth="1"/>
    <col min="3" max="4" width="10" style="1" customWidth="1"/>
    <col min="5" max="8" width="8.7109375" style="1" customWidth="1"/>
    <col min="9" max="11" width="8.7109375" style="9" customWidth="1"/>
    <col min="12" max="14" width="8.7109375" style="1" customWidth="1"/>
    <col min="15" max="15" width="8.7109375" style="9" customWidth="1"/>
    <col min="16" max="17" width="8.7109375" style="8" customWidth="1"/>
    <col min="18" max="19" width="8.7109375" style="1" customWidth="1"/>
    <col min="20" max="22" width="8.7109375" style="9" customWidth="1"/>
    <col min="23" max="24" width="8.7109375" style="1" customWidth="1"/>
    <col min="25" max="25" width="8.7109375" style="9" customWidth="1"/>
    <col min="26" max="26" width="8.42578125" style="1" customWidth="1"/>
    <col min="27" max="27" width="20.28515625" style="1" customWidth="1"/>
    <col min="28" max="16384" width="9.140625" style="1"/>
  </cols>
  <sheetData>
    <row r="1" spans="1:27" ht="44.25" customHeight="1">
      <c r="A1" s="5" t="s">
        <v>6</v>
      </c>
      <c r="B1" s="5" t="s">
        <v>27</v>
      </c>
      <c r="C1" s="5" t="s">
        <v>7</v>
      </c>
      <c r="D1" s="5"/>
      <c r="E1" s="5">
        <v>7</v>
      </c>
      <c r="F1" s="5" t="s">
        <v>9</v>
      </c>
      <c r="G1" s="5"/>
      <c r="H1" s="6">
        <f>DAY(EOMONTH(K1,0))-E1</f>
        <v>24</v>
      </c>
      <c r="I1" s="20">
        <f>DATE(2018,MONTH(DATEVALUE($B$1&amp;"1")),1)</f>
        <v>43221</v>
      </c>
      <c r="J1" s="12"/>
      <c r="K1" s="4">
        <f>DATE(2019,MONTH(DATEVALUE($B$1&amp;"1")),1)</f>
        <v>43586</v>
      </c>
      <c r="L1" s="21">
        <v>43466</v>
      </c>
      <c r="M1" s="21"/>
      <c r="N1" s="21"/>
      <c r="O1" s="10"/>
      <c r="P1" s="7"/>
      <c r="Q1" s="7"/>
      <c r="R1" s="2"/>
      <c r="S1" s="2"/>
      <c r="T1" s="10"/>
      <c r="U1" s="10"/>
      <c r="V1" s="10"/>
      <c r="W1" s="2"/>
      <c r="X1" s="2"/>
      <c r="Y1" s="10"/>
      <c r="Z1" s="2"/>
    </row>
    <row r="2" spans="1:27" ht="55.5" customHeight="1">
      <c r="A2" s="3" t="s">
        <v>8</v>
      </c>
      <c r="B2" s="3" t="s">
        <v>0</v>
      </c>
      <c r="C2" s="3" t="s">
        <v>71</v>
      </c>
      <c r="D2" s="3" t="s">
        <v>95</v>
      </c>
      <c r="E2" s="3" t="s">
        <v>14</v>
      </c>
      <c r="F2" s="3" t="s">
        <v>23</v>
      </c>
      <c r="G2" s="3" t="s">
        <v>90</v>
      </c>
      <c r="H2" s="3" t="s">
        <v>17</v>
      </c>
      <c r="I2" s="3" t="s">
        <v>22</v>
      </c>
      <c r="J2" s="3" t="s">
        <v>93</v>
      </c>
      <c r="K2" s="11" t="s">
        <v>21</v>
      </c>
      <c r="L2" s="11" t="s">
        <v>24</v>
      </c>
      <c r="M2" s="11" t="s">
        <v>94</v>
      </c>
      <c r="N2" s="11" t="s">
        <v>89</v>
      </c>
      <c r="O2" s="11" t="s">
        <v>16</v>
      </c>
      <c r="P2" s="3" t="s">
        <v>1</v>
      </c>
      <c r="Q2" s="11" t="s">
        <v>2</v>
      </c>
      <c r="R2" s="11" t="s">
        <v>70</v>
      </c>
      <c r="S2" s="3" t="s">
        <v>3</v>
      </c>
      <c r="T2" s="3" t="s">
        <v>25</v>
      </c>
      <c r="U2" s="3" t="s">
        <v>91</v>
      </c>
      <c r="V2" s="11" t="s">
        <v>15</v>
      </c>
      <c r="W2" s="11" t="s">
        <v>26</v>
      </c>
      <c r="X2" s="11" t="s">
        <v>92</v>
      </c>
      <c r="Y2" s="11" t="s">
        <v>13</v>
      </c>
      <c r="Z2" s="11" t="s">
        <v>4</v>
      </c>
      <c r="AA2" s="3" t="s">
        <v>5</v>
      </c>
    </row>
    <row r="3" spans="1:27" ht="14.25" customHeight="1">
      <c r="A3" s="1">
        <v>1</v>
      </c>
      <c r="B3" s="13" t="s">
        <v>28</v>
      </c>
      <c r="C3" s="18">
        <v>42276</v>
      </c>
      <c r="D3" s="18">
        <v>42276</v>
      </c>
      <c r="E3" s="1">
        <f t="shared" ref="E3:E57" si="0">IF($D3&lt;$L$1,10,IF(AND($D3&gt;=($L$1+182),$D3&lt;($L$1+213)),5,IF(AND($D3&gt;=($L$1+213),$D3&lt;($L$1+244)),4,IF(AND($D3&gt;=($L$1+244),$D3&lt;($L$1+274)),3.5,IF(AND($D3&gt;=($L$1+274),$D3&lt;($L$1+305)),2.5,IF(AND($D3&gt;=($L$1+305),$D3&lt;($L$1+335)),1.5,IF(AND($D3&gt;=($L$1+335),$D3&lt;=($L$1+365)),1,IF($D3&gt;($L$1+365),0,10))))))))</f>
        <v>10</v>
      </c>
      <c r="F3" s="1">
        <f t="shared" ref="F3:F55" si="1">IF($D3&lt;$L$1,14,IF(AND($D3&gt;=($L$1+182),$D3&lt;($L$1+213)),7,IF(AND($D3&gt;=($L$1+213),$D3&lt;($L$1+244)),6,IF(AND($D3&gt;=($L$1+244),$D3&lt;($L$1+274)),5,IF(AND($D3&gt;=($L$1+274),$D3&lt;($L$1+305)),4,IF(AND($D3&gt;=($L$1+305),$D3&lt;($L$1+335)),2,IF(AND($D3&gt;=($L$1+335),$D3&lt;=($L$1+365)),1,IF($D3&gt;($L$1+365),0,14))))))))</f>
        <v>14</v>
      </c>
      <c r="G3" s="9">
        <v>28</v>
      </c>
      <c r="H3" s="8">
        <f>April!H3+April!S3</f>
        <v>0</v>
      </c>
      <c r="I3" s="1">
        <f>April!I3+April!T3</f>
        <v>0</v>
      </c>
      <c r="J3" s="1">
        <f>April!J3+April!U3</f>
        <v>0</v>
      </c>
      <c r="K3" s="9">
        <f ca="1">April!V3</f>
        <v>10</v>
      </c>
      <c r="L3" s="9">
        <f>April!W3</f>
        <v>14</v>
      </c>
      <c r="M3" s="9">
        <f>April!X3</f>
        <v>28</v>
      </c>
      <c r="N3" s="9">
        <f ca="1">E3-H3-K3</f>
        <v>0</v>
      </c>
      <c r="O3" s="9">
        <f t="shared" ref="O3:O55" ca="1" si="2">IF(TODAY()&lt;$C3+180,0,IF($Q3&lt;=$K3,$Q3,$K3))</f>
        <v>0</v>
      </c>
      <c r="P3" s="1">
        <f>0+(April!P3-(April!Q3*4))</f>
        <v>0</v>
      </c>
      <c r="Q3" s="9">
        <f>FLOOR(P3/4,0.5)</f>
        <v>0</v>
      </c>
      <c r="R3" s="9">
        <v>0</v>
      </c>
      <c r="S3" s="8">
        <v>0</v>
      </c>
      <c r="T3" s="1">
        <v>0</v>
      </c>
      <c r="U3" s="1">
        <v>0</v>
      </c>
      <c r="V3" s="9">
        <f t="shared" ref="V3:V57" ca="1" si="3">IF($K3-($S3+$O3)&lt;0,0,$K3-($S3+$O3))</f>
        <v>10</v>
      </c>
      <c r="W3" s="9">
        <f>IF($L3-$T3&lt;0,0,$L3-$T3)</f>
        <v>14</v>
      </c>
      <c r="X3" s="9">
        <f>IF($M3-$U3&lt;0,0,$M3-$U3)</f>
        <v>28</v>
      </c>
      <c r="Y3" s="9">
        <f t="shared" ref="Y3:Y56" ca="1" si="4">Q3-O3+R3</f>
        <v>0</v>
      </c>
      <c r="Z3" s="9">
        <f ca="1">$H$1-Y3</f>
        <v>24</v>
      </c>
      <c r="AA3" s="17" t="str">
        <f t="shared" ref="AA3:AA48" si="5">IF(AND(S3&gt;3,T3&gt;3),"Check for permission to have more than 3 days casual leave, and a doctors note regarding more than 3 days sick leave",IF(S3&gt;3,"Check for permission to have more than 3 days casual leave",IF(T3&gt;3,"Check for a doctors note regarding more than 3 days sick leave","")))</f>
        <v/>
      </c>
    </row>
    <row r="4" spans="1:27" ht="14.25" customHeight="1">
      <c r="A4" s="1">
        <f>IF(B4="","",A3+1)</f>
        <v>2</v>
      </c>
      <c r="B4" s="14" t="s">
        <v>29</v>
      </c>
      <c r="C4" s="18">
        <v>42016</v>
      </c>
      <c r="D4" s="18">
        <v>42016</v>
      </c>
      <c r="E4" s="1">
        <f t="shared" si="0"/>
        <v>10</v>
      </c>
      <c r="F4" s="1">
        <f t="shared" si="1"/>
        <v>14</v>
      </c>
      <c r="G4" s="9">
        <v>27</v>
      </c>
      <c r="H4" s="8">
        <f>April!H4+April!S4</f>
        <v>0</v>
      </c>
      <c r="I4" s="1">
        <f>April!I4+April!T4</f>
        <v>1</v>
      </c>
      <c r="J4" s="1">
        <f>April!J4+April!U4</f>
        <v>0</v>
      </c>
      <c r="K4" s="9">
        <f ca="1">April!V4</f>
        <v>9</v>
      </c>
      <c r="L4" s="9">
        <f>April!W4</f>
        <v>13</v>
      </c>
      <c r="M4" s="9">
        <f>April!X4</f>
        <v>27</v>
      </c>
      <c r="N4" s="9">
        <f t="shared" ref="N4:N5" ca="1" si="6">E4-H4-K4</f>
        <v>1</v>
      </c>
      <c r="O4" s="9">
        <f t="shared" ca="1" si="2"/>
        <v>0</v>
      </c>
      <c r="P4" s="1">
        <f>0+(April!P4-(April!Q4*4))</f>
        <v>1</v>
      </c>
      <c r="Q4" s="9">
        <f t="shared" ref="Q4:Q56" si="7">FLOOR(P4/4,0.5)</f>
        <v>0</v>
      </c>
      <c r="R4" s="9">
        <v>0</v>
      </c>
      <c r="S4" s="8">
        <v>0</v>
      </c>
      <c r="T4" s="1">
        <v>0</v>
      </c>
      <c r="U4" s="1">
        <v>0</v>
      </c>
      <c r="V4" s="9">
        <f t="shared" ca="1" si="3"/>
        <v>9</v>
      </c>
      <c r="W4" s="9">
        <f t="shared" ref="W4:W57" si="8">IF($L4-$T4&lt;0,0,$L4-$T4)</f>
        <v>13</v>
      </c>
      <c r="X4" s="9">
        <f t="shared" ref="X4:X57" si="9">IF($M4-$U4&lt;0,0,$M4-$U4)</f>
        <v>27</v>
      </c>
      <c r="Y4" s="9">
        <f t="shared" ca="1" si="4"/>
        <v>0</v>
      </c>
      <c r="Z4" s="9">
        <f t="shared" ref="Z4:Z56" ca="1" si="10">$H$1-Y4</f>
        <v>24</v>
      </c>
      <c r="AA4" s="17" t="str">
        <f t="shared" si="5"/>
        <v/>
      </c>
    </row>
    <row r="5" spans="1:27" ht="14.25" customHeight="1">
      <c r="A5" s="1">
        <f t="shared" ref="A5:A55" si="11">IF(B5="","",$A4+1)</f>
        <v>3</v>
      </c>
      <c r="B5" s="15" t="s">
        <v>30</v>
      </c>
      <c r="C5" s="18">
        <v>42375</v>
      </c>
      <c r="D5" s="18">
        <v>42375</v>
      </c>
      <c r="E5" s="1">
        <f t="shared" si="0"/>
        <v>10</v>
      </c>
      <c r="F5" s="1">
        <f t="shared" si="1"/>
        <v>14</v>
      </c>
      <c r="G5" s="9">
        <v>26</v>
      </c>
      <c r="H5" s="8">
        <f>April!H5+April!S5</f>
        <v>0</v>
      </c>
      <c r="I5" s="1">
        <f>April!I5+April!T5</f>
        <v>1</v>
      </c>
      <c r="J5" s="1">
        <f>April!J5+April!U5</f>
        <v>0</v>
      </c>
      <c r="K5" s="9">
        <f ca="1">April!V5</f>
        <v>10</v>
      </c>
      <c r="L5" s="9">
        <f>April!W5</f>
        <v>13</v>
      </c>
      <c r="M5" s="9">
        <f>April!X5</f>
        <v>26</v>
      </c>
      <c r="N5" s="9">
        <f t="shared" ca="1" si="6"/>
        <v>0</v>
      </c>
      <c r="O5" s="9">
        <f t="shared" ca="1" si="2"/>
        <v>0</v>
      </c>
      <c r="P5" s="1">
        <f>0+(April!P5-(April!Q5*4))</f>
        <v>0</v>
      </c>
      <c r="Q5" s="9">
        <f t="shared" si="7"/>
        <v>0</v>
      </c>
      <c r="R5" s="9">
        <v>0</v>
      </c>
      <c r="S5" s="8">
        <v>0</v>
      </c>
      <c r="T5" s="1">
        <v>0</v>
      </c>
      <c r="U5" s="1">
        <v>0</v>
      </c>
      <c r="V5" s="9">
        <f t="shared" ca="1" si="3"/>
        <v>10</v>
      </c>
      <c r="W5" s="9">
        <f t="shared" si="8"/>
        <v>13</v>
      </c>
      <c r="X5" s="9">
        <f t="shared" si="9"/>
        <v>26</v>
      </c>
      <c r="Y5" s="9">
        <f t="shared" ca="1" si="4"/>
        <v>0</v>
      </c>
      <c r="Z5" s="9">
        <f t="shared" ca="1" si="10"/>
        <v>24</v>
      </c>
      <c r="AA5" s="17" t="str">
        <f t="shared" si="5"/>
        <v/>
      </c>
    </row>
    <row r="6" spans="1:27" ht="14.25" customHeight="1">
      <c r="A6" s="1">
        <f t="shared" si="11"/>
        <v>4</v>
      </c>
      <c r="B6" s="14" t="s">
        <v>31</v>
      </c>
      <c r="C6" s="18">
        <v>42675</v>
      </c>
      <c r="D6" s="18">
        <v>42675</v>
      </c>
      <c r="E6" s="1">
        <f t="shared" si="0"/>
        <v>10</v>
      </c>
      <c r="F6" s="1">
        <f t="shared" si="1"/>
        <v>14</v>
      </c>
      <c r="G6" s="9">
        <v>22</v>
      </c>
      <c r="H6" s="8">
        <f>April!H6+April!S6</f>
        <v>0</v>
      </c>
      <c r="I6" s="1">
        <f>April!I6+April!T6</f>
        <v>3</v>
      </c>
      <c r="J6" s="1">
        <f>April!J6+April!U6</f>
        <v>0</v>
      </c>
      <c r="K6" s="9">
        <f ca="1">April!V6</f>
        <v>7.5</v>
      </c>
      <c r="L6" s="9">
        <f>April!W6</f>
        <v>11</v>
      </c>
      <c r="M6" s="9">
        <f>April!X6</f>
        <v>22</v>
      </c>
      <c r="N6" s="9">
        <f ca="1">E6-H6-K6</f>
        <v>2.5</v>
      </c>
      <c r="O6" s="9">
        <f t="shared" ca="1" si="2"/>
        <v>0</v>
      </c>
      <c r="P6" s="1">
        <f>0+(April!P6-(April!Q6*4))</f>
        <v>1</v>
      </c>
      <c r="Q6" s="9">
        <f t="shared" si="7"/>
        <v>0</v>
      </c>
      <c r="R6" s="9">
        <v>0</v>
      </c>
      <c r="S6" s="8">
        <v>0</v>
      </c>
      <c r="T6" s="1">
        <v>0</v>
      </c>
      <c r="U6" s="1">
        <v>0</v>
      </c>
      <c r="V6" s="9">
        <f t="shared" ca="1" si="3"/>
        <v>7.5</v>
      </c>
      <c r="W6" s="9">
        <f t="shared" si="8"/>
        <v>11</v>
      </c>
      <c r="X6" s="9">
        <f t="shared" si="9"/>
        <v>22</v>
      </c>
      <c r="Y6" s="9">
        <f t="shared" ca="1" si="4"/>
        <v>0</v>
      </c>
      <c r="Z6" s="9">
        <f t="shared" ca="1" si="10"/>
        <v>24</v>
      </c>
      <c r="AA6" s="17" t="str">
        <f t="shared" si="5"/>
        <v/>
      </c>
    </row>
    <row r="7" spans="1:27" ht="14.25" customHeight="1">
      <c r="A7" s="1">
        <f t="shared" si="11"/>
        <v>5</v>
      </c>
      <c r="B7" s="14" t="s">
        <v>32</v>
      </c>
      <c r="C7" s="18">
        <v>41636</v>
      </c>
      <c r="D7" s="18">
        <v>41636</v>
      </c>
      <c r="E7" s="1">
        <f t="shared" si="0"/>
        <v>10</v>
      </c>
      <c r="F7" s="1">
        <f t="shared" si="1"/>
        <v>14</v>
      </c>
      <c r="G7" s="9">
        <v>24</v>
      </c>
      <c r="H7" s="8">
        <f>April!H7+April!S7</f>
        <v>0</v>
      </c>
      <c r="I7" s="1">
        <f>April!I7+April!T7</f>
        <v>0</v>
      </c>
      <c r="J7" s="1">
        <f>April!J7+April!U7</f>
        <v>0</v>
      </c>
      <c r="K7" s="9">
        <f ca="1">April!V7</f>
        <v>10</v>
      </c>
      <c r="L7" s="9">
        <f>April!W7</f>
        <v>14</v>
      </c>
      <c r="M7" s="9">
        <f>April!X7</f>
        <v>24</v>
      </c>
      <c r="N7" s="9">
        <f t="shared" ref="N7:N56" ca="1" si="12">E7-H7-K7</f>
        <v>0</v>
      </c>
      <c r="O7" s="9">
        <f t="shared" ca="1" si="2"/>
        <v>0</v>
      </c>
      <c r="P7" s="1">
        <f>0+(April!P7-(April!Q7*4))</f>
        <v>0</v>
      </c>
      <c r="Q7" s="9">
        <f t="shared" si="7"/>
        <v>0</v>
      </c>
      <c r="R7" s="9">
        <v>0</v>
      </c>
      <c r="S7" s="8">
        <v>0</v>
      </c>
      <c r="T7" s="1">
        <v>0</v>
      </c>
      <c r="U7" s="1">
        <v>0</v>
      </c>
      <c r="V7" s="9">
        <f t="shared" ca="1" si="3"/>
        <v>10</v>
      </c>
      <c r="W7" s="9">
        <f t="shared" si="8"/>
        <v>14</v>
      </c>
      <c r="X7" s="9">
        <f t="shared" si="9"/>
        <v>24</v>
      </c>
      <c r="Y7" s="9">
        <f t="shared" ca="1" si="4"/>
        <v>0</v>
      </c>
      <c r="Z7" s="9">
        <f t="shared" ca="1" si="10"/>
        <v>24</v>
      </c>
      <c r="AA7" s="17" t="str">
        <f t="shared" si="5"/>
        <v/>
      </c>
    </row>
    <row r="8" spans="1:27" ht="14.25" customHeight="1">
      <c r="A8" s="1">
        <f>IF(B8="","",A7+1)</f>
        <v>6</v>
      </c>
      <c r="B8" s="14" t="s">
        <v>33</v>
      </c>
      <c r="C8" s="18">
        <v>41685</v>
      </c>
      <c r="D8" s="18">
        <v>41685</v>
      </c>
      <c r="E8" s="1">
        <f t="shared" si="0"/>
        <v>10</v>
      </c>
      <c r="F8" s="1">
        <f t="shared" si="1"/>
        <v>14</v>
      </c>
      <c r="G8" s="9">
        <v>28</v>
      </c>
      <c r="H8" s="8">
        <f>April!H8+April!S8</f>
        <v>0</v>
      </c>
      <c r="I8" s="1">
        <f>April!I8+April!T8</f>
        <v>0</v>
      </c>
      <c r="J8" s="1">
        <f>April!J8+April!U8</f>
        <v>0</v>
      </c>
      <c r="K8" s="9">
        <f ca="1">April!V8</f>
        <v>10</v>
      </c>
      <c r="L8" s="9">
        <f>April!W8</f>
        <v>14</v>
      </c>
      <c r="M8" s="9">
        <f>April!X8</f>
        <v>28</v>
      </c>
      <c r="N8" s="9">
        <f t="shared" ca="1" si="12"/>
        <v>0</v>
      </c>
      <c r="O8" s="9">
        <f t="shared" ca="1" si="2"/>
        <v>0</v>
      </c>
      <c r="P8" s="1">
        <f>0+(April!P8-(April!Q8*4))</f>
        <v>0</v>
      </c>
      <c r="Q8" s="9">
        <f t="shared" si="7"/>
        <v>0</v>
      </c>
      <c r="R8" s="9">
        <v>0</v>
      </c>
      <c r="S8" s="8">
        <v>0</v>
      </c>
      <c r="T8" s="1">
        <v>0</v>
      </c>
      <c r="U8" s="1">
        <v>0</v>
      </c>
      <c r="V8" s="9">
        <f t="shared" ca="1" si="3"/>
        <v>10</v>
      </c>
      <c r="W8" s="9">
        <f t="shared" si="8"/>
        <v>14</v>
      </c>
      <c r="X8" s="9">
        <f t="shared" si="9"/>
        <v>28</v>
      </c>
      <c r="Y8" s="9">
        <f t="shared" ca="1" si="4"/>
        <v>0</v>
      </c>
      <c r="Z8" s="9">
        <f t="shared" ca="1" si="10"/>
        <v>24</v>
      </c>
      <c r="AA8" s="17" t="str">
        <f t="shared" si="5"/>
        <v/>
      </c>
    </row>
    <row r="9" spans="1:27" ht="14.25" customHeight="1">
      <c r="A9" s="1">
        <f t="shared" si="11"/>
        <v>7</v>
      </c>
      <c r="B9" s="14" t="s">
        <v>34</v>
      </c>
      <c r="C9" s="18">
        <v>41980</v>
      </c>
      <c r="D9" s="18">
        <v>41980</v>
      </c>
      <c r="E9" s="1">
        <f t="shared" si="0"/>
        <v>10</v>
      </c>
      <c r="F9" s="1">
        <f t="shared" si="1"/>
        <v>14</v>
      </c>
      <c r="G9" s="9">
        <v>23</v>
      </c>
      <c r="H9" s="8">
        <f>April!H9+April!S9</f>
        <v>0</v>
      </c>
      <c r="I9" s="1">
        <f>April!I9+April!T9</f>
        <v>0</v>
      </c>
      <c r="J9" s="1">
        <f>April!J9+April!U9</f>
        <v>1</v>
      </c>
      <c r="K9" s="9">
        <f ca="1">April!V9</f>
        <v>9.5</v>
      </c>
      <c r="L9" s="9">
        <f>April!W9</f>
        <v>14</v>
      </c>
      <c r="M9" s="9">
        <f>April!X9</f>
        <v>22</v>
      </c>
      <c r="N9" s="9">
        <f t="shared" ca="1" si="12"/>
        <v>0.5</v>
      </c>
      <c r="O9" s="9">
        <f t="shared" ca="1" si="2"/>
        <v>0</v>
      </c>
      <c r="P9" s="1">
        <f>0+(April!P9-(April!Q9*4))</f>
        <v>1</v>
      </c>
      <c r="Q9" s="9">
        <f t="shared" si="7"/>
        <v>0</v>
      </c>
      <c r="R9" s="9">
        <v>0</v>
      </c>
      <c r="S9" s="8">
        <v>0</v>
      </c>
      <c r="T9" s="1">
        <v>0</v>
      </c>
      <c r="U9" s="1">
        <v>0</v>
      </c>
      <c r="V9" s="9">
        <f t="shared" ca="1" si="3"/>
        <v>9.5</v>
      </c>
      <c r="W9" s="9">
        <f t="shared" si="8"/>
        <v>14</v>
      </c>
      <c r="X9" s="9">
        <f t="shared" si="9"/>
        <v>22</v>
      </c>
      <c r="Y9" s="9">
        <f t="shared" ca="1" si="4"/>
        <v>0</v>
      </c>
      <c r="Z9" s="9">
        <f t="shared" ca="1" si="10"/>
        <v>24</v>
      </c>
      <c r="AA9" s="17" t="str">
        <f t="shared" si="5"/>
        <v/>
      </c>
    </row>
    <row r="10" spans="1:27" ht="14.25" customHeight="1">
      <c r="A10" s="1">
        <f t="shared" si="11"/>
        <v>8</v>
      </c>
      <c r="B10" s="14" t="s">
        <v>35</v>
      </c>
      <c r="C10" s="18">
        <v>41254</v>
      </c>
      <c r="D10" s="18">
        <v>41254</v>
      </c>
      <c r="E10" s="1">
        <f t="shared" si="0"/>
        <v>10</v>
      </c>
      <c r="F10" s="1">
        <f t="shared" si="1"/>
        <v>14</v>
      </c>
      <c r="G10" s="9">
        <v>28</v>
      </c>
      <c r="H10" s="8">
        <f>April!H10+April!S10</f>
        <v>0</v>
      </c>
      <c r="I10" s="1">
        <f>April!I10+April!T10</f>
        <v>0</v>
      </c>
      <c r="J10" s="1">
        <f>April!J10+April!U10</f>
        <v>0</v>
      </c>
      <c r="K10" s="9">
        <f ca="1">April!V10</f>
        <v>10</v>
      </c>
      <c r="L10" s="9">
        <f>April!W10</f>
        <v>14</v>
      </c>
      <c r="M10" s="9">
        <f>April!X10</f>
        <v>28</v>
      </c>
      <c r="N10" s="9">
        <f t="shared" ca="1" si="12"/>
        <v>0</v>
      </c>
      <c r="O10" s="9">
        <f t="shared" ca="1" si="2"/>
        <v>0</v>
      </c>
      <c r="P10" s="1">
        <f>0+(April!P10-(April!Q10*4))</f>
        <v>0</v>
      </c>
      <c r="Q10" s="9">
        <f t="shared" si="7"/>
        <v>0</v>
      </c>
      <c r="R10" s="9">
        <v>0</v>
      </c>
      <c r="S10" s="8">
        <v>0</v>
      </c>
      <c r="T10" s="1">
        <v>0</v>
      </c>
      <c r="U10" s="1">
        <v>0</v>
      </c>
      <c r="V10" s="9">
        <f t="shared" ca="1" si="3"/>
        <v>10</v>
      </c>
      <c r="W10" s="9">
        <f t="shared" si="8"/>
        <v>14</v>
      </c>
      <c r="X10" s="9">
        <f t="shared" si="9"/>
        <v>28</v>
      </c>
      <c r="Y10" s="9">
        <f t="shared" ca="1" si="4"/>
        <v>0</v>
      </c>
      <c r="Z10" s="9">
        <f t="shared" ca="1" si="10"/>
        <v>24</v>
      </c>
      <c r="AA10" s="17" t="str">
        <f t="shared" si="5"/>
        <v/>
      </c>
    </row>
    <row r="11" spans="1:27" ht="14.25" customHeight="1">
      <c r="A11" s="1">
        <f t="shared" si="11"/>
        <v>9</v>
      </c>
      <c r="B11" s="14" t="s">
        <v>36</v>
      </c>
      <c r="C11" s="18">
        <v>40909</v>
      </c>
      <c r="D11" s="18">
        <v>40909</v>
      </c>
      <c r="E11" s="1">
        <f t="shared" si="0"/>
        <v>10</v>
      </c>
      <c r="F11" s="1">
        <f t="shared" si="1"/>
        <v>14</v>
      </c>
      <c r="G11" s="9">
        <v>26</v>
      </c>
      <c r="H11" s="8">
        <f>April!H11+April!S11</f>
        <v>0</v>
      </c>
      <c r="I11" s="1">
        <f>April!I11+April!T11</f>
        <v>1</v>
      </c>
      <c r="J11" s="1">
        <f>April!J11+April!U11</f>
        <v>0</v>
      </c>
      <c r="K11" s="9">
        <f ca="1">April!V11</f>
        <v>10</v>
      </c>
      <c r="L11" s="9">
        <f>April!W11</f>
        <v>13</v>
      </c>
      <c r="M11" s="9">
        <f>April!X11</f>
        <v>26</v>
      </c>
      <c r="N11" s="9">
        <f t="shared" ca="1" si="12"/>
        <v>0</v>
      </c>
      <c r="O11" s="9">
        <f t="shared" ca="1" si="2"/>
        <v>0</v>
      </c>
      <c r="P11" s="1">
        <f>0+(April!P11-(April!Q11*4))</f>
        <v>0</v>
      </c>
      <c r="Q11" s="9">
        <f t="shared" si="7"/>
        <v>0</v>
      </c>
      <c r="R11" s="9">
        <v>0</v>
      </c>
      <c r="S11" s="8">
        <v>0</v>
      </c>
      <c r="T11" s="1">
        <v>0</v>
      </c>
      <c r="U11" s="1">
        <v>0</v>
      </c>
      <c r="V11" s="9">
        <f t="shared" ca="1" si="3"/>
        <v>10</v>
      </c>
      <c r="W11" s="9">
        <f t="shared" si="8"/>
        <v>13</v>
      </c>
      <c r="X11" s="9">
        <f t="shared" si="9"/>
        <v>26</v>
      </c>
      <c r="Y11" s="9">
        <f t="shared" ca="1" si="4"/>
        <v>0</v>
      </c>
      <c r="Z11" s="9">
        <f t="shared" ca="1" si="10"/>
        <v>24</v>
      </c>
      <c r="AA11" s="17" t="str">
        <f t="shared" si="5"/>
        <v/>
      </c>
    </row>
    <row r="12" spans="1:27" ht="14.25" customHeight="1">
      <c r="A12" s="1">
        <f t="shared" si="11"/>
        <v>10</v>
      </c>
      <c r="B12" s="14" t="s">
        <v>37</v>
      </c>
      <c r="C12" s="18">
        <v>42430</v>
      </c>
      <c r="D12" s="18">
        <v>42430</v>
      </c>
      <c r="E12" s="1">
        <f t="shared" si="0"/>
        <v>10</v>
      </c>
      <c r="F12" s="1">
        <f t="shared" si="1"/>
        <v>14</v>
      </c>
      <c r="G12" s="9">
        <v>22</v>
      </c>
      <c r="H12" s="8">
        <f>April!H12+April!S12</f>
        <v>0</v>
      </c>
      <c r="I12" s="1">
        <f>April!I12+April!T12</f>
        <v>0</v>
      </c>
      <c r="J12" s="1">
        <f>April!J12+April!U12</f>
        <v>0</v>
      </c>
      <c r="K12" s="9">
        <f ca="1">April!V12</f>
        <v>8.5</v>
      </c>
      <c r="L12" s="9">
        <f>April!W12</f>
        <v>14</v>
      </c>
      <c r="M12" s="9">
        <f>April!X12</f>
        <v>22</v>
      </c>
      <c r="N12" s="9">
        <f t="shared" ca="1" si="12"/>
        <v>1.5</v>
      </c>
      <c r="O12" s="9">
        <f t="shared" ca="1" si="2"/>
        <v>0</v>
      </c>
      <c r="P12" s="1">
        <f>0+(April!P12-(April!Q12*4))</f>
        <v>0</v>
      </c>
      <c r="Q12" s="9">
        <f t="shared" si="7"/>
        <v>0</v>
      </c>
      <c r="R12" s="9">
        <v>0</v>
      </c>
      <c r="S12" s="8">
        <v>0</v>
      </c>
      <c r="T12" s="1">
        <v>0</v>
      </c>
      <c r="U12" s="1">
        <v>0</v>
      </c>
      <c r="V12" s="9">
        <f t="shared" ca="1" si="3"/>
        <v>8.5</v>
      </c>
      <c r="W12" s="9">
        <f t="shared" si="8"/>
        <v>14</v>
      </c>
      <c r="X12" s="9">
        <f t="shared" si="9"/>
        <v>22</v>
      </c>
      <c r="Y12" s="9">
        <f t="shared" ca="1" si="4"/>
        <v>0</v>
      </c>
      <c r="Z12" s="9">
        <f t="shared" ca="1" si="10"/>
        <v>24</v>
      </c>
      <c r="AA12" s="17" t="str">
        <f t="shared" si="5"/>
        <v/>
      </c>
    </row>
    <row r="13" spans="1:27" ht="14.25" customHeight="1">
      <c r="A13" s="1">
        <f t="shared" si="11"/>
        <v>11</v>
      </c>
      <c r="B13" s="14" t="s">
        <v>38</v>
      </c>
      <c r="C13" s="18">
        <v>41650</v>
      </c>
      <c r="D13" s="18">
        <v>41650</v>
      </c>
      <c r="E13" s="1">
        <f t="shared" si="0"/>
        <v>10</v>
      </c>
      <c r="F13" s="1">
        <f t="shared" si="1"/>
        <v>14</v>
      </c>
      <c r="G13" s="9">
        <v>21</v>
      </c>
      <c r="H13" s="8">
        <f>April!H13+April!S13</f>
        <v>0</v>
      </c>
      <c r="I13" s="1">
        <f>April!I13+April!T13</f>
        <v>1.5</v>
      </c>
      <c r="J13" s="1">
        <f>April!J13+April!U13</f>
        <v>0</v>
      </c>
      <c r="K13" s="9">
        <f ca="1">April!V13</f>
        <v>10</v>
      </c>
      <c r="L13" s="9">
        <f>April!W13</f>
        <v>12.5</v>
      </c>
      <c r="M13" s="9">
        <f>April!X13</f>
        <v>21</v>
      </c>
      <c r="N13" s="9">
        <f t="shared" ca="1" si="12"/>
        <v>0</v>
      </c>
      <c r="O13" s="9">
        <f t="shared" ca="1" si="2"/>
        <v>0</v>
      </c>
      <c r="P13" s="1">
        <f>0+(April!P13-(April!Q13*4))</f>
        <v>0</v>
      </c>
      <c r="Q13" s="9">
        <f t="shared" si="7"/>
        <v>0</v>
      </c>
      <c r="R13" s="9">
        <v>0</v>
      </c>
      <c r="S13" s="8">
        <v>0</v>
      </c>
      <c r="T13" s="1">
        <v>0</v>
      </c>
      <c r="U13" s="1">
        <v>0</v>
      </c>
      <c r="V13" s="9">
        <f t="shared" ca="1" si="3"/>
        <v>10</v>
      </c>
      <c r="W13" s="9">
        <f t="shared" si="8"/>
        <v>12.5</v>
      </c>
      <c r="X13" s="9">
        <f t="shared" si="9"/>
        <v>21</v>
      </c>
      <c r="Y13" s="9">
        <f t="shared" ca="1" si="4"/>
        <v>0</v>
      </c>
      <c r="Z13" s="9">
        <f t="shared" ca="1" si="10"/>
        <v>24</v>
      </c>
      <c r="AA13" s="17" t="str">
        <f t="shared" si="5"/>
        <v/>
      </c>
    </row>
    <row r="14" spans="1:27" ht="14.25" customHeight="1">
      <c r="A14" s="1">
        <f t="shared" si="11"/>
        <v>12</v>
      </c>
      <c r="B14" s="14" t="s">
        <v>39</v>
      </c>
      <c r="C14" s="18">
        <v>40190</v>
      </c>
      <c r="D14" s="18">
        <v>40190</v>
      </c>
      <c r="E14" s="1">
        <f t="shared" si="0"/>
        <v>10</v>
      </c>
      <c r="F14" s="1">
        <f t="shared" si="1"/>
        <v>14</v>
      </c>
      <c r="G14" s="9">
        <v>26</v>
      </c>
      <c r="H14" s="8">
        <f>April!H14+April!S14</f>
        <v>0</v>
      </c>
      <c r="I14" s="1">
        <f>April!I14+April!T14</f>
        <v>0</v>
      </c>
      <c r="J14" s="1">
        <f>April!J14+April!U14</f>
        <v>0</v>
      </c>
      <c r="K14" s="9">
        <f ca="1">April!V14</f>
        <v>9.5</v>
      </c>
      <c r="L14" s="9">
        <f>April!W14</f>
        <v>14</v>
      </c>
      <c r="M14" s="9">
        <f>April!X14</f>
        <v>26</v>
      </c>
      <c r="N14" s="9">
        <f t="shared" ca="1" si="12"/>
        <v>0.5</v>
      </c>
      <c r="O14" s="9">
        <f t="shared" ca="1" si="2"/>
        <v>0</v>
      </c>
      <c r="P14" s="1">
        <f>0+(April!P14-(April!Q14*4))</f>
        <v>0</v>
      </c>
      <c r="Q14" s="9">
        <f t="shared" si="7"/>
        <v>0</v>
      </c>
      <c r="R14" s="9">
        <v>0</v>
      </c>
      <c r="S14" s="8">
        <v>0</v>
      </c>
      <c r="T14" s="1">
        <v>0</v>
      </c>
      <c r="U14" s="1">
        <v>0</v>
      </c>
      <c r="V14" s="9">
        <f t="shared" ca="1" si="3"/>
        <v>9.5</v>
      </c>
      <c r="W14" s="9">
        <f t="shared" si="8"/>
        <v>14</v>
      </c>
      <c r="X14" s="9">
        <f t="shared" si="9"/>
        <v>26</v>
      </c>
      <c r="Y14" s="9">
        <f t="shared" ca="1" si="4"/>
        <v>0</v>
      </c>
      <c r="Z14" s="9">
        <f t="shared" ca="1" si="10"/>
        <v>24</v>
      </c>
      <c r="AA14" s="17" t="str">
        <f t="shared" si="5"/>
        <v/>
      </c>
    </row>
    <row r="15" spans="1:27" ht="14.25" customHeight="1">
      <c r="A15" s="1">
        <f t="shared" si="11"/>
        <v>13</v>
      </c>
      <c r="B15" s="14" t="s">
        <v>40</v>
      </c>
      <c r="C15" s="18">
        <v>42619</v>
      </c>
      <c r="D15" s="18">
        <v>42619</v>
      </c>
      <c r="E15" s="1">
        <f t="shared" si="0"/>
        <v>10</v>
      </c>
      <c r="F15" s="1">
        <f t="shared" si="1"/>
        <v>14</v>
      </c>
      <c r="G15" s="9">
        <v>23</v>
      </c>
      <c r="H15" s="8">
        <f>April!H15+April!S15</f>
        <v>0</v>
      </c>
      <c r="I15" s="1">
        <f>April!I15+April!T15</f>
        <v>1.5</v>
      </c>
      <c r="J15" s="1">
        <f>April!J15+April!U15</f>
        <v>0</v>
      </c>
      <c r="K15" s="9">
        <f ca="1">April!V15</f>
        <v>8.5</v>
      </c>
      <c r="L15" s="9">
        <f>April!W15</f>
        <v>12.5</v>
      </c>
      <c r="M15" s="9">
        <f>April!X15</f>
        <v>23</v>
      </c>
      <c r="N15" s="9">
        <f t="shared" ca="1" si="12"/>
        <v>1.5</v>
      </c>
      <c r="O15" s="9">
        <f t="shared" ca="1" si="2"/>
        <v>0</v>
      </c>
      <c r="P15" s="1">
        <f>0+(April!P15-(April!Q15*4))</f>
        <v>1</v>
      </c>
      <c r="Q15" s="9">
        <f t="shared" si="7"/>
        <v>0</v>
      </c>
      <c r="R15" s="9">
        <v>0</v>
      </c>
      <c r="S15" s="8">
        <v>0</v>
      </c>
      <c r="T15" s="1">
        <v>0</v>
      </c>
      <c r="U15" s="1">
        <v>0</v>
      </c>
      <c r="V15" s="9">
        <f t="shared" ca="1" si="3"/>
        <v>8.5</v>
      </c>
      <c r="W15" s="9">
        <f t="shared" si="8"/>
        <v>12.5</v>
      </c>
      <c r="X15" s="9">
        <f t="shared" si="9"/>
        <v>23</v>
      </c>
      <c r="Y15" s="9">
        <f t="shared" ca="1" si="4"/>
        <v>0</v>
      </c>
      <c r="Z15" s="9">
        <f t="shared" ca="1" si="10"/>
        <v>24</v>
      </c>
      <c r="AA15" s="17" t="str">
        <f t="shared" si="5"/>
        <v/>
      </c>
    </row>
    <row r="16" spans="1:27" ht="14.25" customHeight="1">
      <c r="A16" s="1">
        <f t="shared" si="11"/>
        <v>14</v>
      </c>
      <c r="B16" s="14" t="s">
        <v>41</v>
      </c>
      <c r="C16" s="18">
        <v>41645</v>
      </c>
      <c r="D16" s="18">
        <v>41645</v>
      </c>
      <c r="E16" s="1">
        <f t="shared" si="0"/>
        <v>10</v>
      </c>
      <c r="F16" s="1">
        <f t="shared" si="1"/>
        <v>14</v>
      </c>
      <c r="G16" s="9">
        <v>25</v>
      </c>
      <c r="H16" s="8">
        <f>April!H16+April!S16</f>
        <v>2</v>
      </c>
      <c r="I16" s="1">
        <f>April!I16+April!T16</f>
        <v>0</v>
      </c>
      <c r="J16" s="1">
        <f>April!J16+April!U16</f>
        <v>0</v>
      </c>
      <c r="K16" s="9">
        <f ca="1">April!V16</f>
        <v>8</v>
      </c>
      <c r="L16" s="9">
        <f>April!W16</f>
        <v>14</v>
      </c>
      <c r="M16" s="9">
        <f>April!X16</f>
        <v>25</v>
      </c>
      <c r="N16" s="9">
        <f t="shared" ca="1" si="12"/>
        <v>0</v>
      </c>
      <c r="O16" s="9">
        <f t="shared" ca="1" si="2"/>
        <v>0</v>
      </c>
      <c r="P16" s="1">
        <f>0+(April!P16-(April!Q16*4))</f>
        <v>1</v>
      </c>
      <c r="Q16" s="9">
        <f t="shared" si="7"/>
        <v>0</v>
      </c>
      <c r="R16" s="9">
        <v>0</v>
      </c>
      <c r="S16" s="8">
        <v>0</v>
      </c>
      <c r="T16" s="1">
        <v>0</v>
      </c>
      <c r="U16" s="1">
        <v>0</v>
      </c>
      <c r="V16" s="9">
        <f t="shared" ca="1" si="3"/>
        <v>8</v>
      </c>
      <c r="W16" s="9">
        <f t="shared" si="8"/>
        <v>14</v>
      </c>
      <c r="X16" s="9">
        <f t="shared" si="9"/>
        <v>25</v>
      </c>
      <c r="Y16" s="9">
        <f t="shared" ca="1" si="4"/>
        <v>0</v>
      </c>
      <c r="Z16" s="9">
        <f t="shared" ca="1" si="10"/>
        <v>24</v>
      </c>
      <c r="AA16" s="17" t="str">
        <f t="shared" si="5"/>
        <v/>
      </c>
    </row>
    <row r="17" spans="1:27" ht="14.25" customHeight="1">
      <c r="A17" s="1">
        <f t="shared" si="11"/>
        <v>15</v>
      </c>
      <c r="B17" s="14" t="s">
        <v>42</v>
      </c>
      <c r="C17" s="18">
        <v>40954</v>
      </c>
      <c r="D17" s="18">
        <v>40954</v>
      </c>
      <c r="E17" s="1">
        <f t="shared" si="0"/>
        <v>10</v>
      </c>
      <c r="F17" s="1">
        <f t="shared" si="1"/>
        <v>14</v>
      </c>
      <c r="G17" s="9">
        <v>22</v>
      </c>
      <c r="H17" s="8">
        <f>April!H17+April!S17</f>
        <v>0</v>
      </c>
      <c r="I17" s="1">
        <f>April!I17+April!T17</f>
        <v>0</v>
      </c>
      <c r="J17" s="1">
        <f>April!J17+April!U17</f>
        <v>0</v>
      </c>
      <c r="K17" s="9">
        <f ca="1">April!V17</f>
        <v>10</v>
      </c>
      <c r="L17" s="9">
        <f>April!W17</f>
        <v>14</v>
      </c>
      <c r="M17" s="9">
        <f>April!X17</f>
        <v>22</v>
      </c>
      <c r="N17" s="9">
        <f t="shared" ca="1" si="12"/>
        <v>0</v>
      </c>
      <c r="O17" s="9">
        <f t="shared" ca="1" si="2"/>
        <v>0</v>
      </c>
      <c r="P17" s="1">
        <f>0+(April!P17-(April!Q17*4))</f>
        <v>1</v>
      </c>
      <c r="Q17" s="9">
        <f t="shared" si="7"/>
        <v>0</v>
      </c>
      <c r="R17" s="9">
        <v>0</v>
      </c>
      <c r="S17" s="8">
        <v>0</v>
      </c>
      <c r="T17" s="1">
        <v>0</v>
      </c>
      <c r="U17" s="1">
        <v>0</v>
      </c>
      <c r="V17" s="9">
        <f t="shared" ca="1" si="3"/>
        <v>10</v>
      </c>
      <c r="W17" s="9">
        <f t="shared" si="8"/>
        <v>14</v>
      </c>
      <c r="X17" s="9">
        <f t="shared" si="9"/>
        <v>22</v>
      </c>
      <c r="Y17" s="9">
        <f t="shared" ca="1" si="4"/>
        <v>0</v>
      </c>
      <c r="Z17" s="9">
        <f t="shared" ca="1" si="10"/>
        <v>24</v>
      </c>
      <c r="AA17" s="17" t="str">
        <f t="shared" si="5"/>
        <v/>
      </c>
    </row>
    <row r="18" spans="1:27" ht="14.25" customHeight="1">
      <c r="A18" s="1">
        <f t="shared" si="11"/>
        <v>16</v>
      </c>
      <c r="B18" s="14" t="s">
        <v>43</v>
      </c>
      <c r="C18" s="18">
        <v>42494</v>
      </c>
      <c r="D18" s="18">
        <v>42494</v>
      </c>
      <c r="E18" s="1">
        <f t="shared" si="0"/>
        <v>10</v>
      </c>
      <c r="F18" s="1">
        <f t="shared" si="1"/>
        <v>14</v>
      </c>
      <c r="G18" s="9">
        <v>24</v>
      </c>
      <c r="H18" s="8">
        <f>April!H18+April!S18</f>
        <v>0</v>
      </c>
      <c r="I18" s="1">
        <f>April!I18+April!T18</f>
        <v>0</v>
      </c>
      <c r="J18" s="1">
        <f>April!J18+April!U18</f>
        <v>0</v>
      </c>
      <c r="K18" s="9">
        <f ca="1">April!V18</f>
        <v>10</v>
      </c>
      <c r="L18" s="9">
        <f>April!W18</f>
        <v>14</v>
      </c>
      <c r="M18" s="9">
        <f>April!X18</f>
        <v>24</v>
      </c>
      <c r="N18" s="9">
        <f t="shared" ca="1" si="12"/>
        <v>0</v>
      </c>
      <c r="O18" s="9">
        <f t="shared" ca="1" si="2"/>
        <v>0</v>
      </c>
      <c r="P18" s="1">
        <f>0+(April!P18-(April!Q18*4))</f>
        <v>1</v>
      </c>
      <c r="Q18" s="9">
        <f>FLOOR(P18/4,0.5)</f>
        <v>0</v>
      </c>
      <c r="R18" s="9">
        <v>0</v>
      </c>
      <c r="S18" s="8">
        <v>0</v>
      </c>
      <c r="T18" s="1">
        <v>0</v>
      </c>
      <c r="U18" s="1">
        <v>0</v>
      </c>
      <c r="V18" s="9">
        <f t="shared" ca="1" si="3"/>
        <v>10</v>
      </c>
      <c r="W18" s="9">
        <f t="shared" si="8"/>
        <v>14</v>
      </c>
      <c r="X18" s="9">
        <f t="shared" si="9"/>
        <v>24</v>
      </c>
      <c r="Y18" s="9">
        <f t="shared" ca="1" si="4"/>
        <v>0</v>
      </c>
      <c r="Z18" s="9">
        <f t="shared" ca="1" si="10"/>
        <v>24</v>
      </c>
      <c r="AA18" s="17" t="str">
        <f t="shared" si="5"/>
        <v/>
      </c>
    </row>
    <row r="19" spans="1:27" ht="14.25" customHeight="1">
      <c r="A19" s="1">
        <f t="shared" si="11"/>
        <v>17</v>
      </c>
      <c r="B19" s="14" t="s">
        <v>44</v>
      </c>
      <c r="C19" s="18">
        <v>42380</v>
      </c>
      <c r="D19" s="18">
        <v>42380</v>
      </c>
      <c r="E19" s="1">
        <f t="shared" si="0"/>
        <v>10</v>
      </c>
      <c r="F19" s="1">
        <f t="shared" si="1"/>
        <v>14</v>
      </c>
      <c r="G19" s="9">
        <v>28</v>
      </c>
      <c r="H19" s="8">
        <f>April!H19+April!S19</f>
        <v>0</v>
      </c>
      <c r="I19" s="1">
        <f>April!I19+April!T19</f>
        <v>3</v>
      </c>
      <c r="J19" s="1">
        <f>April!J19+April!U19</f>
        <v>0</v>
      </c>
      <c r="K19" s="9">
        <f ca="1">April!V19</f>
        <v>10</v>
      </c>
      <c r="L19" s="9">
        <f>April!W19</f>
        <v>11</v>
      </c>
      <c r="M19" s="9">
        <f>April!X19</f>
        <v>28</v>
      </c>
      <c r="N19" s="9">
        <f t="shared" ca="1" si="12"/>
        <v>0</v>
      </c>
      <c r="O19" s="9">
        <f t="shared" ca="1" si="2"/>
        <v>0</v>
      </c>
      <c r="P19" s="1">
        <f>0+(April!P19-(April!Q19*4))</f>
        <v>1</v>
      </c>
      <c r="Q19" s="9">
        <f t="shared" si="7"/>
        <v>0</v>
      </c>
      <c r="R19" s="9">
        <v>0</v>
      </c>
      <c r="S19" s="8">
        <v>0</v>
      </c>
      <c r="T19" s="1">
        <v>0</v>
      </c>
      <c r="U19" s="1">
        <v>0</v>
      </c>
      <c r="V19" s="9">
        <f t="shared" ca="1" si="3"/>
        <v>10</v>
      </c>
      <c r="W19" s="9">
        <f t="shared" si="8"/>
        <v>11</v>
      </c>
      <c r="X19" s="9">
        <f t="shared" si="9"/>
        <v>28</v>
      </c>
      <c r="Y19" s="9">
        <f t="shared" ca="1" si="4"/>
        <v>0</v>
      </c>
      <c r="Z19" s="9">
        <f t="shared" ca="1" si="10"/>
        <v>24</v>
      </c>
      <c r="AA19" s="17" t="str">
        <f t="shared" si="5"/>
        <v/>
      </c>
    </row>
    <row r="20" spans="1:27" ht="14.25" customHeight="1">
      <c r="A20" s="1">
        <f t="shared" si="11"/>
        <v>18</v>
      </c>
      <c r="B20" s="14" t="s">
        <v>45</v>
      </c>
      <c r="C20" s="18">
        <v>41278</v>
      </c>
      <c r="D20" s="18">
        <v>41278</v>
      </c>
      <c r="E20" s="1">
        <f t="shared" si="0"/>
        <v>10</v>
      </c>
      <c r="F20" s="1">
        <f t="shared" si="1"/>
        <v>14</v>
      </c>
      <c r="G20" s="9">
        <v>23</v>
      </c>
      <c r="H20" s="8">
        <f>April!H20+April!S20</f>
        <v>0</v>
      </c>
      <c r="I20" s="1">
        <f>April!I20+April!T20</f>
        <v>2</v>
      </c>
      <c r="J20" s="1">
        <f>April!J20+April!U20</f>
        <v>0</v>
      </c>
      <c r="K20" s="9">
        <f ca="1">April!V20</f>
        <v>9</v>
      </c>
      <c r="L20" s="9">
        <f>April!W20</f>
        <v>12</v>
      </c>
      <c r="M20" s="9">
        <f>April!X20</f>
        <v>23</v>
      </c>
      <c r="N20" s="9">
        <f t="shared" ca="1" si="12"/>
        <v>1</v>
      </c>
      <c r="O20" s="9">
        <f t="shared" ca="1" si="2"/>
        <v>0</v>
      </c>
      <c r="P20" s="1">
        <f>0+(April!P20-(April!Q20*4))</f>
        <v>0</v>
      </c>
      <c r="Q20" s="9">
        <f t="shared" si="7"/>
        <v>0</v>
      </c>
      <c r="R20" s="9">
        <v>0</v>
      </c>
      <c r="S20" s="8">
        <v>0</v>
      </c>
      <c r="T20" s="1">
        <v>0</v>
      </c>
      <c r="U20" s="1">
        <v>0</v>
      </c>
      <c r="V20" s="9">
        <f t="shared" ca="1" si="3"/>
        <v>9</v>
      </c>
      <c r="W20" s="9">
        <f t="shared" si="8"/>
        <v>12</v>
      </c>
      <c r="X20" s="9">
        <f t="shared" si="9"/>
        <v>23</v>
      </c>
      <c r="Y20" s="9">
        <f t="shared" ca="1" si="4"/>
        <v>0</v>
      </c>
      <c r="Z20" s="9">
        <f t="shared" ca="1" si="10"/>
        <v>24</v>
      </c>
      <c r="AA20" s="17" t="str">
        <f t="shared" si="5"/>
        <v/>
      </c>
    </row>
    <row r="21" spans="1:27" ht="14.25" customHeight="1">
      <c r="A21" s="1">
        <f t="shared" si="11"/>
        <v>19</v>
      </c>
      <c r="B21" s="14" t="s">
        <v>46</v>
      </c>
      <c r="C21" s="18">
        <v>41760</v>
      </c>
      <c r="D21" s="18">
        <v>41760</v>
      </c>
      <c r="E21" s="1">
        <f t="shared" si="0"/>
        <v>10</v>
      </c>
      <c r="F21" s="1">
        <f t="shared" si="1"/>
        <v>14</v>
      </c>
      <c r="G21" s="9">
        <v>24</v>
      </c>
      <c r="H21" s="8">
        <f>April!H21+April!S21</f>
        <v>0</v>
      </c>
      <c r="I21" s="1">
        <f>April!I21+April!T21</f>
        <v>0</v>
      </c>
      <c r="J21" s="1">
        <f>April!J21+April!U21</f>
        <v>0</v>
      </c>
      <c r="K21" s="9">
        <f ca="1">April!V21</f>
        <v>7</v>
      </c>
      <c r="L21" s="9">
        <f>April!W21</f>
        <v>14</v>
      </c>
      <c r="M21" s="9">
        <f>April!X21</f>
        <v>24</v>
      </c>
      <c r="N21" s="9">
        <f t="shared" ca="1" si="12"/>
        <v>3</v>
      </c>
      <c r="O21" s="9">
        <f t="shared" ca="1" si="2"/>
        <v>0</v>
      </c>
      <c r="P21" s="1">
        <f>0+(April!P21-(April!Q21*4))</f>
        <v>0</v>
      </c>
      <c r="Q21" s="9">
        <f t="shared" si="7"/>
        <v>0</v>
      </c>
      <c r="R21" s="9">
        <v>0</v>
      </c>
      <c r="S21" s="8">
        <v>0</v>
      </c>
      <c r="T21" s="1">
        <v>0</v>
      </c>
      <c r="U21" s="1">
        <v>0</v>
      </c>
      <c r="V21" s="9">
        <f t="shared" ca="1" si="3"/>
        <v>7</v>
      </c>
      <c r="W21" s="9">
        <f t="shared" si="8"/>
        <v>14</v>
      </c>
      <c r="X21" s="9">
        <f t="shared" si="9"/>
        <v>24</v>
      </c>
      <c r="Y21" s="9">
        <f t="shared" ca="1" si="4"/>
        <v>0</v>
      </c>
      <c r="Z21" s="9">
        <f t="shared" ca="1" si="10"/>
        <v>24</v>
      </c>
      <c r="AA21" s="17" t="str">
        <f t="shared" si="5"/>
        <v/>
      </c>
    </row>
    <row r="22" spans="1:27" ht="14.25" customHeight="1">
      <c r="A22" s="1">
        <f t="shared" si="11"/>
        <v>20</v>
      </c>
      <c r="B22" s="14" t="s">
        <v>47</v>
      </c>
      <c r="C22" s="18">
        <v>42461</v>
      </c>
      <c r="D22" s="18">
        <v>42461</v>
      </c>
      <c r="E22" s="1">
        <f t="shared" si="0"/>
        <v>10</v>
      </c>
      <c r="F22" s="1">
        <f t="shared" si="1"/>
        <v>14</v>
      </c>
      <c r="G22" s="9">
        <v>25</v>
      </c>
      <c r="H22" s="8">
        <f>April!H22+April!S22</f>
        <v>0</v>
      </c>
      <c r="I22" s="1">
        <f>April!I22+April!T22</f>
        <v>1.5</v>
      </c>
      <c r="J22" s="1">
        <f>April!J22+April!U22</f>
        <v>1</v>
      </c>
      <c r="K22" s="9">
        <f ca="1">April!V22</f>
        <v>10</v>
      </c>
      <c r="L22" s="9">
        <f>April!W22</f>
        <v>12.5</v>
      </c>
      <c r="M22" s="9">
        <f>April!X22</f>
        <v>24</v>
      </c>
      <c r="N22" s="9">
        <f t="shared" ca="1" si="12"/>
        <v>0</v>
      </c>
      <c r="O22" s="9">
        <f t="shared" ca="1" si="2"/>
        <v>0</v>
      </c>
      <c r="P22" s="1">
        <f>0+(April!P22-(April!Q22*4))</f>
        <v>1</v>
      </c>
      <c r="Q22" s="9">
        <f t="shared" si="7"/>
        <v>0</v>
      </c>
      <c r="R22" s="9">
        <v>0</v>
      </c>
      <c r="S22" s="8">
        <v>0</v>
      </c>
      <c r="T22" s="1">
        <v>0</v>
      </c>
      <c r="U22" s="1">
        <v>0</v>
      </c>
      <c r="V22" s="9">
        <f t="shared" ca="1" si="3"/>
        <v>10</v>
      </c>
      <c r="W22" s="9">
        <f t="shared" si="8"/>
        <v>12.5</v>
      </c>
      <c r="X22" s="9">
        <f t="shared" si="9"/>
        <v>24</v>
      </c>
      <c r="Y22" s="9">
        <f t="shared" ca="1" si="4"/>
        <v>0</v>
      </c>
      <c r="Z22" s="9">
        <f t="shared" ca="1" si="10"/>
        <v>24</v>
      </c>
      <c r="AA22" s="17" t="str">
        <f t="shared" si="5"/>
        <v/>
      </c>
    </row>
    <row r="23" spans="1:27" ht="14.25" customHeight="1">
      <c r="A23" s="1">
        <f t="shared" si="11"/>
        <v>21</v>
      </c>
      <c r="B23" s="14" t="s">
        <v>48</v>
      </c>
      <c r="C23" s="18">
        <v>41944</v>
      </c>
      <c r="D23" s="18">
        <v>41944</v>
      </c>
      <c r="E23" s="1">
        <f t="shared" si="0"/>
        <v>10</v>
      </c>
      <c r="F23" s="1">
        <f t="shared" si="1"/>
        <v>14</v>
      </c>
      <c r="G23" s="9">
        <v>22</v>
      </c>
      <c r="H23" s="8">
        <f>April!H23+April!S23</f>
        <v>0</v>
      </c>
      <c r="I23" s="1">
        <f>April!I23+April!T23</f>
        <v>2</v>
      </c>
      <c r="J23" s="1">
        <f>April!J23+April!U23</f>
        <v>0</v>
      </c>
      <c r="K23" s="9">
        <f ca="1">April!V23</f>
        <v>7</v>
      </c>
      <c r="L23" s="9">
        <f>April!W23</f>
        <v>12</v>
      </c>
      <c r="M23" s="9">
        <f>April!X23</f>
        <v>22</v>
      </c>
      <c r="N23" s="9">
        <f t="shared" ca="1" si="12"/>
        <v>3</v>
      </c>
      <c r="O23" s="9">
        <f t="shared" ca="1" si="2"/>
        <v>0</v>
      </c>
      <c r="P23" s="1">
        <f>0+(April!P23-(April!Q23*4))</f>
        <v>0</v>
      </c>
      <c r="Q23" s="9">
        <f t="shared" si="7"/>
        <v>0</v>
      </c>
      <c r="R23" s="9">
        <v>0</v>
      </c>
      <c r="S23" s="8">
        <v>0</v>
      </c>
      <c r="T23" s="1">
        <v>0</v>
      </c>
      <c r="U23" s="1">
        <v>0</v>
      </c>
      <c r="V23" s="9">
        <f t="shared" ca="1" si="3"/>
        <v>7</v>
      </c>
      <c r="W23" s="9">
        <f t="shared" si="8"/>
        <v>12</v>
      </c>
      <c r="X23" s="9">
        <f t="shared" si="9"/>
        <v>22</v>
      </c>
      <c r="Y23" s="9">
        <f t="shared" ca="1" si="4"/>
        <v>0</v>
      </c>
      <c r="Z23" s="9">
        <f t="shared" ca="1" si="10"/>
        <v>24</v>
      </c>
      <c r="AA23" s="17" t="str">
        <f t="shared" si="5"/>
        <v/>
      </c>
    </row>
    <row r="24" spans="1:27" ht="14.25" customHeight="1">
      <c r="A24" s="1">
        <f t="shared" si="11"/>
        <v>22</v>
      </c>
      <c r="B24" s="14" t="s">
        <v>49</v>
      </c>
      <c r="C24" s="18">
        <v>42014</v>
      </c>
      <c r="D24" s="18">
        <v>42014</v>
      </c>
      <c r="E24" s="1">
        <f t="shared" si="0"/>
        <v>10</v>
      </c>
      <c r="F24" s="1">
        <f t="shared" si="1"/>
        <v>14</v>
      </c>
      <c r="G24" s="9">
        <v>23</v>
      </c>
      <c r="H24" s="8">
        <f>April!H24+April!S24</f>
        <v>1</v>
      </c>
      <c r="I24" s="1">
        <f>April!I24+April!T24</f>
        <v>1</v>
      </c>
      <c r="J24" s="1">
        <f>April!J24+April!U24</f>
        <v>0</v>
      </c>
      <c r="K24" s="9">
        <f ca="1">April!V24</f>
        <v>8</v>
      </c>
      <c r="L24" s="9">
        <f>April!W24</f>
        <v>13</v>
      </c>
      <c r="M24" s="9">
        <f>April!X24</f>
        <v>23</v>
      </c>
      <c r="N24" s="9">
        <f t="shared" ca="1" si="12"/>
        <v>1</v>
      </c>
      <c r="O24" s="9">
        <f t="shared" ca="1" si="2"/>
        <v>0</v>
      </c>
      <c r="P24" s="1">
        <f>0+(April!P24-(April!Q24*4))</f>
        <v>1</v>
      </c>
      <c r="Q24" s="9">
        <f t="shared" si="7"/>
        <v>0</v>
      </c>
      <c r="R24" s="9">
        <v>0</v>
      </c>
      <c r="S24" s="8">
        <v>0</v>
      </c>
      <c r="T24" s="1">
        <v>0</v>
      </c>
      <c r="U24" s="1">
        <v>0</v>
      </c>
      <c r="V24" s="9">
        <f t="shared" ca="1" si="3"/>
        <v>8</v>
      </c>
      <c r="W24" s="9">
        <f t="shared" si="8"/>
        <v>13</v>
      </c>
      <c r="X24" s="9">
        <f t="shared" si="9"/>
        <v>23</v>
      </c>
      <c r="Y24" s="9">
        <f t="shared" ca="1" si="4"/>
        <v>0</v>
      </c>
      <c r="Z24" s="9">
        <f t="shared" ca="1" si="10"/>
        <v>24</v>
      </c>
      <c r="AA24" s="17" t="str">
        <f t="shared" si="5"/>
        <v/>
      </c>
    </row>
    <row r="25" spans="1:27" ht="14.25" customHeight="1">
      <c r="A25" s="1">
        <f t="shared" si="11"/>
        <v>23</v>
      </c>
      <c r="B25" s="14" t="s">
        <v>50</v>
      </c>
      <c r="C25" s="18">
        <v>42715</v>
      </c>
      <c r="D25" s="18">
        <v>42715</v>
      </c>
      <c r="E25" s="1">
        <f t="shared" si="0"/>
        <v>10</v>
      </c>
      <c r="F25" s="1">
        <f t="shared" si="1"/>
        <v>14</v>
      </c>
      <c r="G25" s="9">
        <v>24</v>
      </c>
      <c r="H25" s="8">
        <f>April!H25+April!S25</f>
        <v>0</v>
      </c>
      <c r="I25" s="1">
        <f>April!I25+April!T25</f>
        <v>0</v>
      </c>
      <c r="J25" s="1">
        <f>April!J25+April!U25</f>
        <v>0</v>
      </c>
      <c r="K25" s="9">
        <f ca="1">April!V25</f>
        <v>8.5</v>
      </c>
      <c r="L25" s="9">
        <f>April!W25</f>
        <v>14</v>
      </c>
      <c r="M25" s="9">
        <f>April!X25</f>
        <v>24</v>
      </c>
      <c r="N25" s="9">
        <f t="shared" ca="1" si="12"/>
        <v>1.5</v>
      </c>
      <c r="O25" s="9">
        <f t="shared" ca="1" si="2"/>
        <v>0</v>
      </c>
      <c r="P25" s="1">
        <f>0+(April!P25-(April!Q25*4))</f>
        <v>0</v>
      </c>
      <c r="Q25" s="9">
        <f t="shared" si="7"/>
        <v>0</v>
      </c>
      <c r="R25" s="9">
        <v>0</v>
      </c>
      <c r="S25" s="8">
        <v>0</v>
      </c>
      <c r="T25" s="1">
        <v>0</v>
      </c>
      <c r="U25" s="1">
        <v>0</v>
      </c>
      <c r="V25" s="9">
        <f t="shared" ca="1" si="3"/>
        <v>8.5</v>
      </c>
      <c r="W25" s="9">
        <f t="shared" si="8"/>
        <v>14</v>
      </c>
      <c r="X25" s="9">
        <f t="shared" si="9"/>
        <v>24</v>
      </c>
      <c r="Y25" s="9">
        <f t="shared" ca="1" si="4"/>
        <v>0</v>
      </c>
      <c r="Z25" s="9">
        <f t="shared" ca="1" si="10"/>
        <v>24</v>
      </c>
      <c r="AA25" s="17" t="str">
        <f t="shared" si="5"/>
        <v/>
      </c>
    </row>
    <row r="26" spans="1:27" ht="14.25" customHeight="1">
      <c r="A26" s="1">
        <f t="shared" si="11"/>
        <v>24</v>
      </c>
      <c r="B26" s="14" t="s">
        <v>51</v>
      </c>
      <c r="C26" s="18">
        <v>40009</v>
      </c>
      <c r="D26" s="18">
        <v>40009</v>
      </c>
      <c r="E26" s="1">
        <f t="shared" si="0"/>
        <v>10</v>
      </c>
      <c r="F26" s="1">
        <f t="shared" si="1"/>
        <v>14</v>
      </c>
      <c r="G26" s="9">
        <v>28</v>
      </c>
      <c r="H26" s="8">
        <f>April!H26+April!S26</f>
        <v>0</v>
      </c>
      <c r="I26" s="1">
        <f>April!I26+April!T26</f>
        <v>0</v>
      </c>
      <c r="J26" s="1">
        <f>April!J26+April!U26</f>
        <v>0</v>
      </c>
      <c r="K26" s="9">
        <f ca="1">April!V26</f>
        <v>10</v>
      </c>
      <c r="L26" s="9">
        <f>April!W26</f>
        <v>14</v>
      </c>
      <c r="M26" s="9">
        <f>April!X26</f>
        <v>28</v>
      </c>
      <c r="N26" s="9">
        <f t="shared" ca="1" si="12"/>
        <v>0</v>
      </c>
      <c r="O26" s="9">
        <f t="shared" ca="1" si="2"/>
        <v>0</v>
      </c>
      <c r="P26" s="1">
        <f>0+(April!P26-(April!Q26*4))</f>
        <v>0</v>
      </c>
      <c r="Q26" s="9">
        <f t="shared" si="7"/>
        <v>0</v>
      </c>
      <c r="R26" s="9">
        <v>0</v>
      </c>
      <c r="S26" s="8">
        <v>0</v>
      </c>
      <c r="T26" s="1">
        <v>0</v>
      </c>
      <c r="U26" s="1">
        <v>0</v>
      </c>
      <c r="V26" s="9">
        <f t="shared" ca="1" si="3"/>
        <v>10</v>
      </c>
      <c r="W26" s="9">
        <f t="shared" si="8"/>
        <v>14</v>
      </c>
      <c r="X26" s="9">
        <f t="shared" si="9"/>
        <v>28</v>
      </c>
      <c r="Y26" s="9">
        <f t="shared" ca="1" si="4"/>
        <v>0</v>
      </c>
      <c r="Z26" s="9">
        <f t="shared" ca="1" si="10"/>
        <v>24</v>
      </c>
      <c r="AA26" s="17" t="str">
        <f t="shared" si="5"/>
        <v/>
      </c>
    </row>
    <row r="27" spans="1:27" ht="14.25" customHeight="1">
      <c r="A27" s="1">
        <f t="shared" si="11"/>
        <v>25</v>
      </c>
      <c r="B27" s="14" t="s">
        <v>52</v>
      </c>
      <c r="C27" s="18">
        <v>41852</v>
      </c>
      <c r="D27" s="18">
        <v>41852</v>
      </c>
      <c r="E27" s="1">
        <f t="shared" si="0"/>
        <v>10</v>
      </c>
      <c r="F27" s="1">
        <f t="shared" si="1"/>
        <v>14</v>
      </c>
      <c r="G27" s="9">
        <v>24</v>
      </c>
      <c r="H27" s="8">
        <f>April!H27+April!S27</f>
        <v>0</v>
      </c>
      <c r="I27" s="1">
        <f>April!I27+April!T27</f>
        <v>2</v>
      </c>
      <c r="J27" s="1">
        <f>April!J27+April!U27</f>
        <v>0</v>
      </c>
      <c r="K27" s="9">
        <f ca="1">April!V27</f>
        <v>10</v>
      </c>
      <c r="L27" s="9">
        <f>April!W27</f>
        <v>12</v>
      </c>
      <c r="M27" s="9">
        <f>April!X27</f>
        <v>24</v>
      </c>
      <c r="N27" s="9">
        <f t="shared" ca="1" si="12"/>
        <v>0</v>
      </c>
      <c r="O27" s="9">
        <f t="shared" ca="1" si="2"/>
        <v>0</v>
      </c>
      <c r="P27" s="1">
        <f>0+(April!P27-(April!Q27*4))</f>
        <v>0</v>
      </c>
      <c r="Q27" s="9">
        <f t="shared" si="7"/>
        <v>0</v>
      </c>
      <c r="R27" s="9">
        <v>0</v>
      </c>
      <c r="S27" s="8">
        <v>0</v>
      </c>
      <c r="T27" s="1">
        <v>0</v>
      </c>
      <c r="U27" s="1">
        <v>0</v>
      </c>
      <c r="V27" s="9">
        <f t="shared" ca="1" si="3"/>
        <v>10</v>
      </c>
      <c r="W27" s="9">
        <f t="shared" si="8"/>
        <v>12</v>
      </c>
      <c r="X27" s="9">
        <f t="shared" si="9"/>
        <v>24</v>
      </c>
      <c r="Y27" s="9">
        <f t="shared" ca="1" si="4"/>
        <v>0</v>
      </c>
      <c r="Z27" s="9">
        <f t="shared" ca="1" si="10"/>
        <v>24</v>
      </c>
      <c r="AA27" s="17" t="str">
        <f t="shared" si="5"/>
        <v/>
      </c>
    </row>
    <row r="28" spans="1:27" ht="14.25" customHeight="1">
      <c r="A28" s="1">
        <f t="shared" si="11"/>
        <v>26</v>
      </c>
      <c r="B28" s="14" t="s">
        <v>53</v>
      </c>
      <c r="C28" s="18">
        <v>42616</v>
      </c>
      <c r="D28" s="18">
        <v>42616</v>
      </c>
      <c r="E28" s="1">
        <f t="shared" si="0"/>
        <v>10</v>
      </c>
      <c r="F28" s="1">
        <f t="shared" si="1"/>
        <v>14</v>
      </c>
      <c r="G28" s="9">
        <v>27</v>
      </c>
      <c r="H28" s="8">
        <f>April!H28+April!S28</f>
        <v>0</v>
      </c>
      <c r="I28" s="1">
        <f>April!I28+April!T28</f>
        <v>1</v>
      </c>
      <c r="J28" s="1">
        <f>April!J28+April!U28</f>
        <v>0</v>
      </c>
      <c r="K28" s="9">
        <f ca="1">April!V28</f>
        <v>9.5</v>
      </c>
      <c r="L28" s="9">
        <f>April!W28</f>
        <v>13</v>
      </c>
      <c r="M28" s="9">
        <f>April!X28</f>
        <v>27</v>
      </c>
      <c r="N28" s="9">
        <f t="shared" ca="1" si="12"/>
        <v>0.5</v>
      </c>
      <c r="O28" s="9">
        <f t="shared" ca="1" si="2"/>
        <v>0</v>
      </c>
      <c r="P28" s="1">
        <f>0+(April!P28-(April!Q28*4))</f>
        <v>1</v>
      </c>
      <c r="Q28" s="9">
        <f t="shared" si="7"/>
        <v>0</v>
      </c>
      <c r="R28" s="9">
        <v>0</v>
      </c>
      <c r="S28" s="8">
        <v>0</v>
      </c>
      <c r="T28" s="1">
        <v>0</v>
      </c>
      <c r="U28" s="1">
        <v>0</v>
      </c>
      <c r="V28" s="9">
        <f t="shared" ca="1" si="3"/>
        <v>9.5</v>
      </c>
      <c r="W28" s="9">
        <f t="shared" si="8"/>
        <v>13</v>
      </c>
      <c r="X28" s="9">
        <f t="shared" si="9"/>
        <v>27</v>
      </c>
      <c r="Y28" s="9">
        <f t="shared" ca="1" si="4"/>
        <v>0</v>
      </c>
      <c r="Z28" s="9">
        <f t="shared" ca="1" si="10"/>
        <v>24</v>
      </c>
      <c r="AA28" s="17" t="str">
        <f t="shared" si="5"/>
        <v/>
      </c>
    </row>
    <row r="29" spans="1:27" ht="14.25" customHeight="1">
      <c r="A29" s="1">
        <f t="shared" si="11"/>
        <v>27</v>
      </c>
      <c r="B29" s="14" t="s">
        <v>54</v>
      </c>
      <c r="C29" s="18">
        <v>42547</v>
      </c>
      <c r="D29" s="18">
        <v>42547</v>
      </c>
      <c r="E29" s="1">
        <f t="shared" si="0"/>
        <v>10</v>
      </c>
      <c r="F29" s="1">
        <f t="shared" si="1"/>
        <v>14</v>
      </c>
      <c r="G29" s="9">
        <v>23</v>
      </c>
      <c r="H29" s="8">
        <f>April!H29+April!S29</f>
        <v>0</v>
      </c>
      <c r="I29" s="1">
        <f>April!I29+April!T29</f>
        <v>3</v>
      </c>
      <c r="J29" s="1">
        <f>April!J29+April!U29</f>
        <v>0</v>
      </c>
      <c r="K29" s="9">
        <f ca="1">April!V29</f>
        <v>9</v>
      </c>
      <c r="L29" s="9">
        <f>April!W29</f>
        <v>11</v>
      </c>
      <c r="M29" s="9">
        <f>April!X29</f>
        <v>23</v>
      </c>
      <c r="N29" s="9">
        <f t="shared" ca="1" si="12"/>
        <v>1</v>
      </c>
      <c r="O29" s="9">
        <f t="shared" ca="1" si="2"/>
        <v>0</v>
      </c>
      <c r="P29" s="1">
        <f>0+(April!P29-(April!Q29*4))</f>
        <v>0</v>
      </c>
      <c r="Q29" s="9">
        <f t="shared" si="7"/>
        <v>0</v>
      </c>
      <c r="R29" s="9">
        <v>0</v>
      </c>
      <c r="S29" s="8">
        <v>0</v>
      </c>
      <c r="T29" s="1">
        <v>0</v>
      </c>
      <c r="U29" s="1">
        <v>0</v>
      </c>
      <c r="V29" s="9">
        <f t="shared" ca="1" si="3"/>
        <v>9</v>
      </c>
      <c r="W29" s="9">
        <f t="shared" si="8"/>
        <v>11</v>
      </c>
      <c r="X29" s="9">
        <f t="shared" si="9"/>
        <v>23</v>
      </c>
      <c r="Y29" s="9">
        <f t="shared" ca="1" si="4"/>
        <v>0</v>
      </c>
      <c r="Z29" s="9">
        <f t="shared" ca="1" si="10"/>
        <v>24</v>
      </c>
      <c r="AA29" s="17" t="str">
        <f t="shared" si="5"/>
        <v/>
      </c>
    </row>
    <row r="30" spans="1:27" ht="14.25" customHeight="1">
      <c r="A30" s="1">
        <f t="shared" si="11"/>
        <v>28</v>
      </c>
      <c r="B30" s="14" t="s">
        <v>55</v>
      </c>
      <c r="C30" s="18">
        <v>41244</v>
      </c>
      <c r="D30" s="18">
        <v>41244</v>
      </c>
      <c r="E30" s="1">
        <f t="shared" si="0"/>
        <v>10</v>
      </c>
      <c r="F30" s="1">
        <f t="shared" si="1"/>
        <v>14</v>
      </c>
      <c r="G30" s="9">
        <v>28</v>
      </c>
      <c r="H30" s="8">
        <f>April!H30+April!S30</f>
        <v>2</v>
      </c>
      <c r="I30" s="1">
        <f>April!I30+April!T30</f>
        <v>0</v>
      </c>
      <c r="J30" s="1">
        <f>April!J30+April!U30</f>
        <v>0</v>
      </c>
      <c r="K30" s="9">
        <f ca="1">April!V30</f>
        <v>6.5</v>
      </c>
      <c r="L30" s="9">
        <f>April!W30</f>
        <v>14</v>
      </c>
      <c r="M30" s="9">
        <f>April!X30</f>
        <v>28</v>
      </c>
      <c r="N30" s="9">
        <f t="shared" ca="1" si="12"/>
        <v>1.5</v>
      </c>
      <c r="O30" s="9">
        <f t="shared" ca="1" si="2"/>
        <v>0</v>
      </c>
      <c r="P30" s="1">
        <f>0+(April!P30-(April!Q30*4))</f>
        <v>1</v>
      </c>
      <c r="Q30" s="9">
        <f t="shared" si="7"/>
        <v>0</v>
      </c>
      <c r="R30" s="9">
        <v>0</v>
      </c>
      <c r="S30" s="8">
        <v>0</v>
      </c>
      <c r="T30" s="1">
        <v>0</v>
      </c>
      <c r="U30" s="1">
        <v>0</v>
      </c>
      <c r="V30" s="9">
        <f t="shared" ca="1" si="3"/>
        <v>6.5</v>
      </c>
      <c r="W30" s="9">
        <f t="shared" si="8"/>
        <v>14</v>
      </c>
      <c r="X30" s="9">
        <f t="shared" si="9"/>
        <v>28</v>
      </c>
      <c r="Y30" s="9">
        <f t="shared" ca="1" si="4"/>
        <v>0</v>
      </c>
      <c r="Z30" s="9">
        <f t="shared" ca="1" si="10"/>
        <v>24</v>
      </c>
      <c r="AA30" s="17" t="str">
        <f t="shared" si="5"/>
        <v/>
      </c>
    </row>
    <row r="31" spans="1:27" ht="14.25" customHeight="1">
      <c r="A31" s="1">
        <f t="shared" si="11"/>
        <v>29</v>
      </c>
      <c r="B31" s="14" t="s">
        <v>56</v>
      </c>
      <c r="C31" s="18">
        <v>42747</v>
      </c>
      <c r="D31" s="18">
        <v>42747</v>
      </c>
      <c r="E31" s="1">
        <f t="shared" si="0"/>
        <v>10</v>
      </c>
      <c r="F31" s="1">
        <f t="shared" si="1"/>
        <v>14</v>
      </c>
      <c r="G31" s="9">
        <v>28</v>
      </c>
      <c r="H31" s="8">
        <f>April!H31+April!S31</f>
        <v>0</v>
      </c>
      <c r="I31" s="1">
        <f>April!I31+April!T31</f>
        <v>0</v>
      </c>
      <c r="J31" s="1">
        <f>April!J31+April!U31</f>
        <v>0</v>
      </c>
      <c r="K31" s="9">
        <f ca="1">April!V31</f>
        <v>10</v>
      </c>
      <c r="L31" s="9">
        <f>April!W31</f>
        <v>14</v>
      </c>
      <c r="M31" s="9">
        <f>April!X31</f>
        <v>28</v>
      </c>
      <c r="N31" s="9">
        <f t="shared" ca="1" si="12"/>
        <v>0</v>
      </c>
      <c r="O31" s="9">
        <f t="shared" ca="1" si="2"/>
        <v>0</v>
      </c>
      <c r="P31" s="1">
        <f>0+(April!P31-(April!Q31*4))</f>
        <v>0</v>
      </c>
      <c r="Q31" s="9">
        <f t="shared" si="7"/>
        <v>0</v>
      </c>
      <c r="R31" s="9">
        <v>0</v>
      </c>
      <c r="S31" s="8">
        <v>0</v>
      </c>
      <c r="T31" s="1">
        <v>0</v>
      </c>
      <c r="U31" s="1">
        <v>0</v>
      </c>
      <c r="V31" s="9">
        <f t="shared" ca="1" si="3"/>
        <v>10</v>
      </c>
      <c r="W31" s="9">
        <f t="shared" si="8"/>
        <v>14</v>
      </c>
      <c r="X31" s="9">
        <f t="shared" si="9"/>
        <v>28</v>
      </c>
      <c r="Y31" s="9">
        <f t="shared" ca="1" si="4"/>
        <v>0</v>
      </c>
      <c r="Z31" s="9">
        <f t="shared" ca="1" si="10"/>
        <v>24</v>
      </c>
      <c r="AA31" s="17" t="str">
        <f t="shared" si="5"/>
        <v/>
      </c>
    </row>
    <row r="32" spans="1:27" ht="14.25" customHeight="1">
      <c r="A32" s="1">
        <f t="shared" si="11"/>
        <v>30</v>
      </c>
      <c r="B32" s="14" t="s">
        <v>57</v>
      </c>
      <c r="C32" s="18">
        <v>42736</v>
      </c>
      <c r="D32" s="18">
        <v>42736</v>
      </c>
      <c r="E32" s="1">
        <f t="shared" si="0"/>
        <v>10</v>
      </c>
      <c r="F32" s="1">
        <f t="shared" si="1"/>
        <v>14</v>
      </c>
      <c r="G32" s="9">
        <v>28</v>
      </c>
      <c r="H32" s="8">
        <f>April!H32+April!S32</f>
        <v>0</v>
      </c>
      <c r="I32" s="1">
        <f>April!I32+April!T32</f>
        <v>0</v>
      </c>
      <c r="J32" s="1">
        <f>April!J32+April!U32</f>
        <v>0</v>
      </c>
      <c r="K32" s="9">
        <f ca="1">April!V32</f>
        <v>10</v>
      </c>
      <c r="L32" s="9">
        <f>April!W32</f>
        <v>14</v>
      </c>
      <c r="M32" s="9">
        <f>April!X32</f>
        <v>28</v>
      </c>
      <c r="N32" s="9">
        <f t="shared" ca="1" si="12"/>
        <v>0</v>
      </c>
      <c r="O32" s="9">
        <f t="shared" ca="1" si="2"/>
        <v>0</v>
      </c>
      <c r="P32" s="1">
        <f>0+(April!P32-(April!Q32*4))</f>
        <v>0</v>
      </c>
      <c r="Q32" s="9">
        <f t="shared" si="7"/>
        <v>0</v>
      </c>
      <c r="R32" s="9">
        <v>0</v>
      </c>
      <c r="S32" s="8">
        <v>0</v>
      </c>
      <c r="T32" s="1">
        <v>0</v>
      </c>
      <c r="U32" s="1">
        <v>0</v>
      </c>
      <c r="V32" s="9">
        <f t="shared" ca="1" si="3"/>
        <v>10</v>
      </c>
      <c r="W32" s="9">
        <f t="shared" si="8"/>
        <v>14</v>
      </c>
      <c r="X32" s="9">
        <f t="shared" si="9"/>
        <v>28</v>
      </c>
      <c r="Y32" s="9">
        <f t="shared" ca="1" si="4"/>
        <v>0</v>
      </c>
      <c r="Z32" s="9">
        <f t="shared" ca="1" si="10"/>
        <v>24</v>
      </c>
      <c r="AA32" s="17" t="str">
        <f t="shared" si="5"/>
        <v/>
      </c>
    </row>
    <row r="33" spans="1:27" ht="14.25" customHeight="1">
      <c r="A33" s="1">
        <f>IF(B33="","",A32+1)</f>
        <v>31</v>
      </c>
      <c r="B33" s="14" t="s">
        <v>58</v>
      </c>
      <c r="C33" s="18">
        <v>41762</v>
      </c>
      <c r="D33" s="18">
        <v>41762</v>
      </c>
      <c r="E33" s="1">
        <f t="shared" si="0"/>
        <v>10</v>
      </c>
      <c r="F33" s="1">
        <f t="shared" si="1"/>
        <v>14</v>
      </c>
      <c r="G33" s="9">
        <v>23</v>
      </c>
      <c r="H33" s="8">
        <f>April!H33+April!S33</f>
        <v>0</v>
      </c>
      <c r="I33" s="1">
        <f>April!I33+April!T33</f>
        <v>0.5</v>
      </c>
      <c r="J33" s="1">
        <f>April!J33+April!U33</f>
        <v>0</v>
      </c>
      <c r="K33" s="9">
        <f ca="1">April!V33</f>
        <v>9.5</v>
      </c>
      <c r="L33" s="9">
        <f>April!W33</f>
        <v>13.5</v>
      </c>
      <c r="M33" s="9">
        <f>April!X33</f>
        <v>23</v>
      </c>
      <c r="N33" s="9">
        <f t="shared" ca="1" si="12"/>
        <v>0.5</v>
      </c>
      <c r="O33" s="9">
        <f t="shared" ca="1" si="2"/>
        <v>0</v>
      </c>
      <c r="P33" s="1">
        <f>0+(April!P33-(April!Q33*4))</f>
        <v>0</v>
      </c>
      <c r="Q33" s="9">
        <f t="shared" si="7"/>
        <v>0</v>
      </c>
      <c r="R33" s="9">
        <v>0</v>
      </c>
      <c r="S33" s="8">
        <v>0</v>
      </c>
      <c r="T33" s="1">
        <v>0</v>
      </c>
      <c r="U33" s="1">
        <v>0</v>
      </c>
      <c r="V33" s="9">
        <f t="shared" ca="1" si="3"/>
        <v>9.5</v>
      </c>
      <c r="W33" s="9">
        <f t="shared" si="8"/>
        <v>13.5</v>
      </c>
      <c r="X33" s="9">
        <f t="shared" si="9"/>
        <v>23</v>
      </c>
      <c r="Y33" s="9">
        <f t="shared" ca="1" si="4"/>
        <v>0</v>
      </c>
      <c r="Z33" s="9">
        <f t="shared" ca="1" si="10"/>
        <v>24</v>
      </c>
      <c r="AA33" s="17" t="str">
        <f t="shared" si="5"/>
        <v/>
      </c>
    </row>
    <row r="34" spans="1:27" ht="14.25" customHeight="1">
      <c r="A34" s="1">
        <f t="shared" si="11"/>
        <v>32</v>
      </c>
      <c r="B34" s="16" t="s">
        <v>59</v>
      </c>
      <c r="C34" s="18">
        <v>42590</v>
      </c>
      <c r="D34" s="18">
        <v>42590</v>
      </c>
      <c r="E34" s="1">
        <f t="shared" si="0"/>
        <v>10</v>
      </c>
      <c r="F34" s="1">
        <f t="shared" si="1"/>
        <v>14</v>
      </c>
      <c r="G34" s="9">
        <v>23</v>
      </c>
      <c r="H34" s="8">
        <f>April!H34+April!S34</f>
        <v>0</v>
      </c>
      <c r="I34" s="1">
        <f>April!I34+April!T34</f>
        <v>0</v>
      </c>
      <c r="J34" s="1">
        <f>April!J34+April!U34</f>
        <v>0</v>
      </c>
      <c r="K34" s="9">
        <f ca="1">April!V34</f>
        <v>10</v>
      </c>
      <c r="L34" s="9">
        <f>April!W34</f>
        <v>14</v>
      </c>
      <c r="M34" s="9">
        <f>April!X34</f>
        <v>23</v>
      </c>
      <c r="N34" s="9">
        <f t="shared" ca="1" si="12"/>
        <v>0</v>
      </c>
      <c r="O34" s="9">
        <f t="shared" ca="1" si="2"/>
        <v>0</v>
      </c>
      <c r="P34" s="1">
        <f>0+(April!P34-(April!Q34*4))</f>
        <v>0</v>
      </c>
      <c r="Q34" s="9">
        <f t="shared" si="7"/>
        <v>0</v>
      </c>
      <c r="R34" s="9">
        <v>0</v>
      </c>
      <c r="S34" s="8">
        <v>0</v>
      </c>
      <c r="T34" s="1">
        <v>0</v>
      </c>
      <c r="U34" s="1">
        <v>0</v>
      </c>
      <c r="V34" s="9">
        <f t="shared" ca="1" si="3"/>
        <v>10</v>
      </c>
      <c r="W34" s="9">
        <f t="shared" si="8"/>
        <v>14</v>
      </c>
      <c r="X34" s="9">
        <f t="shared" si="9"/>
        <v>23</v>
      </c>
      <c r="Y34" s="9">
        <f t="shared" ca="1" si="4"/>
        <v>0</v>
      </c>
      <c r="Z34" s="9">
        <f t="shared" ca="1" si="10"/>
        <v>24</v>
      </c>
      <c r="AA34" s="17" t="str">
        <f t="shared" si="5"/>
        <v/>
      </c>
    </row>
    <row r="35" spans="1:27" ht="14.25" customHeight="1">
      <c r="A35" s="1">
        <f t="shared" si="11"/>
        <v>33</v>
      </c>
      <c r="B35" s="14" t="s">
        <v>60</v>
      </c>
      <c r="C35" s="18">
        <v>42719</v>
      </c>
      <c r="D35" s="18">
        <v>42719</v>
      </c>
      <c r="E35" s="1">
        <f t="shared" si="0"/>
        <v>10</v>
      </c>
      <c r="F35" s="1">
        <f t="shared" si="1"/>
        <v>14</v>
      </c>
      <c r="G35" s="9">
        <v>23</v>
      </c>
      <c r="H35" s="8">
        <f>April!H35+April!S35</f>
        <v>0</v>
      </c>
      <c r="I35" s="1">
        <f>April!I35+April!T35</f>
        <v>1</v>
      </c>
      <c r="J35" s="1">
        <f>April!J35+April!U35</f>
        <v>0</v>
      </c>
      <c r="K35" s="9">
        <f ca="1">April!V35</f>
        <v>9.5</v>
      </c>
      <c r="L35" s="9">
        <f>April!W35</f>
        <v>13</v>
      </c>
      <c r="M35" s="9">
        <f>April!X35</f>
        <v>23</v>
      </c>
      <c r="N35" s="9">
        <f t="shared" ca="1" si="12"/>
        <v>0.5</v>
      </c>
      <c r="O35" s="9">
        <f t="shared" ca="1" si="2"/>
        <v>0</v>
      </c>
      <c r="P35" s="1">
        <f>0+(April!P35-(April!Q35*4))</f>
        <v>1</v>
      </c>
      <c r="Q35" s="9">
        <f t="shared" si="7"/>
        <v>0</v>
      </c>
      <c r="R35" s="9">
        <v>0</v>
      </c>
      <c r="S35" s="8">
        <v>0</v>
      </c>
      <c r="T35" s="1">
        <v>0</v>
      </c>
      <c r="U35" s="1">
        <v>0</v>
      </c>
      <c r="V35" s="9">
        <f t="shared" ca="1" si="3"/>
        <v>9.5</v>
      </c>
      <c r="W35" s="9">
        <f t="shared" si="8"/>
        <v>13</v>
      </c>
      <c r="X35" s="9">
        <f t="shared" si="9"/>
        <v>23</v>
      </c>
      <c r="Y35" s="9">
        <f t="shared" ca="1" si="4"/>
        <v>0</v>
      </c>
      <c r="Z35" s="9">
        <f t="shared" ca="1" si="10"/>
        <v>24</v>
      </c>
      <c r="AA35" s="17" t="str">
        <f t="shared" si="5"/>
        <v/>
      </c>
    </row>
    <row r="36" spans="1:27" ht="14.25" customHeight="1">
      <c r="A36" s="1">
        <f>IF(B36="","",A35+1)</f>
        <v>34</v>
      </c>
      <c r="B36" s="15" t="s">
        <v>61</v>
      </c>
      <c r="C36" s="18">
        <v>42445</v>
      </c>
      <c r="D36" s="18">
        <v>42445</v>
      </c>
      <c r="E36" s="1">
        <f t="shared" si="0"/>
        <v>10</v>
      </c>
      <c r="F36" s="1">
        <f t="shared" si="1"/>
        <v>14</v>
      </c>
      <c r="G36" s="9">
        <v>24</v>
      </c>
      <c r="H36" s="8">
        <f>April!H36+April!S36</f>
        <v>0</v>
      </c>
      <c r="I36" s="1">
        <f>April!I36+April!T36</f>
        <v>0</v>
      </c>
      <c r="J36" s="1">
        <f>April!J36+April!U36</f>
        <v>0</v>
      </c>
      <c r="K36" s="9">
        <f ca="1">April!V36</f>
        <v>8.5</v>
      </c>
      <c r="L36" s="9">
        <f>April!W36</f>
        <v>14</v>
      </c>
      <c r="M36" s="9">
        <f>April!X36</f>
        <v>24</v>
      </c>
      <c r="N36" s="9">
        <f t="shared" ca="1" si="12"/>
        <v>1.5</v>
      </c>
      <c r="O36" s="9">
        <f t="shared" ca="1" si="2"/>
        <v>0</v>
      </c>
      <c r="P36" s="1">
        <f>0+(April!P36-(April!Q36*4))</f>
        <v>0</v>
      </c>
      <c r="Q36" s="9">
        <f t="shared" si="7"/>
        <v>0</v>
      </c>
      <c r="R36" s="9">
        <v>0</v>
      </c>
      <c r="S36" s="8">
        <v>0</v>
      </c>
      <c r="T36" s="1">
        <v>0</v>
      </c>
      <c r="U36" s="1">
        <v>0</v>
      </c>
      <c r="V36" s="9">
        <f t="shared" ca="1" si="3"/>
        <v>8.5</v>
      </c>
      <c r="W36" s="9">
        <f t="shared" si="8"/>
        <v>14</v>
      </c>
      <c r="X36" s="9">
        <f t="shared" si="9"/>
        <v>24</v>
      </c>
      <c r="Y36" s="9">
        <f t="shared" ca="1" si="4"/>
        <v>0</v>
      </c>
      <c r="Z36" s="9">
        <f t="shared" ca="1" si="10"/>
        <v>24</v>
      </c>
      <c r="AA36" s="17" t="str">
        <f t="shared" si="5"/>
        <v/>
      </c>
    </row>
    <row r="37" spans="1:27" ht="14.25" customHeight="1">
      <c r="A37" s="1">
        <f t="shared" si="11"/>
        <v>35</v>
      </c>
      <c r="B37" s="15" t="s">
        <v>62</v>
      </c>
      <c r="C37" s="18">
        <v>42346</v>
      </c>
      <c r="D37" s="18">
        <v>42346</v>
      </c>
      <c r="E37" s="1">
        <f t="shared" si="0"/>
        <v>10</v>
      </c>
      <c r="F37" s="1">
        <f t="shared" si="1"/>
        <v>14</v>
      </c>
      <c r="G37" s="9">
        <v>28</v>
      </c>
      <c r="H37" s="8">
        <f>April!H37+April!S37</f>
        <v>0</v>
      </c>
      <c r="I37" s="1">
        <f>April!I37+April!T37</f>
        <v>0</v>
      </c>
      <c r="J37" s="1">
        <f>April!J37+April!U37</f>
        <v>0</v>
      </c>
      <c r="K37" s="9">
        <f ca="1">April!V37</f>
        <v>9.5</v>
      </c>
      <c r="L37" s="9">
        <f>April!W37</f>
        <v>14</v>
      </c>
      <c r="M37" s="9">
        <f>April!X37</f>
        <v>28</v>
      </c>
      <c r="N37" s="9">
        <f t="shared" ca="1" si="12"/>
        <v>0.5</v>
      </c>
      <c r="O37" s="9">
        <f t="shared" ca="1" si="2"/>
        <v>0</v>
      </c>
      <c r="P37" s="1">
        <f>0+(April!P37-(April!Q37*4))</f>
        <v>1</v>
      </c>
      <c r="Q37" s="9">
        <f t="shared" si="7"/>
        <v>0</v>
      </c>
      <c r="R37" s="9">
        <v>0</v>
      </c>
      <c r="S37" s="8">
        <v>0</v>
      </c>
      <c r="T37" s="1">
        <v>0</v>
      </c>
      <c r="U37" s="1">
        <v>0</v>
      </c>
      <c r="V37" s="9">
        <f t="shared" ca="1" si="3"/>
        <v>9.5</v>
      </c>
      <c r="W37" s="9">
        <f t="shared" si="8"/>
        <v>14</v>
      </c>
      <c r="X37" s="9">
        <f t="shared" si="9"/>
        <v>28</v>
      </c>
      <c r="Y37" s="9">
        <f t="shared" ca="1" si="4"/>
        <v>0</v>
      </c>
      <c r="Z37" s="9">
        <f t="shared" ca="1" si="10"/>
        <v>24</v>
      </c>
      <c r="AA37" s="17" t="str">
        <f t="shared" si="5"/>
        <v/>
      </c>
    </row>
    <row r="38" spans="1:27" ht="14.25" customHeight="1">
      <c r="A38" s="1">
        <f t="shared" si="11"/>
        <v>36</v>
      </c>
      <c r="B38" s="13" t="s">
        <v>63</v>
      </c>
      <c r="C38" s="18">
        <v>42494</v>
      </c>
      <c r="D38" s="18">
        <v>42494</v>
      </c>
      <c r="E38" s="1">
        <f t="shared" si="0"/>
        <v>10</v>
      </c>
      <c r="F38" s="1">
        <f t="shared" si="1"/>
        <v>14</v>
      </c>
      <c r="G38" s="9">
        <v>21</v>
      </c>
      <c r="H38" s="8">
        <f>April!H38+April!S38</f>
        <v>0</v>
      </c>
      <c r="I38" s="1">
        <f>April!I38+April!T38</f>
        <v>0</v>
      </c>
      <c r="J38" s="1">
        <f>April!J38+April!U38</f>
        <v>11</v>
      </c>
      <c r="K38" s="9">
        <f ca="1">April!V38</f>
        <v>10</v>
      </c>
      <c r="L38" s="9">
        <f>April!W38</f>
        <v>14</v>
      </c>
      <c r="M38" s="9">
        <f>April!X38</f>
        <v>10</v>
      </c>
      <c r="N38" s="9">
        <f t="shared" ca="1" si="12"/>
        <v>0</v>
      </c>
      <c r="O38" s="9">
        <f t="shared" ca="1" si="2"/>
        <v>0</v>
      </c>
      <c r="P38" s="1">
        <f>0+(April!P38-(April!Q38*4))</f>
        <v>1</v>
      </c>
      <c r="Q38" s="9">
        <f t="shared" si="7"/>
        <v>0</v>
      </c>
      <c r="R38" s="9">
        <v>0</v>
      </c>
      <c r="S38" s="8">
        <v>0</v>
      </c>
      <c r="T38" s="1">
        <v>0</v>
      </c>
      <c r="U38" s="1">
        <v>0</v>
      </c>
      <c r="V38" s="9">
        <f t="shared" ca="1" si="3"/>
        <v>10</v>
      </c>
      <c r="W38" s="9">
        <f t="shared" si="8"/>
        <v>14</v>
      </c>
      <c r="X38" s="9">
        <f t="shared" si="9"/>
        <v>10</v>
      </c>
      <c r="Y38" s="9">
        <f t="shared" ca="1" si="4"/>
        <v>0</v>
      </c>
      <c r="Z38" s="9">
        <f t="shared" ca="1" si="10"/>
        <v>24</v>
      </c>
      <c r="AA38" s="17" t="str">
        <f t="shared" si="5"/>
        <v/>
      </c>
    </row>
    <row r="39" spans="1:27" ht="14.25" customHeight="1">
      <c r="A39" s="1">
        <f t="shared" si="11"/>
        <v>37</v>
      </c>
      <c r="B39" s="14" t="s">
        <v>64</v>
      </c>
      <c r="C39" s="18">
        <v>42863</v>
      </c>
      <c r="D39" s="18">
        <v>42863</v>
      </c>
      <c r="E39" s="1">
        <f t="shared" si="0"/>
        <v>10</v>
      </c>
      <c r="F39" s="1">
        <f t="shared" si="1"/>
        <v>14</v>
      </c>
      <c r="G39" s="9">
        <v>27</v>
      </c>
      <c r="H39" s="8">
        <f>April!H39+April!S39</f>
        <v>0</v>
      </c>
      <c r="I39" s="1">
        <f>April!I39+April!T39</f>
        <v>0</v>
      </c>
      <c r="J39" s="1">
        <f>April!J39+April!U39</f>
        <v>0</v>
      </c>
      <c r="K39" s="9">
        <f ca="1">April!V39</f>
        <v>10</v>
      </c>
      <c r="L39" s="9">
        <f>April!W39</f>
        <v>14</v>
      </c>
      <c r="M39" s="9">
        <f>April!X39</f>
        <v>27</v>
      </c>
      <c r="N39" s="9">
        <f t="shared" ca="1" si="12"/>
        <v>0</v>
      </c>
      <c r="O39" s="9">
        <f t="shared" ca="1" si="2"/>
        <v>0</v>
      </c>
      <c r="P39" s="1">
        <f>0+(April!P39-(April!Q39*4))</f>
        <v>0</v>
      </c>
      <c r="Q39" s="9">
        <f t="shared" si="7"/>
        <v>0</v>
      </c>
      <c r="R39" s="9">
        <v>0</v>
      </c>
      <c r="S39" s="8">
        <v>0</v>
      </c>
      <c r="T39" s="1">
        <v>0</v>
      </c>
      <c r="U39" s="1">
        <v>0</v>
      </c>
      <c r="V39" s="9">
        <f t="shared" ca="1" si="3"/>
        <v>10</v>
      </c>
      <c r="W39" s="9">
        <f t="shared" si="8"/>
        <v>14</v>
      </c>
      <c r="X39" s="9">
        <f t="shared" si="9"/>
        <v>27</v>
      </c>
      <c r="Y39" s="9">
        <f t="shared" ca="1" si="4"/>
        <v>0</v>
      </c>
      <c r="Z39" s="9">
        <f t="shared" ca="1" si="10"/>
        <v>24</v>
      </c>
      <c r="AA39" s="17" t="str">
        <f t="shared" si="5"/>
        <v/>
      </c>
    </row>
    <row r="40" spans="1:27" ht="14.25" customHeight="1">
      <c r="A40" s="1">
        <f t="shared" si="11"/>
        <v>38</v>
      </c>
      <c r="B40" s="13" t="s">
        <v>72</v>
      </c>
      <c r="C40" s="18">
        <v>43023</v>
      </c>
      <c r="D40" s="18">
        <v>43023</v>
      </c>
      <c r="E40" s="1">
        <f t="shared" si="0"/>
        <v>10</v>
      </c>
      <c r="F40" s="1">
        <f t="shared" si="1"/>
        <v>14</v>
      </c>
      <c r="G40" s="9">
        <v>27</v>
      </c>
      <c r="H40" s="8">
        <f>April!H40+April!S40</f>
        <v>0</v>
      </c>
      <c r="I40" s="1">
        <f>April!I40+April!T40</f>
        <v>1</v>
      </c>
      <c r="J40" s="1">
        <f>April!J40+April!U40</f>
        <v>0</v>
      </c>
      <c r="K40" s="9">
        <f ca="1">April!V40</f>
        <v>9</v>
      </c>
      <c r="L40" s="9">
        <f>April!W40</f>
        <v>13</v>
      </c>
      <c r="M40" s="9">
        <f>April!X40</f>
        <v>27</v>
      </c>
      <c r="N40" s="9">
        <f t="shared" ca="1" si="12"/>
        <v>1</v>
      </c>
      <c r="O40" s="9">
        <f t="shared" ca="1" si="2"/>
        <v>0</v>
      </c>
      <c r="P40" s="1">
        <f>0+(April!P40-(April!Q40*4))</f>
        <v>0</v>
      </c>
      <c r="Q40" s="9">
        <f t="shared" si="7"/>
        <v>0</v>
      </c>
      <c r="R40" s="9">
        <v>0</v>
      </c>
      <c r="S40" s="8">
        <v>0</v>
      </c>
      <c r="T40" s="1">
        <v>0</v>
      </c>
      <c r="U40" s="1">
        <v>0</v>
      </c>
      <c r="V40" s="9">
        <f t="shared" ca="1" si="3"/>
        <v>9</v>
      </c>
      <c r="W40" s="9">
        <f t="shared" si="8"/>
        <v>13</v>
      </c>
      <c r="X40" s="9">
        <f t="shared" si="9"/>
        <v>27</v>
      </c>
      <c r="Y40" s="9">
        <f t="shared" ca="1" si="4"/>
        <v>0</v>
      </c>
      <c r="Z40" s="9">
        <f t="shared" ca="1" si="10"/>
        <v>24</v>
      </c>
      <c r="AA40" s="17" t="str">
        <f t="shared" si="5"/>
        <v/>
      </c>
    </row>
    <row r="41" spans="1:27" ht="14.25" customHeight="1">
      <c r="A41" s="1">
        <f t="shared" si="11"/>
        <v>39</v>
      </c>
      <c r="B41" s="14" t="s">
        <v>73</v>
      </c>
      <c r="C41" s="18">
        <v>43011</v>
      </c>
      <c r="D41" s="18">
        <v>43011</v>
      </c>
      <c r="E41" s="1">
        <f t="shared" si="0"/>
        <v>10</v>
      </c>
      <c r="F41" s="1">
        <f t="shared" si="1"/>
        <v>14</v>
      </c>
      <c r="G41" s="9">
        <v>28</v>
      </c>
      <c r="H41" s="8">
        <f>April!H41+April!S41</f>
        <v>0</v>
      </c>
      <c r="I41" s="1">
        <f>April!I41+April!T41</f>
        <v>0</v>
      </c>
      <c r="J41" s="1">
        <f>April!J41+April!U41</f>
        <v>0</v>
      </c>
      <c r="K41" s="9">
        <f ca="1">April!V41</f>
        <v>9.5</v>
      </c>
      <c r="L41" s="9">
        <f>April!W41</f>
        <v>14</v>
      </c>
      <c r="M41" s="9">
        <f>April!X41</f>
        <v>28</v>
      </c>
      <c r="N41" s="9">
        <f t="shared" ca="1" si="12"/>
        <v>0.5</v>
      </c>
      <c r="O41" s="9">
        <f t="shared" ca="1" si="2"/>
        <v>0</v>
      </c>
      <c r="P41" s="1">
        <f>0+(April!P41-(April!Q41*4))</f>
        <v>0</v>
      </c>
      <c r="Q41" s="9">
        <f t="shared" si="7"/>
        <v>0</v>
      </c>
      <c r="R41" s="9">
        <v>0</v>
      </c>
      <c r="S41" s="8">
        <v>0</v>
      </c>
      <c r="T41" s="1">
        <v>0</v>
      </c>
      <c r="U41" s="1">
        <v>0</v>
      </c>
      <c r="V41" s="9">
        <f t="shared" ca="1" si="3"/>
        <v>9.5</v>
      </c>
      <c r="W41" s="9">
        <f t="shared" si="8"/>
        <v>14</v>
      </c>
      <c r="X41" s="9">
        <f t="shared" si="9"/>
        <v>28</v>
      </c>
      <c r="Y41" s="9">
        <f t="shared" ca="1" si="4"/>
        <v>0</v>
      </c>
      <c r="Z41" s="9">
        <f t="shared" ca="1" si="10"/>
        <v>24</v>
      </c>
      <c r="AA41" s="17" t="str">
        <f t="shared" si="5"/>
        <v/>
      </c>
    </row>
    <row r="42" spans="1:27" ht="14.25" customHeight="1">
      <c r="A42" s="1">
        <f t="shared" si="11"/>
        <v>40</v>
      </c>
      <c r="B42" s="14" t="s">
        <v>74</v>
      </c>
      <c r="C42" s="18">
        <v>43011</v>
      </c>
      <c r="D42" s="18">
        <v>43011</v>
      </c>
      <c r="E42" s="1">
        <f t="shared" si="0"/>
        <v>10</v>
      </c>
      <c r="F42" s="1">
        <f t="shared" si="1"/>
        <v>14</v>
      </c>
      <c r="G42" s="9">
        <v>25</v>
      </c>
      <c r="H42" s="8">
        <f>April!H42+April!S42</f>
        <v>0</v>
      </c>
      <c r="I42" s="1">
        <f>April!I42+April!T42</f>
        <v>3</v>
      </c>
      <c r="J42" s="1">
        <f>April!J42+April!U42</f>
        <v>0</v>
      </c>
      <c r="K42" s="9">
        <f ca="1">April!V42</f>
        <v>8</v>
      </c>
      <c r="L42" s="9">
        <f>April!W42</f>
        <v>11</v>
      </c>
      <c r="M42" s="9">
        <f>April!X42</f>
        <v>25</v>
      </c>
      <c r="N42" s="9">
        <f t="shared" ca="1" si="12"/>
        <v>2</v>
      </c>
      <c r="O42" s="9">
        <f t="shared" ca="1" si="2"/>
        <v>0</v>
      </c>
      <c r="P42" s="1">
        <f>0+(April!P42-(April!Q42*4))</f>
        <v>1</v>
      </c>
      <c r="Q42" s="9">
        <f t="shared" si="7"/>
        <v>0</v>
      </c>
      <c r="R42" s="9">
        <v>0</v>
      </c>
      <c r="S42" s="8">
        <v>0</v>
      </c>
      <c r="T42" s="1">
        <v>0</v>
      </c>
      <c r="U42" s="1">
        <v>0</v>
      </c>
      <c r="V42" s="9">
        <f t="shared" ca="1" si="3"/>
        <v>8</v>
      </c>
      <c r="W42" s="9">
        <f t="shared" si="8"/>
        <v>11</v>
      </c>
      <c r="X42" s="9">
        <f t="shared" si="9"/>
        <v>25</v>
      </c>
      <c r="Y42" s="9">
        <f t="shared" ca="1" si="4"/>
        <v>0</v>
      </c>
      <c r="Z42" s="9">
        <f t="shared" ca="1" si="10"/>
        <v>24</v>
      </c>
      <c r="AA42" s="17" t="str">
        <f t="shared" si="5"/>
        <v/>
      </c>
    </row>
    <row r="43" spans="1:27" ht="14.25" customHeight="1">
      <c r="A43" s="1">
        <f t="shared" si="11"/>
        <v>41</v>
      </c>
      <c r="B43" s="14" t="s">
        <v>75</v>
      </c>
      <c r="C43" s="18">
        <v>43024</v>
      </c>
      <c r="D43" s="18">
        <v>43024</v>
      </c>
      <c r="E43" s="1">
        <f t="shared" si="0"/>
        <v>10</v>
      </c>
      <c r="F43" s="1">
        <f t="shared" si="1"/>
        <v>14</v>
      </c>
      <c r="G43" s="9">
        <v>28</v>
      </c>
      <c r="H43" s="8">
        <f>April!H43+April!S43</f>
        <v>0</v>
      </c>
      <c r="I43" s="1">
        <f>April!I43+April!T43</f>
        <v>0</v>
      </c>
      <c r="J43" s="1">
        <f>April!J43+April!U43</f>
        <v>0</v>
      </c>
      <c r="K43" s="9">
        <f ca="1">April!V43</f>
        <v>10</v>
      </c>
      <c r="L43" s="9">
        <f>April!W43</f>
        <v>14</v>
      </c>
      <c r="M43" s="9">
        <f>April!X43</f>
        <v>28</v>
      </c>
      <c r="N43" s="9">
        <f t="shared" ca="1" si="12"/>
        <v>0</v>
      </c>
      <c r="O43" s="9">
        <f t="shared" ca="1" si="2"/>
        <v>0</v>
      </c>
      <c r="P43" s="1">
        <f>0+(April!P43-(April!Q43*4))</f>
        <v>0</v>
      </c>
      <c r="Q43" s="9">
        <f t="shared" si="7"/>
        <v>0</v>
      </c>
      <c r="R43" s="9">
        <v>0</v>
      </c>
      <c r="S43" s="8">
        <v>0</v>
      </c>
      <c r="T43" s="1">
        <v>0</v>
      </c>
      <c r="U43" s="1">
        <v>0</v>
      </c>
      <c r="V43" s="9">
        <f t="shared" ca="1" si="3"/>
        <v>10</v>
      </c>
      <c r="W43" s="9">
        <f t="shared" si="8"/>
        <v>14</v>
      </c>
      <c r="X43" s="9">
        <f t="shared" si="9"/>
        <v>28</v>
      </c>
      <c r="Y43" s="9">
        <f t="shared" ca="1" si="4"/>
        <v>0</v>
      </c>
      <c r="Z43" s="9">
        <f t="shared" ca="1" si="10"/>
        <v>24</v>
      </c>
      <c r="AA43" s="17" t="str">
        <f t="shared" si="5"/>
        <v/>
      </c>
    </row>
    <row r="44" spans="1:27" ht="14.25" customHeight="1">
      <c r="A44" s="1">
        <f t="shared" si="11"/>
        <v>42</v>
      </c>
      <c r="B44" s="14" t="s">
        <v>76</v>
      </c>
      <c r="C44" s="18">
        <v>43015</v>
      </c>
      <c r="D44" s="18">
        <v>43015</v>
      </c>
      <c r="E44" s="1">
        <f t="shared" si="0"/>
        <v>10</v>
      </c>
      <c r="F44" s="1">
        <f t="shared" si="1"/>
        <v>14</v>
      </c>
      <c r="G44" s="9">
        <v>24</v>
      </c>
      <c r="H44" s="8">
        <f>April!H44+April!S44</f>
        <v>0</v>
      </c>
      <c r="I44" s="1">
        <f>April!I44+April!T44</f>
        <v>1</v>
      </c>
      <c r="J44" s="1">
        <f>April!J44+April!U44</f>
        <v>1</v>
      </c>
      <c r="K44" s="9">
        <f ca="1">April!V44</f>
        <v>10</v>
      </c>
      <c r="L44" s="9">
        <f>April!W44</f>
        <v>13</v>
      </c>
      <c r="M44" s="9">
        <f>April!X44</f>
        <v>23</v>
      </c>
      <c r="N44" s="9">
        <f t="shared" ca="1" si="12"/>
        <v>0</v>
      </c>
      <c r="O44" s="9">
        <f t="shared" ca="1" si="2"/>
        <v>0</v>
      </c>
      <c r="P44" s="1">
        <f>0+(April!P44-(April!Q44*4))</f>
        <v>1</v>
      </c>
      <c r="Q44" s="9">
        <f t="shared" si="7"/>
        <v>0</v>
      </c>
      <c r="R44" s="9">
        <v>0</v>
      </c>
      <c r="S44" s="8">
        <v>0</v>
      </c>
      <c r="T44" s="1">
        <v>0</v>
      </c>
      <c r="U44" s="1">
        <v>0</v>
      </c>
      <c r="V44" s="9">
        <f t="shared" ca="1" si="3"/>
        <v>10</v>
      </c>
      <c r="W44" s="9">
        <f t="shared" si="8"/>
        <v>13</v>
      </c>
      <c r="X44" s="9">
        <f t="shared" si="9"/>
        <v>23</v>
      </c>
      <c r="Y44" s="9">
        <f t="shared" ca="1" si="4"/>
        <v>0</v>
      </c>
      <c r="Z44" s="9">
        <f t="shared" ca="1" si="10"/>
        <v>24</v>
      </c>
      <c r="AA44" s="17" t="str">
        <f t="shared" si="5"/>
        <v/>
      </c>
    </row>
    <row r="45" spans="1:27" ht="14.25" customHeight="1">
      <c r="A45" s="1">
        <f t="shared" si="11"/>
        <v>43</v>
      </c>
      <c r="B45" s="14" t="s">
        <v>77</v>
      </c>
      <c r="C45" s="18">
        <v>42999</v>
      </c>
      <c r="D45" s="18">
        <v>42999</v>
      </c>
      <c r="E45" s="1">
        <f t="shared" si="0"/>
        <v>10</v>
      </c>
      <c r="F45" s="1">
        <f t="shared" si="1"/>
        <v>14</v>
      </c>
      <c r="G45" s="9">
        <v>28</v>
      </c>
      <c r="H45" s="8">
        <f>April!H45+April!S45</f>
        <v>0</v>
      </c>
      <c r="I45" s="1">
        <f>April!I45+April!T45</f>
        <v>1.5</v>
      </c>
      <c r="J45" s="1">
        <f>April!J45+April!U45</f>
        <v>0</v>
      </c>
      <c r="K45" s="9">
        <f ca="1">April!V45</f>
        <v>10</v>
      </c>
      <c r="L45" s="9">
        <f>April!W45</f>
        <v>12.5</v>
      </c>
      <c r="M45" s="9">
        <f>April!X45</f>
        <v>28</v>
      </c>
      <c r="N45" s="9">
        <f t="shared" ca="1" si="12"/>
        <v>0</v>
      </c>
      <c r="O45" s="9">
        <f t="shared" ca="1" si="2"/>
        <v>0</v>
      </c>
      <c r="P45" s="1">
        <f>0+(April!P45-(April!Q45*4))</f>
        <v>1</v>
      </c>
      <c r="Q45" s="9">
        <f t="shared" si="7"/>
        <v>0</v>
      </c>
      <c r="R45" s="9">
        <v>0</v>
      </c>
      <c r="S45" s="8">
        <v>0</v>
      </c>
      <c r="T45" s="1">
        <v>0</v>
      </c>
      <c r="U45" s="1">
        <v>0</v>
      </c>
      <c r="V45" s="9">
        <f t="shared" ca="1" si="3"/>
        <v>10</v>
      </c>
      <c r="W45" s="9">
        <f t="shared" si="8"/>
        <v>12.5</v>
      </c>
      <c r="X45" s="9">
        <f t="shared" si="9"/>
        <v>28</v>
      </c>
      <c r="Y45" s="9">
        <f t="shared" ca="1" si="4"/>
        <v>0</v>
      </c>
      <c r="Z45" s="9">
        <f t="shared" ca="1" si="10"/>
        <v>24</v>
      </c>
      <c r="AA45" s="17" t="str">
        <f t="shared" si="5"/>
        <v/>
      </c>
    </row>
    <row r="46" spans="1:27" ht="14.25" customHeight="1">
      <c r="A46" s="1">
        <f t="shared" si="11"/>
        <v>44</v>
      </c>
      <c r="B46" s="14" t="s">
        <v>78</v>
      </c>
      <c r="C46" s="18">
        <v>43080</v>
      </c>
      <c r="D46" s="18">
        <v>43080</v>
      </c>
      <c r="E46" s="1">
        <f t="shared" si="0"/>
        <v>10</v>
      </c>
      <c r="F46" s="1">
        <f t="shared" si="1"/>
        <v>14</v>
      </c>
      <c r="G46" s="9">
        <v>28</v>
      </c>
      <c r="H46" s="8">
        <f>April!H46+April!S46</f>
        <v>0</v>
      </c>
      <c r="I46" s="1">
        <f>April!I46+April!T46</f>
        <v>1</v>
      </c>
      <c r="J46" s="1">
        <f>April!J46+April!U46</f>
        <v>0</v>
      </c>
      <c r="K46" s="9">
        <f ca="1">April!V46</f>
        <v>6.5</v>
      </c>
      <c r="L46" s="9">
        <f>April!W46</f>
        <v>13</v>
      </c>
      <c r="M46" s="9">
        <f>April!X46</f>
        <v>28</v>
      </c>
      <c r="N46" s="9">
        <f t="shared" ca="1" si="12"/>
        <v>3.5</v>
      </c>
      <c r="O46" s="9">
        <f t="shared" ca="1" si="2"/>
        <v>0</v>
      </c>
      <c r="P46" s="1">
        <f>0+(April!P46-(April!Q46*4))</f>
        <v>1</v>
      </c>
      <c r="Q46" s="9">
        <f t="shared" si="7"/>
        <v>0</v>
      </c>
      <c r="R46" s="9">
        <v>0</v>
      </c>
      <c r="S46" s="8">
        <v>0</v>
      </c>
      <c r="T46" s="1">
        <v>0</v>
      </c>
      <c r="U46" s="1">
        <v>0</v>
      </c>
      <c r="V46" s="9">
        <f t="shared" ca="1" si="3"/>
        <v>6.5</v>
      </c>
      <c r="W46" s="9">
        <f t="shared" si="8"/>
        <v>13</v>
      </c>
      <c r="X46" s="9">
        <f t="shared" si="9"/>
        <v>28</v>
      </c>
      <c r="Y46" s="9">
        <f t="shared" ca="1" si="4"/>
        <v>0</v>
      </c>
      <c r="Z46" s="9">
        <f t="shared" ca="1" si="10"/>
        <v>24</v>
      </c>
      <c r="AA46" s="17" t="str">
        <f t="shared" si="5"/>
        <v/>
      </c>
    </row>
    <row r="47" spans="1:27" ht="14.25" customHeight="1">
      <c r="A47" s="1">
        <f t="shared" si="11"/>
        <v>45</v>
      </c>
      <c r="B47" s="14" t="s">
        <v>79</v>
      </c>
      <c r="C47" s="18">
        <v>43087</v>
      </c>
      <c r="D47" s="18">
        <v>43087</v>
      </c>
      <c r="E47" s="1">
        <f t="shared" si="0"/>
        <v>10</v>
      </c>
      <c r="F47" s="1">
        <f t="shared" si="1"/>
        <v>14</v>
      </c>
      <c r="G47" s="9">
        <v>28</v>
      </c>
      <c r="H47" s="8">
        <f>April!H47+April!S47</f>
        <v>0</v>
      </c>
      <c r="I47" s="1">
        <f>April!I47+April!T47</f>
        <v>0</v>
      </c>
      <c r="J47" s="1">
        <f>April!J47+April!U47</f>
        <v>0</v>
      </c>
      <c r="K47" s="9">
        <f ca="1">April!V47</f>
        <v>10</v>
      </c>
      <c r="L47" s="9">
        <f>April!W47</f>
        <v>14</v>
      </c>
      <c r="M47" s="9">
        <f>April!X47</f>
        <v>28</v>
      </c>
      <c r="N47" s="9">
        <f t="shared" ca="1" si="12"/>
        <v>0</v>
      </c>
      <c r="O47" s="9">
        <f t="shared" ca="1" si="2"/>
        <v>0</v>
      </c>
      <c r="P47" s="1">
        <f>0+(April!P47-(April!Q47*4))</f>
        <v>0</v>
      </c>
      <c r="Q47" s="9">
        <f t="shared" si="7"/>
        <v>0</v>
      </c>
      <c r="R47" s="9">
        <v>0</v>
      </c>
      <c r="S47" s="8">
        <v>0</v>
      </c>
      <c r="T47" s="1">
        <v>0</v>
      </c>
      <c r="U47" s="1">
        <v>0</v>
      </c>
      <c r="V47" s="9">
        <f t="shared" ca="1" si="3"/>
        <v>10</v>
      </c>
      <c r="W47" s="9">
        <f t="shared" si="8"/>
        <v>14</v>
      </c>
      <c r="X47" s="9">
        <f t="shared" si="9"/>
        <v>28</v>
      </c>
      <c r="Y47" s="9">
        <f t="shared" ca="1" si="4"/>
        <v>0</v>
      </c>
      <c r="Z47" s="9">
        <f t="shared" ca="1" si="10"/>
        <v>24</v>
      </c>
      <c r="AA47" s="17" t="str">
        <f t="shared" si="5"/>
        <v/>
      </c>
    </row>
    <row r="48" spans="1:27" ht="14.25" customHeight="1">
      <c r="A48" s="1">
        <f>IF(B48="","",A47+1)</f>
        <v>46</v>
      </c>
      <c r="B48" s="17" t="s">
        <v>80</v>
      </c>
      <c r="C48" s="19">
        <v>42990</v>
      </c>
      <c r="D48" s="19">
        <v>42990</v>
      </c>
      <c r="E48" s="1">
        <f t="shared" si="0"/>
        <v>10</v>
      </c>
      <c r="F48" s="1">
        <f t="shared" si="1"/>
        <v>14</v>
      </c>
      <c r="G48" s="9">
        <v>28</v>
      </c>
      <c r="H48" s="8">
        <f>April!H48+April!S48</f>
        <v>0</v>
      </c>
      <c r="I48" s="1">
        <f>April!I48+April!T48</f>
        <v>1</v>
      </c>
      <c r="J48" s="1">
        <f>April!J48+April!U48</f>
        <v>0</v>
      </c>
      <c r="K48" s="9">
        <f ca="1">April!V48</f>
        <v>10</v>
      </c>
      <c r="L48" s="9">
        <f>April!W48</f>
        <v>13</v>
      </c>
      <c r="M48" s="9">
        <f>April!X48</f>
        <v>28</v>
      </c>
      <c r="N48" s="9">
        <f t="shared" ca="1" si="12"/>
        <v>0</v>
      </c>
      <c r="O48" s="9">
        <f t="shared" ca="1" si="2"/>
        <v>0</v>
      </c>
      <c r="P48" s="1">
        <f>0+(April!P48-(April!Q48*4))</f>
        <v>1</v>
      </c>
      <c r="Q48" s="9">
        <f t="shared" si="7"/>
        <v>0</v>
      </c>
      <c r="R48" s="9">
        <v>0</v>
      </c>
      <c r="S48" s="8">
        <v>0</v>
      </c>
      <c r="T48" s="1">
        <v>0</v>
      </c>
      <c r="U48" s="1">
        <v>0</v>
      </c>
      <c r="V48" s="9">
        <f t="shared" ca="1" si="3"/>
        <v>10</v>
      </c>
      <c r="W48" s="9">
        <f t="shared" si="8"/>
        <v>13</v>
      </c>
      <c r="X48" s="9">
        <f t="shared" si="9"/>
        <v>28</v>
      </c>
      <c r="Y48" s="9">
        <f t="shared" ca="1" si="4"/>
        <v>0</v>
      </c>
      <c r="Z48" s="9">
        <f t="shared" ca="1" si="10"/>
        <v>24</v>
      </c>
      <c r="AA48" s="17" t="str">
        <f t="shared" si="5"/>
        <v/>
      </c>
    </row>
    <row r="49" spans="1:26" ht="14.25" customHeight="1">
      <c r="A49" s="1">
        <f t="shared" si="11"/>
        <v>47</v>
      </c>
      <c r="B49" s="17" t="s">
        <v>81</v>
      </c>
      <c r="C49" s="19">
        <v>43214</v>
      </c>
      <c r="D49" s="19">
        <v>43214</v>
      </c>
      <c r="E49" s="1">
        <f t="shared" si="0"/>
        <v>10</v>
      </c>
      <c r="F49" s="1">
        <f t="shared" si="1"/>
        <v>14</v>
      </c>
      <c r="G49" s="9">
        <v>28</v>
      </c>
      <c r="H49" s="8">
        <f>April!H49+April!S49</f>
        <v>0</v>
      </c>
      <c r="I49" s="1">
        <f>April!I49+April!T49</f>
        <v>0</v>
      </c>
      <c r="J49" s="1">
        <f>April!J49+April!U49</f>
        <v>0</v>
      </c>
      <c r="K49" s="9">
        <f ca="1">April!V49</f>
        <v>10</v>
      </c>
      <c r="L49" s="9">
        <f>April!W49</f>
        <v>14</v>
      </c>
      <c r="M49" s="9">
        <f>April!X49</f>
        <v>28</v>
      </c>
      <c r="N49" s="9">
        <f t="shared" ca="1" si="12"/>
        <v>0</v>
      </c>
      <c r="O49" s="9">
        <f t="shared" ca="1" si="2"/>
        <v>0</v>
      </c>
      <c r="P49" s="1">
        <f>0+(April!P49-(April!Q49*4))</f>
        <v>0</v>
      </c>
      <c r="Q49" s="9">
        <f t="shared" si="7"/>
        <v>0</v>
      </c>
      <c r="R49" s="9">
        <v>0</v>
      </c>
      <c r="S49" s="8">
        <v>0</v>
      </c>
      <c r="T49" s="1">
        <v>0</v>
      </c>
      <c r="U49" s="1">
        <v>0</v>
      </c>
      <c r="V49" s="9">
        <f t="shared" ca="1" si="3"/>
        <v>10</v>
      </c>
      <c r="W49" s="9">
        <f t="shared" si="8"/>
        <v>14</v>
      </c>
      <c r="X49" s="9">
        <f t="shared" si="9"/>
        <v>28</v>
      </c>
      <c r="Y49" s="9">
        <f t="shared" ca="1" si="4"/>
        <v>0</v>
      </c>
      <c r="Z49" s="9">
        <f t="shared" ca="1" si="10"/>
        <v>24</v>
      </c>
    </row>
    <row r="50" spans="1:26" ht="15">
      <c r="A50" s="1">
        <f t="shared" si="11"/>
        <v>48</v>
      </c>
      <c r="B50" s="17" t="s">
        <v>82</v>
      </c>
      <c r="C50" s="19">
        <v>43230</v>
      </c>
      <c r="D50" s="19">
        <v>43230</v>
      </c>
      <c r="E50" s="1">
        <f t="shared" si="0"/>
        <v>10</v>
      </c>
      <c r="F50" s="1">
        <f t="shared" si="1"/>
        <v>14</v>
      </c>
      <c r="G50" s="9">
        <v>28</v>
      </c>
      <c r="H50" s="8">
        <f>April!H50+April!S50</f>
        <v>0</v>
      </c>
      <c r="I50" s="1">
        <f>April!I50+April!T50</f>
        <v>0</v>
      </c>
      <c r="J50" s="1">
        <f>April!J50+April!U50</f>
        <v>0</v>
      </c>
      <c r="K50" s="9">
        <f ca="1">April!V50</f>
        <v>10</v>
      </c>
      <c r="L50" s="9">
        <f>April!W50</f>
        <v>14</v>
      </c>
      <c r="M50" s="9">
        <f>April!X50</f>
        <v>28</v>
      </c>
      <c r="N50" s="9">
        <f t="shared" ca="1" si="12"/>
        <v>0</v>
      </c>
      <c r="O50" s="9">
        <f t="shared" ca="1" si="2"/>
        <v>0</v>
      </c>
      <c r="P50" s="1">
        <f>0+(April!P50-(April!Q50*4))</f>
        <v>0</v>
      </c>
      <c r="Q50" s="9">
        <f t="shared" si="7"/>
        <v>0</v>
      </c>
      <c r="R50" s="9">
        <v>0</v>
      </c>
      <c r="S50" s="8">
        <v>0</v>
      </c>
      <c r="T50" s="1">
        <v>0</v>
      </c>
      <c r="U50" s="1">
        <v>0</v>
      </c>
      <c r="V50" s="9">
        <f t="shared" ca="1" si="3"/>
        <v>10</v>
      </c>
      <c r="W50" s="9">
        <f t="shared" si="8"/>
        <v>14</v>
      </c>
      <c r="X50" s="9">
        <f t="shared" si="9"/>
        <v>28</v>
      </c>
      <c r="Y50" s="9">
        <f t="shared" ca="1" si="4"/>
        <v>0</v>
      </c>
      <c r="Z50" s="9">
        <f t="shared" ca="1" si="10"/>
        <v>24</v>
      </c>
    </row>
    <row r="51" spans="1:26" ht="15">
      <c r="A51" s="1">
        <f t="shared" si="11"/>
        <v>49</v>
      </c>
      <c r="B51" s="17" t="s">
        <v>83</v>
      </c>
      <c r="C51" s="19">
        <v>43230</v>
      </c>
      <c r="D51" s="19">
        <v>43230</v>
      </c>
      <c r="E51" s="1">
        <f t="shared" si="0"/>
        <v>10</v>
      </c>
      <c r="F51" s="1">
        <f t="shared" si="1"/>
        <v>14</v>
      </c>
      <c r="G51" s="9">
        <v>28</v>
      </c>
      <c r="H51" s="8">
        <f>April!H51+April!S51</f>
        <v>0</v>
      </c>
      <c r="I51" s="1">
        <f>April!I51+April!T51</f>
        <v>0</v>
      </c>
      <c r="J51" s="1">
        <f>April!J51+April!U51</f>
        <v>0</v>
      </c>
      <c r="K51" s="9">
        <f ca="1">April!V51</f>
        <v>10</v>
      </c>
      <c r="L51" s="9">
        <f>April!W51</f>
        <v>14</v>
      </c>
      <c r="M51" s="9">
        <f>April!X51</f>
        <v>28</v>
      </c>
      <c r="N51" s="9">
        <f t="shared" ca="1" si="12"/>
        <v>0</v>
      </c>
      <c r="O51" s="9">
        <f t="shared" ca="1" si="2"/>
        <v>0</v>
      </c>
      <c r="P51" s="1">
        <f>0+(April!P51-(April!Q51*4))</f>
        <v>0</v>
      </c>
      <c r="Q51" s="9">
        <f t="shared" si="7"/>
        <v>0</v>
      </c>
      <c r="R51" s="9">
        <v>0</v>
      </c>
      <c r="S51" s="8">
        <v>0</v>
      </c>
      <c r="T51" s="1">
        <v>0</v>
      </c>
      <c r="U51" s="1">
        <v>0</v>
      </c>
      <c r="V51" s="9">
        <f t="shared" ca="1" si="3"/>
        <v>10</v>
      </c>
      <c r="W51" s="9">
        <f t="shared" si="8"/>
        <v>14</v>
      </c>
      <c r="X51" s="9">
        <f t="shared" si="9"/>
        <v>28</v>
      </c>
      <c r="Y51" s="9">
        <f t="shared" ca="1" si="4"/>
        <v>0</v>
      </c>
      <c r="Z51" s="9">
        <f t="shared" ca="1" si="10"/>
        <v>24</v>
      </c>
    </row>
    <row r="52" spans="1:26" ht="15">
      <c r="A52" s="1">
        <f t="shared" si="11"/>
        <v>50</v>
      </c>
      <c r="B52" s="17" t="s">
        <v>84</v>
      </c>
      <c r="C52" s="19">
        <v>43230</v>
      </c>
      <c r="D52" s="19">
        <v>43230</v>
      </c>
      <c r="E52" s="1">
        <f t="shared" si="0"/>
        <v>10</v>
      </c>
      <c r="F52" s="1">
        <f t="shared" si="1"/>
        <v>14</v>
      </c>
      <c r="G52" s="9">
        <v>28</v>
      </c>
      <c r="H52" s="8">
        <f>April!H52+April!S52</f>
        <v>0</v>
      </c>
      <c r="I52" s="1">
        <f>April!I52+April!T52</f>
        <v>0</v>
      </c>
      <c r="J52" s="1">
        <f>April!J52+April!U52</f>
        <v>0</v>
      </c>
      <c r="K52" s="9">
        <f ca="1">April!V52</f>
        <v>10</v>
      </c>
      <c r="L52" s="9">
        <f>April!W52</f>
        <v>14</v>
      </c>
      <c r="M52" s="9">
        <f>April!X52</f>
        <v>28</v>
      </c>
      <c r="N52" s="9">
        <f t="shared" ca="1" si="12"/>
        <v>0</v>
      </c>
      <c r="O52" s="9">
        <f t="shared" ca="1" si="2"/>
        <v>0</v>
      </c>
      <c r="P52" s="1">
        <f>0+(April!P52-(April!Q52*4))</f>
        <v>0</v>
      </c>
      <c r="Q52" s="9">
        <f t="shared" si="7"/>
        <v>0</v>
      </c>
      <c r="R52" s="9">
        <v>0</v>
      </c>
      <c r="S52" s="8">
        <v>0</v>
      </c>
      <c r="T52" s="1">
        <v>0</v>
      </c>
      <c r="U52" s="1">
        <v>0</v>
      </c>
      <c r="V52" s="9">
        <f t="shared" ca="1" si="3"/>
        <v>10</v>
      </c>
      <c r="W52" s="9">
        <f t="shared" si="8"/>
        <v>14</v>
      </c>
      <c r="X52" s="9">
        <f t="shared" si="9"/>
        <v>28</v>
      </c>
      <c r="Y52" s="9">
        <f t="shared" ca="1" si="4"/>
        <v>0</v>
      </c>
      <c r="Z52" s="9">
        <f t="shared" ca="1" si="10"/>
        <v>24</v>
      </c>
    </row>
    <row r="53" spans="1:26" ht="15">
      <c r="A53" s="1">
        <f t="shared" si="11"/>
        <v>51</v>
      </c>
      <c r="B53" s="17" t="s">
        <v>85</v>
      </c>
      <c r="C53" s="19">
        <v>43292</v>
      </c>
      <c r="D53" s="19">
        <v>43292</v>
      </c>
      <c r="E53" s="1">
        <f t="shared" si="0"/>
        <v>10</v>
      </c>
      <c r="F53" s="1">
        <f t="shared" si="1"/>
        <v>14</v>
      </c>
      <c r="G53" s="9">
        <v>28</v>
      </c>
      <c r="H53" s="8">
        <f>April!H53+April!S53</f>
        <v>0</v>
      </c>
      <c r="I53" s="1">
        <f>April!I53+April!T53</f>
        <v>0</v>
      </c>
      <c r="J53" s="1">
        <f>April!J53+April!U53</f>
        <v>0</v>
      </c>
      <c r="K53" s="9">
        <f ca="1">April!V53</f>
        <v>9</v>
      </c>
      <c r="L53" s="9">
        <f>April!W53</f>
        <v>14</v>
      </c>
      <c r="M53" s="9">
        <f>April!X53</f>
        <v>28</v>
      </c>
      <c r="N53" s="9">
        <f t="shared" ca="1" si="12"/>
        <v>1</v>
      </c>
      <c r="O53" s="9">
        <f t="shared" ca="1" si="2"/>
        <v>0</v>
      </c>
      <c r="P53" s="1">
        <f>0+(April!P53-(April!Q53*4))</f>
        <v>1</v>
      </c>
      <c r="Q53" s="9">
        <f t="shared" si="7"/>
        <v>0</v>
      </c>
      <c r="R53" s="9">
        <v>0</v>
      </c>
      <c r="S53" s="8">
        <v>0</v>
      </c>
      <c r="T53" s="1">
        <v>0</v>
      </c>
      <c r="U53" s="1">
        <v>0</v>
      </c>
      <c r="V53" s="9">
        <f t="shared" ca="1" si="3"/>
        <v>9</v>
      </c>
      <c r="W53" s="9">
        <f t="shared" si="8"/>
        <v>14</v>
      </c>
      <c r="X53" s="9">
        <f t="shared" si="9"/>
        <v>28</v>
      </c>
      <c r="Y53" s="9">
        <f t="shared" ca="1" si="4"/>
        <v>0</v>
      </c>
      <c r="Z53" s="9">
        <f t="shared" ca="1" si="10"/>
        <v>24</v>
      </c>
    </row>
    <row r="54" spans="1:26" ht="30">
      <c r="A54" s="1">
        <f t="shared" si="11"/>
        <v>52</v>
      </c>
      <c r="B54" s="1" t="s">
        <v>86</v>
      </c>
      <c r="C54" s="19">
        <v>43292</v>
      </c>
      <c r="D54" s="19">
        <v>43292</v>
      </c>
      <c r="E54" s="1">
        <f t="shared" si="0"/>
        <v>10</v>
      </c>
      <c r="F54" s="1">
        <f t="shared" si="1"/>
        <v>14</v>
      </c>
      <c r="G54" s="9">
        <v>28</v>
      </c>
      <c r="H54" s="8">
        <f>April!H54+April!S54</f>
        <v>0</v>
      </c>
      <c r="I54" s="1">
        <f>April!I54+April!T54</f>
        <v>0</v>
      </c>
      <c r="J54" s="1">
        <f>April!J54+April!U54</f>
        <v>0</v>
      </c>
      <c r="K54" s="9">
        <f ca="1">April!V54</f>
        <v>10</v>
      </c>
      <c r="L54" s="9">
        <f>April!W54</f>
        <v>14</v>
      </c>
      <c r="M54" s="9">
        <f>April!X54</f>
        <v>28</v>
      </c>
      <c r="N54" s="9">
        <f t="shared" ca="1" si="12"/>
        <v>0</v>
      </c>
      <c r="O54" s="9">
        <f t="shared" ca="1" si="2"/>
        <v>0</v>
      </c>
      <c r="P54" s="1">
        <f>0+(April!P54-(April!Q54*4))</f>
        <v>0</v>
      </c>
      <c r="Q54" s="9">
        <f t="shared" si="7"/>
        <v>0</v>
      </c>
      <c r="R54" s="9">
        <v>0</v>
      </c>
      <c r="S54" s="8">
        <v>0</v>
      </c>
      <c r="T54" s="1">
        <v>0</v>
      </c>
      <c r="U54" s="1">
        <v>0</v>
      </c>
      <c r="V54" s="9">
        <f t="shared" ca="1" si="3"/>
        <v>10</v>
      </c>
      <c r="W54" s="9">
        <f t="shared" si="8"/>
        <v>14</v>
      </c>
      <c r="X54" s="9">
        <f t="shared" si="9"/>
        <v>28</v>
      </c>
      <c r="Y54" s="9">
        <f t="shared" ca="1" si="4"/>
        <v>0</v>
      </c>
      <c r="Z54" s="9">
        <f t="shared" ca="1" si="10"/>
        <v>24</v>
      </c>
    </row>
    <row r="55" spans="1:26" ht="14.25" customHeight="1">
      <c r="A55" s="1">
        <f t="shared" si="11"/>
        <v>53</v>
      </c>
      <c r="B55" s="17" t="s">
        <v>87</v>
      </c>
      <c r="C55" s="19">
        <v>42477</v>
      </c>
      <c r="D55" s="19">
        <v>42477</v>
      </c>
      <c r="E55" s="1">
        <f t="shared" si="0"/>
        <v>10</v>
      </c>
      <c r="F55" s="1">
        <f t="shared" si="1"/>
        <v>14</v>
      </c>
      <c r="G55" s="9">
        <v>25</v>
      </c>
      <c r="H55" s="8">
        <f>April!H55+April!S55</f>
        <v>0</v>
      </c>
      <c r="I55" s="1">
        <f>April!I55+April!T55</f>
        <v>2</v>
      </c>
      <c r="J55" s="1">
        <f>April!J55+April!U55</f>
        <v>0</v>
      </c>
      <c r="K55" s="9">
        <f ca="1">April!V55</f>
        <v>8.5</v>
      </c>
      <c r="L55" s="9">
        <f>April!W55</f>
        <v>12</v>
      </c>
      <c r="M55" s="9">
        <f>April!X55</f>
        <v>25</v>
      </c>
      <c r="N55" s="9">
        <f t="shared" ca="1" si="12"/>
        <v>1.5</v>
      </c>
      <c r="O55" s="9">
        <f t="shared" ca="1" si="2"/>
        <v>0</v>
      </c>
      <c r="P55" s="1">
        <f>0+(April!P55-(April!Q55*4))</f>
        <v>1</v>
      </c>
      <c r="Q55" s="9">
        <f t="shared" si="7"/>
        <v>0</v>
      </c>
      <c r="R55" s="9">
        <v>0</v>
      </c>
      <c r="S55" s="8">
        <v>0</v>
      </c>
      <c r="T55" s="1">
        <v>0</v>
      </c>
      <c r="U55" s="1">
        <v>0</v>
      </c>
      <c r="V55" s="9">
        <f t="shared" ca="1" si="3"/>
        <v>8.5</v>
      </c>
      <c r="W55" s="9">
        <f t="shared" si="8"/>
        <v>12</v>
      </c>
      <c r="X55" s="9">
        <f t="shared" si="9"/>
        <v>25</v>
      </c>
      <c r="Y55" s="9">
        <f t="shared" ca="1" si="4"/>
        <v>0</v>
      </c>
      <c r="Z55" s="9">
        <f t="shared" ca="1" si="10"/>
        <v>24</v>
      </c>
    </row>
    <row r="56" spans="1:26" ht="14.25" customHeight="1">
      <c r="A56" s="1">
        <f>IF(B56="","",$A55+1)</f>
        <v>54</v>
      </c>
      <c r="B56" s="17" t="s">
        <v>88</v>
      </c>
      <c r="C56" s="19">
        <v>43319</v>
      </c>
      <c r="D56" s="19">
        <v>43319</v>
      </c>
      <c r="E56" s="1">
        <f t="shared" si="0"/>
        <v>10</v>
      </c>
      <c r="F56" s="1">
        <f>IF($D56&lt;$L$1,14,IF(AND($D56&gt;=($L$1+182),$D56&lt;($L$1+213)),7,IF(AND($D56&gt;=($L$1+213),$D56&lt;($L$1+244)),6,IF(AND($D56&gt;=($L$1+244),$D56&lt;($L$1+274)),5,IF(AND($D56&gt;=($L$1+274),$D56&lt;($L$1+305)),4,IF(AND($D56&gt;=($L$1+305),$D56&lt;($L$1+335)),2,IF(AND($D56&gt;=($L$1+335),$D56&lt;=($L$1+365)),1,IF($D56&gt;($L$1+365),0,14))))))))</f>
        <v>14</v>
      </c>
      <c r="G56" s="9">
        <v>28</v>
      </c>
      <c r="H56" s="8">
        <f>April!H56+April!S56</f>
        <v>0</v>
      </c>
      <c r="I56" s="1">
        <f>April!I56+April!T56</f>
        <v>1</v>
      </c>
      <c r="J56" s="1">
        <f>April!J56+April!U56</f>
        <v>0</v>
      </c>
      <c r="K56" s="9">
        <f ca="1">April!V56</f>
        <v>7</v>
      </c>
      <c r="L56" s="9">
        <f>April!W56</f>
        <v>13</v>
      </c>
      <c r="M56" s="9">
        <f>April!X56</f>
        <v>28</v>
      </c>
      <c r="N56" s="9">
        <f t="shared" ca="1" si="12"/>
        <v>3</v>
      </c>
      <c r="O56" s="9">
        <f ca="1">IF(TODAY()&lt;$D56,0,IF($Q56&lt;=$K56,$Q56,$K56))</f>
        <v>0</v>
      </c>
      <c r="P56" s="1">
        <f>0+(April!P56-(April!Q56*4))</f>
        <v>1</v>
      </c>
      <c r="Q56" s="9">
        <f t="shared" si="7"/>
        <v>0</v>
      </c>
      <c r="R56" s="9">
        <v>0</v>
      </c>
      <c r="S56" s="8">
        <v>0</v>
      </c>
      <c r="T56" s="1">
        <v>0</v>
      </c>
      <c r="U56" s="1">
        <v>0</v>
      </c>
      <c r="V56" s="9">
        <f t="shared" ca="1" si="3"/>
        <v>7</v>
      </c>
      <c r="W56" s="9">
        <f t="shared" si="8"/>
        <v>13</v>
      </c>
      <c r="X56" s="9">
        <f t="shared" si="9"/>
        <v>28</v>
      </c>
      <c r="Y56" s="9">
        <f t="shared" ca="1" si="4"/>
        <v>0</v>
      </c>
      <c r="Z56" s="9">
        <f t="shared" ca="1" si="10"/>
        <v>24</v>
      </c>
    </row>
    <row r="57" spans="1:26" ht="30">
      <c r="A57" s="1">
        <f>IF(B57="","",$A56+1)</f>
        <v>55</v>
      </c>
      <c r="B57" s="17" t="s">
        <v>96</v>
      </c>
      <c r="C57" s="19">
        <v>43486</v>
      </c>
      <c r="D57" s="19">
        <v>43486</v>
      </c>
      <c r="E57" s="1">
        <f t="shared" si="0"/>
        <v>10</v>
      </c>
      <c r="F57" s="1">
        <f>IF($D57&lt;$L$1,14,IF(AND($D57&gt;=($L$1+182),$D57&lt;($L$1+213)),7,IF(AND($D57&gt;=($L$1+213),$D57&lt;($L$1+244)),6,IF(AND($D57&gt;=($L$1+244),$D57&lt;($L$1+274)),5,IF(AND($D57&gt;=($L$1+274),$D57&lt;($L$1+305)),4,IF(AND($D57&gt;=($L$1+305),$D57&lt;($L$1+335)),2,IF(AND($D57&gt;=($L$1+335),$D57&lt;=($L$1+365)),1,IF($D57&gt;($L$1+365),0,14))))))))</f>
        <v>14</v>
      </c>
      <c r="G57" s="9">
        <v>20</v>
      </c>
      <c r="H57" s="8">
        <f>April!H57+April!S57</f>
        <v>0</v>
      </c>
      <c r="I57" s="1">
        <f>April!I57+April!T57</f>
        <v>0</v>
      </c>
      <c r="J57" s="1">
        <f>April!J57+April!U57</f>
        <v>0</v>
      </c>
      <c r="K57" s="9">
        <f ca="1">April!V57</f>
        <v>10</v>
      </c>
      <c r="L57" s="9">
        <f>April!W57</f>
        <v>14</v>
      </c>
      <c r="M57" s="9">
        <f>April!X57</f>
        <v>20</v>
      </c>
      <c r="N57" s="9">
        <f t="shared" ref="N57" ca="1" si="13">E57-H57-K57</f>
        <v>0</v>
      </c>
      <c r="O57" s="9">
        <f ca="1">IF(TODAY()&lt;$D57,0,IF($Q57&lt;=$K57,$Q57,$K57))</f>
        <v>0</v>
      </c>
      <c r="P57" s="1">
        <f>0+(April!P57-(April!Q57*4))</f>
        <v>0</v>
      </c>
      <c r="Q57" s="9">
        <f t="shared" ref="Q57" si="14">FLOOR(P57/4,0.5)</f>
        <v>0</v>
      </c>
      <c r="R57" s="9">
        <v>0</v>
      </c>
      <c r="S57" s="8">
        <v>0</v>
      </c>
      <c r="T57" s="1">
        <v>0</v>
      </c>
      <c r="U57" s="1">
        <v>0</v>
      </c>
      <c r="V57" s="9">
        <f t="shared" ca="1" si="3"/>
        <v>10</v>
      </c>
      <c r="W57" s="9">
        <f t="shared" si="8"/>
        <v>14</v>
      </c>
      <c r="X57" s="9">
        <f t="shared" si="9"/>
        <v>20</v>
      </c>
      <c r="Y57" s="9">
        <f t="shared" ref="Y57" ca="1" si="15">Q57-O57+R57</f>
        <v>0</v>
      </c>
      <c r="Z57" s="9">
        <f t="shared" ref="Z57" ca="1" si="16">$H$1-Y57</f>
        <v>24</v>
      </c>
    </row>
    <row r="58" spans="1:26" ht="15"/>
    <row r="59" spans="1:26" ht="15"/>
    <row r="60" spans="1:26" ht="15"/>
    <row r="61" spans="1:26" ht="15"/>
    <row r="62" spans="1:26" ht="15"/>
    <row r="63" spans="1:26" ht="15"/>
  </sheetData>
  <conditionalFormatting sqref="Y3 Q57:R57 AA3:AA52 Z4:Z52 Q4:Q56 V4:V52 R3:R38 E3:P57 W4:Y57 R4:U57 A3:D47">
    <cfRule type="expression" dxfId="343" priority="20">
      <formula>MOD(ROW(),2)=1</formula>
    </cfRule>
  </conditionalFormatting>
  <conditionalFormatting sqref="A55:A56 AA55:AA57">
    <cfRule type="expression" dxfId="342" priority="19">
      <formula>MOD(ROW(),2)=1</formula>
    </cfRule>
  </conditionalFormatting>
  <conditionalFormatting sqref="B55:C56">
    <cfRule type="expression" dxfId="341" priority="18">
      <formula>MOD(ROW(),2)=1</formula>
    </cfRule>
  </conditionalFormatting>
  <conditionalFormatting sqref="D3">
    <cfRule type="expression" dxfId="340" priority="17">
      <formula>MOD(ROW(),2)=1</formula>
    </cfRule>
  </conditionalFormatting>
  <conditionalFormatting sqref="D49:D52">
    <cfRule type="expression" dxfId="339" priority="13">
      <formula>MOD(ROW(),2)=1</formula>
    </cfRule>
  </conditionalFormatting>
  <conditionalFormatting sqref="D48">
    <cfRule type="expression" dxfId="338" priority="16">
      <formula>MOD(ROW(),2)=1</formula>
    </cfRule>
  </conditionalFormatting>
  <conditionalFormatting sqref="D48">
    <cfRule type="expression" dxfId="337" priority="15">
      <formula>MOD(ROW(),2)=1</formula>
    </cfRule>
  </conditionalFormatting>
  <conditionalFormatting sqref="D49">
    <cfRule type="expression" dxfId="336" priority="14">
      <formula>MOD(ROW(),2)=1</formula>
    </cfRule>
  </conditionalFormatting>
  <conditionalFormatting sqref="D53">
    <cfRule type="expression" dxfId="335" priority="12">
      <formula>MOD(ROW(),2)=1</formula>
    </cfRule>
  </conditionalFormatting>
  <conditionalFormatting sqref="D54">
    <cfRule type="expression" dxfId="334" priority="11">
      <formula>MOD(ROW(),2)=1</formula>
    </cfRule>
  </conditionalFormatting>
  <conditionalFormatting sqref="D55:D56">
    <cfRule type="expression" dxfId="333" priority="10">
      <formula>MOD(ROW(),2)=1</formula>
    </cfRule>
  </conditionalFormatting>
  <conditionalFormatting sqref="A48:A49 Z48:Z52 A3:C3 G3 N3:O3 Q3:AA3">
    <cfRule type="expression" dxfId="332" priority="49">
      <formula>MOD(ROW(),2)=1</formula>
    </cfRule>
  </conditionalFormatting>
  <conditionalFormatting sqref="A48:A52 AA53 G8:G12 G14:G18 G20:G24 G26:G30 G41:G45 G52:G57">
    <cfRule type="expression" dxfId="331" priority="47">
      <formula>MOD(ROW(),2)=1</formula>
    </cfRule>
  </conditionalFormatting>
  <conditionalFormatting sqref="V48:V52">
    <cfRule type="expression" dxfId="330" priority="48">
      <formula>MOD(ROW(),2)=1</formula>
    </cfRule>
  </conditionalFormatting>
  <conditionalFormatting sqref="V3:X3">
    <cfRule type="expression" dxfId="329" priority="45">
      <formula>MOD(ROW(),2)=1</formula>
    </cfRule>
  </conditionalFormatting>
  <conditionalFormatting sqref="V3:X3">
    <cfRule type="expression" dxfId="328" priority="46">
      <formula>MOD(ROW(),2)=1</formula>
    </cfRule>
  </conditionalFormatting>
  <conditionalFormatting sqref="B48">
    <cfRule type="expression" dxfId="327" priority="44">
      <formula>MOD(ROW(),2)=1</formula>
    </cfRule>
  </conditionalFormatting>
  <conditionalFormatting sqref="B48">
    <cfRule type="expression" dxfId="326" priority="43">
      <formula>MOD(ROW(),2)=1</formula>
    </cfRule>
  </conditionalFormatting>
  <conditionalFormatting sqref="C48">
    <cfRule type="expression" dxfId="325" priority="42">
      <formula>MOD(ROW(),2)=1</formula>
    </cfRule>
  </conditionalFormatting>
  <conditionalFormatting sqref="C48">
    <cfRule type="expression" dxfId="324" priority="41">
      <formula>MOD(ROW(),2)=1</formula>
    </cfRule>
  </conditionalFormatting>
  <conditionalFormatting sqref="V48:V52">
    <cfRule type="expression" dxfId="323" priority="39">
      <formula>MOD(ROW(),2)=1</formula>
    </cfRule>
  </conditionalFormatting>
  <conditionalFormatting sqref="AA48">
    <cfRule type="expression" dxfId="322" priority="40">
      <formula>MOD(ROW(),2)=1</formula>
    </cfRule>
  </conditionalFormatting>
  <conditionalFormatting sqref="V48:V52">
    <cfRule type="expression" dxfId="321" priority="38">
      <formula>MOD(ROW(),2)=1</formula>
    </cfRule>
  </conditionalFormatting>
  <conditionalFormatting sqref="B49:C49">
    <cfRule type="expression" dxfId="320" priority="37">
      <formula>MOD(ROW(),2)=1</formula>
    </cfRule>
  </conditionalFormatting>
  <conditionalFormatting sqref="B49:C52">
    <cfRule type="expression" dxfId="319" priority="36">
      <formula>MOD(ROW(),2)=1</formula>
    </cfRule>
  </conditionalFormatting>
  <conditionalFormatting sqref="Z53">
    <cfRule type="expression" dxfId="318" priority="35">
      <formula>MOD(ROW(),2)=1</formula>
    </cfRule>
  </conditionalFormatting>
  <conditionalFormatting sqref="V53 Z53">
    <cfRule type="expression" dxfId="317" priority="33">
      <formula>MOD(ROW(),2)=1</formula>
    </cfRule>
  </conditionalFormatting>
  <conditionalFormatting sqref="V53">
    <cfRule type="expression" dxfId="316" priority="34">
      <formula>MOD(ROW(),2)=1</formula>
    </cfRule>
  </conditionalFormatting>
  <conditionalFormatting sqref="V53">
    <cfRule type="expression" dxfId="315" priority="31">
      <formula>MOD(ROW(),2)=1</formula>
    </cfRule>
  </conditionalFormatting>
  <conditionalFormatting sqref="V53">
    <cfRule type="expression" dxfId="314" priority="32">
      <formula>MOD(ROW(),2)=1</formula>
    </cfRule>
  </conditionalFormatting>
  <conditionalFormatting sqref="A53:B53">
    <cfRule type="expression" dxfId="313" priority="30">
      <formula>MOD(ROW(),2)=1</formula>
    </cfRule>
  </conditionalFormatting>
  <conditionalFormatting sqref="C53">
    <cfRule type="expression" dxfId="312" priority="29">
      <formula>MOD(ROW(),2)=1</formula>
    </cfRule>
  </conditionalFormatting>
  <conditionalFormatting sqref="Z54">
    <cfRule type="expression" dxfId="311" priority="28">
      <formula>MOD(ROW(),2)=1</formula>
    </cfRule>
  </conditionalFormatting>
  <conditionalFormatting sqref="A54:B54 V54 Z54:AA54">
    <cfRule type="expression" dxfId="310" priority="26">
      <formula>MOD(ROW(),2)=1</formula>
    </cfRule>
  </conditionalFormatting>
  <conditionalFormatting sqref="V54">
    <cfRule type="expression" dxfId="309" priority="27">
      <formula>MOD(ROW(),2)=1</formula>
    </cfRule>
  </conditionalFormatting>
  <conditionalFormatting sqref="V54">
    <cfRule type="expression" dxfId="308" priority="24">
      <formula>MOD(ROW(),2)=1</formula>
    </cfRule>
  </conditionalFormatting>
  <conditionalFormatting sqref="V54">
    <cfRule type="expression" dxfId="307" priority="25">
      <formula>MOD(ROW(),2)=1</formula>
    </cfRule>
  </conditionalFormatting>
  <conditionalFormatting sqref="C54">
    <cfRule type="expression" dxfId="306" priority="23">
      <formula>MOD(ROW(),2)=1</formula>
    </cfRule>
  </conditionalFormatting>
  <conditionalFormatting sqref="V55:V57 Z55:Z57">
    <cfRule type="expression" dxfId="305" priority="22">
      <formula>MOD(ROW(),2)=1</formula>
    </cfRule>
  </conditionalFormatting>
  <conditionalFormatting sqref="V55:V57 Z55:Z57">
    <cfRule type="expression" dxfId="304" priority="21">
      <formula>MOD(ROW(),2)=1</formula>
    </cfRule>
  </conditionalFormatting>
  <conditionalFormatting sqref="A57">
    <cfRule type="expression" dxfId="303" priority="4">
      <formula>MOD(ROW(),2)=1</formula>
    </cfRule>
  </conditionalFormatting>
  <conditionalFormatting sqref="C57">
    <cfRule type="expression" dxfId="302" priority="3">
      <formula>MOD(ROW(),2)=1</formula>
    </cfRule>
  </conditionalFormatting>
  <conditionalFormatting sqref="D57">
    <cfRule type="expression" dxfId="301" priority="2">
      <formula>MOD(ROW(),2)=1</formula>
    </cfRule>
  </conditionalFormatting>
  <dataValidations count="1">
    <dataValidation type="list" allowBlank="1" showInputMessage="1" showErrorMessage="1" sqref="B1" xr:uid="{00000000-0002-0000-0400-000000000000}">
      <formula1>"January, February, March, April, May, June, July, August, September, October, November, December"</formula1>
    </dataValidation>
  </dataValidations>
  <pageMargins left="0.7" right="0.7" top="0.75" bottom="0.75" header="0.3" footer="0.3"/>
  <pageSetup scale="46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A63"/>
  <sheetViews>
    <sheetView workbookViewId="0">
      <pane xSplit="2" ySplit="2" topLeftCell="C30" activePane="bottomRight" state="frozen"/>
      <selection pane="topRight" activeCell="C1" sqref="C1"/>
      <selection pane="bottomLeft" activeCell="A3" sqref="A3"/>
      <selection pane="bottomRight" activeCell="B39" sqref="B39"/>
    </sheetView>
  </sheetViews>
  <sheetFormatPr defaultRowHeight="14.25" customHeight="1"/>
  <cols>
    <col min="1" max="1" width="8" style="1" customWidth="1"/>
    <col min="2" max="2" width="26.140625" style="1" customWidth="1"/>
    <col min="3" max="4" width="10" style="1" customWidth="1"/>
    <col min="5" max="8" width="8.7109375" style="1" customWidth="1"/>
    <col min="9" max="11" width="8.7109375" style="9" customWidth="1"/>
    <col min="12" max="14" width="8.7109375" style="1" customWidth="1"/>
    <col min="15" max="15" width="8.7109375" style="9" customWidth="1"/>
    <col min="16" max="17" width="8.7109375" style="8" customWidth="1"/>
    <col min="18" max="19" width="8.7109375" style="1" customWidth="1"/>
    <col min="20" max="22" width="8.7109375" style="9" customWidth="1"/>
    <col min="23" max="24" width="8.7109375" style="1" customWidth="1"/>
    <col min="25" max="25" width="8.7109375" style="9" customWidth="1"/>
    <col min="26" max="26" width="8.42578125" style="1" customWidth="1"/>
    <col min="27" max="27" width="20.28515625" style="1" customWidth="1"/>
    <col min="28" max="16384" width="9.140625" style="1"/>
  </cols>
  <sheetData>
    <row r="1" spans="1:27" ht="44.25" customHeight="1">
      <c r="A1" s="5" t="s">
        <v>6</v>
      </c>
      <c r="B1" s="5" t="s">
        <v>20</v>
      </c>
      <c r="C1" s="5" t="s">
        <v>7</v>
      </c>
      <c r="D1" s="5"/>
      <c r="E1" s="5">
        <v>7</v>
      </c>
      <c r="F1" s="5" t="s">
        <v>9</v>
      </c>
      <c r="G1" s="5"/>
      <c r="H1" s="6">
        <f>DAY(EOMONTH(K1,0))-E1</f>
        <v>23</v>
      </c>
      <c r="I1" s="20">
        <f>DATE(2018,MONTH(DATEVALUE($B$1&amp;"1")),1)</f>
        <v>43252</v>
      </c>
      <c r="J1" s="12"/>
      <c r="K1" s="4">
        <f>DATE(2019,MONTH(DATEVALUE($B$1&amp;"1")),1)</f>
        <v>43617</v>
      </c>
      <c r="L1" s="21">
        <v>43466</v>
      </c>
      <c r="M1" s="21"/>
      <c r="N1" s="21"/>
      <c r="O1" s="10"/>
      <c r="P1" s="7"/>
      <c r="Q1" s="7"/>
      <c r="R1" s="2"/>
      <c r="S1" s="2"/>
      <c r="T1" s="10"/>
      <c r="U1" s="10"/>
      <c r="V1" s="10"/>
      <c r="W1" s="2"/>
      <c r="X1" s="2"/>
      <c r="Y1" s="10"/>
      <c r="Z1" s="2"/>
    </row>
    <row r="2" spans="1:27" ht="55.5" customHeight="1">
      <c r="A2" s="3" t="s">
        <v>8</v>
      </c>
      <c r="B2" s="3" t="s">
        <v>0</v>
      </c>
      <c r="C2" s="3" t="s">
        <v>71</v>
      </c>
      <c r="D2" s="3" t="s">
        <v>95</v>
      </c>
      <c r="E2" s="3" t="s">
        <v>14</v>
      </c>
      <c r="F2" s="3" t="s">
        <v>23</v>
      </c>
      <c r="G2" s="3" t="s">
        <v>90</v>
      </c>
      <c r="H2" s="3" t="s">
        <v>17</v>
      </c>
      <c r="I2" s="3" t="s">
        <v>22</v>
      </c>
      <c r="J2" s="3" t="s">
        <v>93</v>
      </c>
      <c r="K2" s="11" t="s">
        <v>21</v>
      </c>
      <c r="L2" s="11" t="s">
        <v>24</v>
      </c>
      <c r="M2" s="11" t="s">
        <v>94</v>
      </c>
      <c r="N2" s="11" t="s">
        <v>89</v>
      </c>
      <c r="O2" s="11" t="s">
        <v>16</v>
      </c>
      <c r="P2" s="3" t="s">
        <v>1</v>
      </c>
      <c r="Q2" s="11" t="s">
        <v>2</v>
      </c>
      <c r="R2" s="11" t="s">
        <v>70</v>
      </c>
      <c r="S2" s="3" t="s">
        <v>3</v>
      </c>
      <c r="T2" s="3" t="s">
        <v>25</v>
      </c>
      <c r="U2" s="3" t="s">
        <v>91</v>
      </c>
      <c r="V2" s="11" t="s">
        <v>15</v>
      </c>
      <c r="W2" s="11" t="s">
        <v>26</v>
      </c>
      <c r="X2" s="11" t="s">
        <v>92</v>
      </c>
      <c r="Y2" s="11" t="s">
        <v>13</v>
      </c>
      <c r="Z2" s="11" t="s">
        <v>4</v>
      </c>
      <c r="AA2" s="3" t="s">
        <v>5</v>
      </c>
    </row>
    <row r="3" spans="1:27" ht="14.25" customHeight="1">
      <c r="A3" s="1">
        <v>1</v>
      </c>
      <c r="B3" s="13" t="s">
        <v>28</v>
      </c>
      <c r="C3" s="18">
        <v>42276</v>
      </c>
      <c r="D3" s="18">
        <v>42276</v>
      </c>
      <c r="E3" s="1">
        <f t="shared" ref="E3:E57" si="0">IF($D3&lt;$L$1,10,IF(AND($D3&gt;=($L$1+182),$D3&lt;($L$1+213)),5,IF(AND($D3&gt;=($L$1+213),$D3&lt;($L$1+244)),4,IF(AND($D3&gt;=($L$1+244),$D3&lt;($L$1+274)),3.5,IF(AND($D3&gt;=($L$1+274),$D3&lt;($L$1+305)),2.5,IF(AND($D3&gt;=($L$1+305),$D3&lt;($L$1+335)),1.5,IF(AND($D3&gt;=($L$1+335),$D3&lt;=($L$1+365)),1,IF($D3&gt;($L$1+365),0,10))))))))</f>
        <v>10</v>
      </c>
      <c r="F3" s="1">
        <f t="shared" ref="F3:F55" si="1">IF($D3&lt;$L$1,14,IF(AND($D3&gt;=($L$1+182),$D3&lt;($L$1+213)),7,IF(AND($D3&gt;=($L$1+213),$D3&lt;($L$1+244)),6,IF(AND($D3&gt;=($L$1+244),$D3&lt;($L$1+274)),5,IF(AND($D3&gt;=($L$1+274),$D3&lt;($L$1+305)),4,IF(AND($D3&gt;=($L$1+305),$D3&lt;($L$1+335)),2,IF(AND($D3&gt;=($L$1+335),$D3&lt;=($L$1+365)),1,IF($D3&gt;($L$1+365),0,14))))))))</f>
        <v>14</v>
      </c>
      <c r="G3" s="9">
        <v>28</v>
      </c>
      <c r="H3" s="8">
        <f>May!H3+May!S3</f>
        <v>0</v>
      </c>
      <c r="I3" s="1">
        <f>May!I3+May!T3</f>
        <v>0</v>
      </c>
      <c r="J3" s="1">
        <f>May!J3+May!U3</f>
        <v>0</v>
      </c>
      <c r="K3" s="9">
        <f ca="1">May!V3</f>
        <v>10</v>
      </c>
      <c r="L3" s="9">
        <f>May!W3</f>
        <v>14</v>
      </c>
      <c r="M3" s="9">
        <f>May!X3</f>
        <v>28</v>
      </c>
      <c r="N3" s="9">
        <f ca="1">E3-H3-K3</f>
        <v>0</v>
      </c>
      <c r="O3" s="9">
        <f t="shared" ref="O3:O55" ca="1" si="2">IF(TODAY()&lt;$C3+180,0,IF($Q3&lt;=$K3,$Q3,$K3))</f>
        <v>0</v>
      </c>
      <c r="P3" s="1">
        <f>0+(May!P3-(May!Q3*4))</f>
        <v>0</v>
      </c>
      <c r="Q3" s="9">
        <f>FLOOR(P3/4,0.5)</f>
        <v>0</v>
      </c>
      <c r="R3" s="9">
        <v>0</v>
      </c>
      <c r="S3" s="8">
        <v>0</v>
      </c>
      <c r="T3" s="1">
        <v>0</v>
      </c>
      <c r="U3" s="1">
        <v>0</v>
      </c>
      <c r="V3" s="9">
        <f t="shared" ref="V3:V57" ca="1" si="3">IF($K3-($S3+$O3)&lt;0,0,$K3-($S3+$O3))</f>
        <v>10</v>
      </c>
      <c r="W3" s="9">
        <f>IF($L3-$T3&lt;0,0,$L3-$T3)</f>
        <v>14</v>
      </c>
      <c r="X3" s="9">
        <f>IF($M3-$U3&lt;0,0,$M3-$U3)</f>
        <v>28</v>
      </c>
      <c r="Y3" s="9">
        <f t="shared" ref="Y3:Y56" ca="1" si="4">Q3-O3+R3</f>
        <v>0</v>
      </c>
      <c r="Z3" s="9">
        <f ca="1">$H$1-Y3</f>
        <v>23</v>
      </c>
      <c r="AA3" s="17" t="str">
        <f t="shared" ref="AA3:AA48" si="5">IF(AND(S3&gt;3,T3&gt;3),"Check for permission to have more than 3 days casual leave, and a doctors note regarding more than 3 days sick leave",IF(S3&gt;3,"Check for permission to have more than 3 days casual leave",IF(T3&gt;3,"Check for a doctors note regarding more than 3 days sick leave","")))</f>
        <v/>
      </c>
    </row>
    <row r="4" spans="1:27" ht="14.25" customHeight="1">
      <c r="A4" s="1">
        <f>IF(B4="","",A3+1)</f>
        <v>2</v>
      </c>
      <c r="B4" s="14" t="s">
        <v>29</v>
      </c>
      <c r="C4" s="18">
        <v>42016</v>
      </c>
      <c r="D4" s="18">
        <v>42016</v>
      </c>
      <c r="E4" s="1">
        <f t="shared" si="0"/>
        <v>10</v>
      </c>
      <c r="F4" s="1">
        <f t="shared" si="1"/>
        <v>14</v>
      </c>
      <c r="G4" s="9">
        <v>27</v>
      </c>
      <c r="H4" s="8">
        <f>May!H4+May!S4</f>
        <v>0</v>
      </c>
      <c r="I4" s="1">
        <f>May!I4+May!T4</f>
        <v>1</v>
      </c>
      <c r="J4" s="1">
        <f>May!J4+May!U4</f>
        <v>0</v>
      </c>
      <c r="K4" s="9">
        <f ca="1">May!V4</f>
        <v>9</v>
      </c>
      <c r="L4" s="9">
        <f>May!W4</f>
        <v>13</v>
      </c>
      <c r="M4" s="9">
        <f>May!X4</f>
        <v>27</v>
      </c>
      <c r="N4" s="9">
        <f t="shared" ref="N4:N5" ca="1" si="6">E4-H4-K4</f>
        <v>1</v>
      </c>
      <c r="O4" s="9">
        <f t="shared" ca="1" si="2"/>
        <v>0</v>
      </c>
      <c r="P4" s="1">
        <f>0+(May!P4-(May!Q4*4))</f>
        <v>1</v>
      </c>
      <c r="Q4" s="9">
        <f t="shared" ref="Q4:Q56" si="7">FLOOR(P4/4,0.5)</f>
        <v>0</v>
      </c>
      <c r="R4" s="9">
        <v>0</v>
      </c>
      <c r="S4" s="8">
        <v>0</v>
      </c>
      <c r="T4" s="1">
        <v>0</v>
      </c>
      <c r="U4" s="1">
        <v>0</v>
      </c>
      <c r="V4" s="9">
        <f t="shared" ca="1" si="3"/>
        <v>9</v>
      </c>
      <c r="W4" s="9">
        <f t="shared" ref="W4:W57" si="8">IF($L4-$T4&lt;0,0,$L4-$T4)</f>
        <v>13</v>
      </c>
      <c r="X4" s="9">
        <f t="shared" ref="X4:X57" si="9">IF($M4-$U4&lt;0,0,$M4-$U4)</f>
        <v>27</v>
      </c>
      <c r="Y4" s="9">
        <f t="shared" ca="1" si="4"/>
        <v>0</v>
      </c>
      <c r="Z4" s="9">
        <f t="shared" ref="Z4:Z56" ca="1" si="10">$H$1-Y4</f>
        <v>23</v>
      </c>
      <c r="AA4" s="17" t="str">
        <f t="shared" si="5"/>
        <v/>
      </c>
    </row>
    <row r="5" spans="1:27" ht="14.25" customHeight="1">
      <c r="A5" s="1">
        <f t="shared" ref="A5:A55" si="11">IF(B5="","",$A4+1)</f>
        <v>3</v>
      </c>
      <c r="B5" s="15" t="s">
        <v>30</v>
      </c>
      <c r="C5" s="18">
        <v>42375</v>
      </c>
      <c r="D5" s="18">
        <v>42375</v>
      </c>
      <c r="E5" s="1">
        <f t="shared" si="0"/>
        <v>10</v>
      </c>
      <c r="F5" s="1">
        <f t="shared" si="1"/>
        <v>14</v>
      </c>
      <c r="G5" s="9">
        <v>26</v>
      </c>
      <c r="H5" s="8">
        <f>May!H5+May!S5</f>
        <v>0</v>
      </c>
      <c r="I5" s="1">
        <f>May!I5+May!T5</f>
        <v>1</v>
      </c>
      <c r="J5" s="1">
        <f>May!J5+May!U5</f>
        <v>0</v>
      </c>
      <c r="K5" s="9">
        <f ca="1">May!V5</f>
        <v>10</v>
      </c>
      <c r="L5" s="9">
        <f>May!W5</f>
        <v>13</v>
      </c>
      <c r="M5" s="9">
        <f>May!X5</f>
        <v>26</v>
      </c>
      <c r="N5" s="9">
        <f t="shared" ca="1" si="6"/>
        <v>0</v>
      </c>
      <c r="O5" s="9">
        <f t="shared" ca="1" si="2"/>
        <v>0</v>
      </c>
      <c r="P5" s="1">
        <f>0+(May!P5-(May!Q5*4))</f>
        <v>0</v>
      </c>
      <c r="Q5" s="9">
        <f t="shared" si="7"/>
        <v>0</v>
      </c>
      <c r="R5" s="9">
        <v>0</v>
      </c>
      <c r="S5" s="8">
        <v>0</v>
      </c>
      <c r="T5" s="1">
        <v>0</v>
      </c>
      <c r="U5" s="1">
        <v>0</v>
      </c>
      <c r="V5" s="9">
        <f t="shared" ca="1" si="3"/>
        <v>10</v>
      </c>
      <c r="W5" s="9">
        <f t="shared" si="8"/>
        <v>13</v>
      </c>
      <c r="X5" s="9">
        <f t="shared" si="9"/>
        <v>26</v>
      </c>
      <c r="Y5" s="9">
        <f t="shared" ca="1" si="4"/>
        <v>0</v>
      </c>
      <c r="Z5" s="9">
        <f t="shared" ca="1" si="10"/>
        <v>23</v>
      </c>
      <c r="AA5" s="17" t="str">
        <f t="shared" si="5"/>
        <v/>
      </c>
    </row>
    <row r="6" spans="1:27" ht="14.25" customHeight="1">
      <c r="A6" s="1">
        <f t="shared" si="11"/>
        <v>4</v>
      </c>
      <c r="B6" s="14" t="s">
        <v>31</v>
      </c>
      <c r="C6" s="18">
        <v>42675</v>
      </c>
      <c r="D6" s="18">
        <v>42675</v>
      </c>
      <c r="E6" s="1">
        <f t="shared" si="0"/>
        <v>10</v>
      </c>
      <c r="F6" s="1">
        <f t="shared" si="1"/>
        <v>14</v>
      </c>
      <c r="G6" s="9">
        <v>22</v>
      </c>
      <c r="H6" s="8">
        <f>May!H6+May!S6</f>
        <v>0</v>
      </c>
      <c r="I6" s="1">
        <f>May!I6+May!T6</f>
        <v>3</v>
      </c>
      <c r="J6" s="1">
        <f>May!J6+May!U6</f>
        <v>0</v>
      </c>
      <c r="K6" s="9">
        <f ca="1">May!V6</f>
        <v>7.5</v>
      </c>
      <c r="L6" s="9">
        <f>May!W6</f>
        <v>11</v>
      </c>
      <c r="M6" s="9">
        <f>May!X6</f>
        <v>22</v>
      </c>
      <c r="N6" s="9">
        <f ca="1">E6-H6-K6</f>
        <v>2.5</v>
      </c>
      <c r="O6" s="9">
        <f t="shared" ca="1" si="2"/>
        <v>0</v>
      </c>
      <c r="P6" s="1">
        <f>0+(May!P6-(May!Q6*4))</f>
        <v>1</v>
      </c>
      <c r="Q6" s="9">
        <f t="shared" si="7"/>
        <v>0</v>
      </c>
      <c r="R6" s="9">
        <v>0</v>
      </c>
      <c r="S6" s="8">
        <v>0</v>
      </c>
      <c r="T6" s="1">
        <v>0</v>
      </c>
      <c r="U6" s="1">
        <v>0</v>
      </c>
      <c r="V6" s="9">
        <f t="shared" ca="1" si="3"/>
        <v>7.5</v>
      </c>
      <c r="W6" s="9">
        <f t="shared" si="8"/>
        <v>11</v>
      </c>
      <c r="X6" s="9">
        <f t="shared" si="9"/>
        <v>22</v>
      </c>
      <c r="Y6" s="9">
        <f t="shared" ca="1" si="4"/>
        <v>0</v>
      </c>
      <c r="Z6" s="9">
        <f t="shared" ca="1" si="10"/>
        <v>23</v>
      </c>
      <c r="AA6" s="17" t="str">
        <f t="shared" si="5"/>
        <v/>
      </c>
    </row>
    <row r="7" spans="1:27" ht="14.25" customHeight="1">
      <c r="A7" s="1">
        <f t="shared" si="11"/>
        <v>5</v>
      </c>
      <c r="B7" s="14" t="s">
        <v>32</v>
      </c>
      <c r="C7" s="18">
        <v>41636</v>
      </c>
      <c r="D7" s="18">
        <v>41636</v>
      </c>
      <c r="E7" s="1">
        <f t="shared" si="0"/>
        <v>10</v>
      </c>
      <c r="F7" s="1">
        <f t="shared" si="1"/>
        <v>14</v>
      </c>
      <c r="G7" s="9">
        <v>24</v>
      </c>
      <c r="H7" s="8">
        <f>May!H7+May!S7</f>
        <v>0</v>
      </c>
      <c r="I7" s="1">
        <f>May!I7+May!T7</f>
        <v>0</v>
      </c>
      <c r="J7" s="1">
        <f>May!J7+May!U7</f>
        <v>0</v>
      </c>
      <c r="K7" s="9">
        <f ca="1">May!V7</f>
        <v>10</v>
      </c>
      <c r="L7" s="9">
        <f>May!W7</f>
        <v>14</v>
      </c>
      <c r="M7" s="9">
        <f>May!X7</f>
        <v>24</v>
      </c>
      <c r="N7" s="9">
        <f t="shared" ref="N7:N56" ca="1" si="12">E7-H7-K7</f>
        <v>0</v>
      </c>
      <c r="O7" s="9">
        <f t="shared" ca="1" si="2"/>
        <v>0</v>
      </c>
      <c r="P7" s="1">
        <f>0+(May!P7-(May!Q7*4))</f>
        <v>0</v>
      </c>
      <c r="Q7" s="9">
        <f t="shared" si="7"/>
        <v>0</v>
      </c>
      <c r="R7" s="9">
        <v>0</v>
      </c>
      <c r="S7" s="8">
        <v>0</v>
      </c>
      <c r="T7" s="1">
        <v>0</v>
      </c>
      <c r="U7" s="1">
        <v>0</v>
      </c>
      <c r="V7" s="9">
        <f t="shared" ca="1" si="3"/>
        <v>10</v>
      </c>
      <c r="W7" s="9">
        <f t="shared" si="8"/>
        <v>14</v>
      </c>
      <c r="X7" s="9">
        <f t="shared" si="9"/>
        <v>24</v>
      </c>
      <c r="Y7" s="9">
        <f t="shared" ca="1" si="4"/>
        <v>0</v>
      </c>
      <c r="Z7" s="9">
        <f t="shared" ca="1" si="10"/>
        <v>23</v>
      </c>
      <c r="AA7" s="17" t="str">
        <f t="shared" si="5"/>
        <v/>
      </c>
    </row>
    <row r="8" spans="1:27" ht="14.25" customHeight="1">
      <c r="A8" s="1">
        <f>IF(B8="","",A7+1)</f>
        <v>6</v>
      </c>
      <c r="B8" s="14" t="s">
        <v>33</v>
      </c>
      <c r="C8" s="18">
        <v>41685</v>
      </c>
      <c r="D8" s="18">
        <v>41685</v>
      </c>
      <c r="E8" s="1">
        <f t="shared" si="0"/>
        <v>10</v>
      </c>
      <c r="F8" s="1">
        <f t="shared" si="1"/>
        <v>14</v>
      </c>
      <c r="G8" s="9">
        <v>28</v>
      </c>
      <c r="H8" s="8">
        <f>May!H8+May!S8</f>
        <v>0</v>
      </c>
      <c r="I8" s="1">
        <f>May!I8+May!T8</f>
        <v>0</v>
      </c>
      <c r="J8" s="1">
        <f>May!J8+May!U8</f>
        <v>0</v>
      </c>
      <c r="K8" s="9">
        <f ca="1">May!V8</f>
        <v>10</v>
      </c>
      <c r="L8" s="9">
        <f>May!W8</f>
        <v>14</v>
      </c>
      <c r="M8" s="9">
        <f>May!X8</f>
        <v>28</v>
      </c>
      <c r="N8" s="9">
        <f t="shared" ca="1" si="12"/>
        <v>0</v>
      </c>
      <c r="O8" s="9">
        <f t="shared" ca="1" si="2"/>
        <v>0</v>
      </c>
      <c r="P8" s="1">
        <f>0+(May!P8-(May!Q8*4))</f>
        <v>0</v>
      </c>
      <c r="Q8" s="9">
        <f t="shared" si="7"/>
        <v>0</v>
      </c>
      <c r="R8" s="9">
        <v>0</v>
      </c>
      <c r="S8" s="8">
        <v>0</v>
      </c>
      <c r="T8" s="1">
        <v>0</v>
      </c>
      <c r="U8" s="1">
        <v>0</v>
      </c>
      <c r="V8" s="9">
        <f t="shared" ca="1" si="3"/>
        <v>10</v>
      </c>
      <c r="W8" s="9">
        <f t="shared" si="8"/>
        <v>14</v>
      </c>
      <c r="X8" s="9">
        <f t="shared" si="9"/>
        <v>28</v>
      </c>
      <c r="Y8" s="9">
        <f t="shared" ca="1" si="4"/>
        <v>0</v>
      </c>
      <c r="Z8" s="9">
        <f t="shared" ca="1" si="10"/>
        <v>23</v>
      </c>
      <c r="AA8" s="17" t="str">
        <f t="shared" si="5"/>
        <v/>
      </c>
    </row>
    <row r="9" spans="1:27" ht="14.25" customHeight="1">
      <c r="A9" s="1">
        <f t="shared" si="11"/>
        <v>7</v>
      </c>
      <c r="B9" s="14" t="s">
        <v>34</v>
      </c>
      <c r="C9" s="18">
        <v>41980</v>
      </c>
      <c r="D9" s="18">
        <v>41980</v>
      </c>
      <c r="E9" s="1">
        <f t="shared" si="0"/>
        <v>10</v>
      </c>
      <c r="F9" s="1">
        <f t="shared" si="1"/>
        <v>14</v>
      </c>
      <c r="G9" s="9">
        <v>23</v>
      </c>
      <c r="H9" s="8">
        <f>May!H9+May!S9</f>
        <v>0</v>
      </c>
      <c r="I9" s="1">
        <f>May!I9+May!T9</f>
        <v>0</v>
      </c>
      <c r="J9" s="1">
        <f>May!J9+May!U9</f>
        <v>1</v>
      </c>
      <c r="K9" s="9">
        <f ca="1">May!V9</f>
        <v>9.5</v>
      </c>
      <c r="L9" s="9">
        <f>May!W9</f>
        <v>14</v>
      </c>
      <c r="M9" s="9">
        <f>May!X9</f>
        <v>22</v>
      </c>
      <c r="N9" s="9">
        <f t="shared" ca="1" si="12"/>
        <v>0.5</v>
      </c>
      <c r="O9" s="9">
        <f t="shared" ca="1" si="2"/>
        <v>0</v>
      </c>
      <c r="P9" s="1">
        <f>0+(May!P9-(May!Q9*4))</f>
        <v>1</v>
      </c>
      <c r="Q9" s="9">
        <f t="shared" si="7"/>
        <v>0</v>
      </c>
      <c r="R9" s="9">
        <v>0</v>
      </c>
      <c r="S9" s="8">
        <v>0</v>
      </c>
      <c r="T9" s="1">
        <v>0</v>
      </c>
      <c r="U9" s="1">
        <v>0</v>
      </c>
      <c r="V9" s="9">
        <f t="shared" ca="1" si="3"/>
        <v>9.5</v>
      </c>
      <c r="W9" s="9">
        <f t="shared" si="8"/>
        <v>14</v>
      </c>
      <c r="X9" s="9">
        <f t="shared" si="9"/>
        <v>22</v>
      </c>
      <c r="Y9" s="9">
        <f t="shared" ca="1" si="4"/>
        <v>0</v>
      </c>
      <c r="Z9" s="9">
        <f t="shared" ca="1" si="10"/>
        <v>23</v>
      </c>
      <c r="AA9" s="17" t="str">
        <f t="shared" si="5"/>
        <v/>
      </c>
    </row>
    <row r="10" spans="1:27" ht="14.25" customHeight="1">
      <c r="A10" s="1">
        <f t="shared" si="11"/>
        <v>8</v>
      </c>
      <c r="B10" s="14" t="s">
        <v>35</v>
      </c>
      <c r="C10" s="18">
        <v>41254</v>
      </c>
      <c r="D10" s="18">
        <v>41254</v>
      </c>
      <c r="E10" s="1">
        <f t="shared" si="0"/>
        <v>10</v>
      </c>
      <c r="F10" s="1">
        <f t="shared" si="1"/>
        <v>14</v>
      </c>
      <c r="G10" s="9">
        <v>28</v>
      </c>
      <c r="H10" s="8">
        <f>May!H10+May!S10</f>
        <v>0</v>
      </c>
      <c r="I10" s="1">
        <f>May!I10+May!T10</f>
        <v>0</v>
      </c>
      <c r="J10" s="1">
        <f>May!J10+May!U10</f>
        <v>0</v>
      </c>
      <c r="K10" s="9">
        <f ca="1">May!V10</f>
        <v>10</v>
      </c>
      <c r="L10" s="9">
        <f>May!W10</f>
        <v>14</v>
      </c>
      <c r="M10" s="9">
        <f>May!X10</f>
        <v>28</v>
      </c>
      <c r="N10" s="9">
        <f t="shared" ca="1" si="12"/>
        <v>0</v>
      </c>
      <c r="O10" s="9">
        <f t="shared" ca="1" si="2"/>
        <v>0</v>
      </c>
      <c r="P10" s="1">
        <f>0+(May!P10-(May!Q10*4))</f>
        <v>0</v>
      </c>
      <c r="Q10" s="9">
        <f t="shared" si="7"/>
        <v>0</v>
      </c>
      <c r="R10" s="9">
        <v>0</v>
      </c>
      <c r="S10" s="8">
        <v>0</v>
      </c>
      <c r="T10" s="1">
        <v>0</v>
      </c>
      <c r="U10" s="1">
        <v>0</v>
      </c>
      <c r="V10" s="9">
        <f t="shared" ca="1" si="3"/>
        <v>10</v>
      </c>
      <c r="W10" s="9">
        <f t="shared" si="8"/>
        <v>14</v>
      </c>
      <c r="X10" s="9">
        <f t="shared" si="9"/>
        <v>28</v>
      </c>
      <c r="Y10" s="9">
        <f t="shared" ca="1" si="4"/>
        <v>0</v>
      </c>
      <c r="Z10" s="9">
        <f t="shared" ca="1" si="10"/>
        <v>23</v>
      </c>
      <c r="AA10" s="17" t="str">
        <f t="shared" si="5"/>
        <v/>
      </c>
    </row>
    <row r="11" spans="1:27" ht="14.25" customHeight="1">
      <c r="A11" s="1">
        <f t="shared" si="11"/>
        <v>9</v>
      </c>
      <c r="B11" s="14" t="s">
        <v>36</v>
      </c>
      <c r="C11" s="18">
        <v>40909</v>
      </c>
      <c r="D11" s="18">
        <v>40909</v>
      </c>
      <c r="E11" s="1">
        <f t="shared" si="0"/>
        <v>10</v>
      </c>
      <c r="F11" s="1">
        <f t="shared" si="1"/>
        <v>14</v>
      </c>
      <c r="G11" s="9">
        <v>26</v>
      </c>
      <c r="H11" s="8">
        <f>May!H11+May!S11</f>
        <v>0</v>
      </c>
      <c r="I11" s="1">
        <f>May!I11+May!T11</f>
        <v>1</v>
      </c>
      <c r="J11" s="1">
        <f>May!J11+May!U11</f>
        <v>0</v>
      </c>
      <c r="K11" s="9">
        <f ca="1">May!V11</f>
        <v>10</v>
      </c>
      <c r="L11" s="9">
        <f>May!W11</f>
        <v>13</v>
      </c>
      <c r="M11" s="9">
        <f>May!X11</f>
        <v>26</v>
      </c>
      <c r="N11" s="9">
        <f t="shared" ca="1" si="12"/>
        <v>0</v>
      </c>
      <c r="O11" s="9">
        <f t="shared" ca="1" si="2"/>
        <v>0</v>
      </c>
      <c r="P11" s="1">
        <f>0+(May!P11-(May!Q11*4))</f>
        <v>0</v>
      </c>
      <c r="Q11" s="9">
        <f t="shared" si="7"/>
        <v>0</v>
      </c>
      <c r="R11" s="9">
        <v>0</v>
      </c>
      <c r="S11" s="8">
        <v>0</v>
      </c>
      <c r="T11" s="1">
        <v>0</v>
      </c>
      <c r="U11" s="1">
        <v>0</v>
      </c>
      <c r="V11" s="9">
        <f t="shared" ca="1" si="3"/>
        <v>10</v>
      </c>
      <c r="W11" s="9">
        <f t="shared" si="8"/>
        <v>13</v>
      </c>
      <c r="X11" s="9">
        <f t="shared" si="9"/>
        <v>26</v>
      </c>
      <c r="Y11" s="9">
        <f t="shared" ca="1" si="4"/>
        <v>0</v>
      </c>
      <c r="Z11" s="9">
        <f t="shared" ca="1" si="10"/>
        <v>23</v>
      </c>
      <c r="AA11" s="17" t="str">
        <f t="shared" si="5"/>
        <v/>
      </c>
    </row>
    <row r="12" spans="1:27" ht="14.25" customHeight="1">
      <c r="A12" s="1">
        <f t="shared" si="11"/>
        <v>10</v>
      </c>
      <c r="B12" s="14" t="s">
        <v>37</v>
      </c>
      <c r="C12" s="18">
        <v>42430</v>
      </c>
      <c r="D12" s="18">
        <v>42430</v>
      </c>
      <c r="E12" s="1">
        <f t="shared" si="0"/>
        <v>10</v>
      </c>
      <c r="F12" s="1">
        <f t="shared" si="1"/>
        <v>14</v>
      </c>
      <c r="G12" s="9">
        <v>22</v>
      </c>
      <c r="H12" s="8">
        <f>May!H12+May!S12</f>
        <v>0</v>
      </c>
      <c r="I12" s="1">
        <f>May!I12+May!T12</f>
        <v>0</v>
      </c>
      <c r="J12" s="1">
        <f>May!J12+May!U12</f>
        <v>0</v>
      </c>
      <c r="K12" s="9">
        <f ca="1">May!V12</f>
        <v>8.5</v>
      </c>
      <c r="L12" s="9">
        <f>May!W12</f>
        <v>14</v>
      </c>
      <c r="M12" s="9">
        <f>May!X12</f>
        <v>22</v>
      </c>
      <c r="N12" s="9">
        <f t="shared" ca="1" si="12"/>
        <v>1.5</v>
      </c>
      <c r="O12" s="9">
        <f t="shared" ca="1" si="2"/>
        <v>0</v>
      </c>
      <c r="P12" s="1">
        <f>0+(May!P12-(May!Q12*4))</f>
        <v>0</v>
      </c>
      <c r="Q12" s="9">
        <f t="shared" si="7"/>
        <v>0</v>
      </c>
      <c r="R12" s="9">
        <v>0</v>
      </c>
      <c r="S12" s="8">
        <v>0</v>
      </c>
      <c r="T12" s="1">
        <v>0</v>
      </c>
      <c r="U12" s="1">
        <v>0</v>
      </c>
      <c r="V12" s="9">
        <f t="shared" ca="1" si="3"/>
        <v>8.5</v>
      </c>
      <c r="W12" s="9">
        <f t="shared" si="8"/>
        <v>14</v>
      </c>
      <c r="X12" s="9">
        <f t="shared" si="9"/>
        <v>22</v>
      </c>
      <c r="Y12" s="9">
        <f t="shared" ca="1" si="4"/>
        <v>0</v>
      </c>
      <c r="Z12" s="9">
        <f t="shared" ca="1" si="10"/>
        <v>23</v>
      </c>
      <c r="AA12" s="17" t="str">
        <f t="shared" si="5"/>
        <v/>
      </c>
    </row>
    <row r="13" spans="1:27" ht="14.25" customHeight="1">
      <c r="A13" s="1">
        <f t="shared" si="11"/>
        <v>11</v>
      </c>
      <c r="B13" s="14" t="s">
        <v>38</v>
      </c>
      <c r="C13" s="18">
        <v>41650</v>
      </c>
      <c r="D13" s="18">
        <v>41650</v>
      </c>
      <c r="E13" s="1">
        <f t="shared" si="0"/>
        <v>10</v>
      </c>
      <c r="F13" s="1">
        <f t="shared" si="1"/>
        <v>14</v>
      </c>
      <c r="G13" s="9">
        <v>21</v>
      </c>
      <c r="H13" s="8">
        <f>May!H13+May!S13</f>
        <v>0</v>
      </c>
      <c r="I13" s="1">
        <f>May!I13+May!T13</f>
        <v>1.5</v>
      </c>
      <c r="J13" s="1">
        <f>May!J13+May!U13</f>
        <v>0</v>
      </c>
      <c r="K13" s="9">
        <f ca="1">May!V13</f>
        <v>10</v>
      </c>
      <c r="L13" s="9">
        <f>May!W13</f>
        <v>12.5</v>
      </c>
      <c r="M13" s="9">
        <f>May!X13</f>
        <v>21</v>
      </c>
      <c r="N13" s="9">
        <f t="shared" ca="1" si="12"/>
        <v>0</v>
      </c>
      <c r="O13" s="9">
        <f t="shared" ca="1" si="2"/>
        <v>0</v>
      </c>
      <c r="P13" s="1">
        <f>0+(May!P13-(May!Q13*4))</f>
        <v>0</v>
      </c>
      <c r="Q13" s="9">
        <f t="shared" si="7"/>
        <v>0</v>
      </c>
      <c r="R13" s="9">
        <v>0</v>
      </c>
      <c r="S13" s="8">
        <v>0</v>
      </c>
      <c r="T13" s="1">
        <v>0</v>
      </c>
      <c r="U13" s="1">
        <v>0</v>
      </c>
      <c r="V13" s="9">
        <f t="shared" ca="1" si="3"/>
        <v>10</v>
      </c>
      <c r="W13" s="9">
        <f t="shared" si="8"/>
        <v>12.5</v>
      </c>
      <c r="X13" s="9">
        <f t="shared" si="9"/>
        <v>21</v>
      </c>
      <c r="Y13" s="9">
        <f t="shared" ca="1" si="4"/>
        <v>0</v>
      </c>
      <c r="Z13" s="9">
        <f t="shared" ca="1" si="10"/>
        <v>23</v>
      </c>
      <c r="AA13" s="17" t="str">
        <f t="shared" si="5"/>
        <v/>
      </c>
    </row>
    <row r="14" spans="1:27" ht="14.25" customHeight="1">
      <c r="A14" s="1">
        <f t="shared" si="11"/>
        <v>12</v>
      </c>
      <c r="B14" s="14" t="s">
        <v>39</v>
      </c>
      <c r="C14" s="18">
        <v>40190</v>
      </c>
      <c r="D14" s="18">
        <v>40190</v>
      </c>
      <c r="E14" s="1">
        <f t="shared" si="0"/>
        <v>10</v>
      </c>
      <c r="F14" s="1">
        <f t="shared" si="1"/>
        <v>14</v>
      </c>
      <c r="G14" s="9">
        <v>26</v>
      </c>
      <c r="H14" s="8">
        <f>May!H14+May!S14</f>
        <v>0</v>
      </c>
      <c r="I14" s="1">
        <f>May!I14+May!T14</f>
        <v>0</v>
      </c>
      <c r="J14" s="1">
        <f>May!J14+May!U14</f>
        <v>0</v>
      </c>
      <c r="K14" s="9">
        <f ca="1">May!V14</f>
        <v>9.5</v>
      </c>
      <c r="L14" s="9">
        <f>May!W14</f>
        <v>14</v>
      </c>
      <c r="M14" s="9">
        <f>May!X14</f>
        <v>26</v>
      </c>
      <c r="N14" s="9">
        <f t="shared" ca="1" si="12"/>
        <v>0.5</v>
      </c>
      <c r="O14" s="9">
        <f t="shared" ca="1" si="2"/>
        <v>0</v>
      </c>
      <c r="P14" s="1">
        <f>0+(May!P14-(May!Q14*4))</f>
        <v>0</v>
      </c>
      <c r="Q14" s="9">
        <f t="shared" si="7"/>
        <v>0</v>
      </c>
      <c r="R14" s="9">
        <v>0</v>
      </c>
      <c r="S14" s="8">
        <v>0</v>
      </c>
      <c r="T14" s="1">
        <v>0</v>
      </c>
      <c r="U14" s="1">
        <v>0</v>
      </c>
      <c r="V14" s="9">
        <f t="shared" ca="1" si="3"/>
        <v>9.5</v>
      </c>
      <c r="W14" s="9">
        <f t="shared" si="8"/>
        <v>14</v>
      </c>
      <c r="X14" s="9">
        <f t="shared" si="9"/>
        <v>26</v>
      </c>
      <c r="Y14" s="9">
        <f t="shared" ca="1" si="4"/>
        <v>0</v>
      </c>
      <c r="Z14" s="9">
        <f t="shared" ca="1" si="10"/>
        <v>23</v>
      </c>
      <c r="AA14" s="17" t="str">
        <f t="shared" si="5"/>
        <v/>
      </c>
    </row>
    <row r="15" spans="1:27" ht="14.25" customHeight="1">
      <c r="A15" s="1">
        <f t="shared" si="11"/>
        <v>13</v>
      </c>
      <c r="B15" s="14" t="s">
        <v>40</v>
      </c>
      <c r="C15" s="18">
        <v>42619</v>
      </c>
      <c r="D15" s="18">
        <v>42619</v>
      </c>
      <c r="E15" s="1">
        <f t="shared" si="0"/>
        <v>10</v>
      </c>
      <c r="F15" s="1">
        <f t="shared" si="1"/>
        <v>14</v>
      </c>
      <c r="G15" s="9">
        <v>23</v>
      </c>
      <c r="H15" s="8">
        <f>May!H15+May!S15</f>
        <v>0</v>
      </c>
      <c r="I15" s="1">
        <f>May!I15+May!T15</f>
        <v>1.5</v>
      </c>
      <c r="J15" s="1">
        <f>May!J15+May!U15</f>
        <v>0</v>
      </c>
      <c r="K15" s="9">
        <f ca="1">May!V15</f>
        <v>8.5</v>
      </c>
      <c r="L15" s="9">
        <f>May!W15</f>
        <v>12.5</v>
      </c>
      <c r="M15" s="9">
        <f>May!X15</f>
        <v>23</v>
      </c>
      <c r="N15" s="9">
        <f t="shared" ca="1" si="12"/>
        <v>1.5</v>
      </c>
      <c r="O15" s="9">
        <f t="shared" ca="1" si="2"/>
        <v>0</v>
      </c>
      <c r="P15" s="1">
        <f>0+(May!P15-(May!Q15*4))</f>
        <v>1</v>
      </c>
      <c r="Q15" s="9">
        <f t="shared" si="7"/>
        <v>0</v>
      </c>
      <c r="R15" s="9">
        <v>0</v>
      </c>
      <c r="S15" s="8">
        <v>0</v>
      </c>
      <c r="T15" s="1">
        <v>0</v>
      </c>
      <c r="U15" s="1">
        <v>0</v>
      </c>
      <c r="V15" s="9">
        <f t="shared" ca="1" si="3"/>
        <v>8.5</v>
      </c>
      <c r="W15" s="9">
        <f t="shared" si="8"/>
        <v>12.5</v>
      </c>
      <c r="X15" s="9">
        <f t="shared" si="9"/>
        <v>23</v>
      </c>
      <c r="Y15" s="9">
        <f t="shared" ca="1" si="4"/>
        <v>0</v>
      </c>
      <c r="Z15" s="9">
        <f t="shared" ca="1" si="10"/>
        <v>23</v>
      </c>
      <c r="AA15" s="17" t="str">
        <f t="shared" si="5"/>
        <v/>
      </c>
    </row>
    <row r="16" spans="1:27" ht="14.25" customHeight="1">
      <c r="A16" s="1">
        <f t="shared" si="11"/>
        <v>14</v>
      </c>
      <c r="B16" s="14" t="s">
        <v>41</v>
      </c>
      <c r="C16" s="18">
        <v>41645</v>
      </c>
      <c r="D16" s="18">
        <v>41645</v>
      </c>
      <c r="E16" s="1">
        <f t="shared" si="0"/>
        <v>10</v>
      </c>
      <c r="F16" s="1">
        <f t="shared" si="1"/>
        <v>14</v>
      </c>
      <c r="G16" s="9">
        <v>25</v>
      </c>
      <c r="H16" s="8">
        <f>May!H16+May!S16</f>
        <v>2</v>
      </c>
      <c r="I16" s="1">
        <f>May!I16+May!T16</f>
        <v>0</v>
      </c>
      <c r="J16" s="1">
        <f>May!J16+May!U16</f>
        <v>0</v>
      </c>
      <c r="K16" s="9">
        <f ca="1">May!V16</f>
        <v>8</v>
      </c>
      <c r="L16" s="9">
        <f>May!W16</f>
        <v>14</v>
      </c>
      <c r="M16" s="9">
        <f>May!X16</f>
        <v>25</v>
      </c>
      <c r="N16" s="9">
        <f t="shared" ca="1" si="12"/>
        <v>0</v>
      </c>
      <c r="O16" s="9">
        <f t="shared" ca="1" si="2"/>
        <v>0</v>
      </c>
      <c r="P16" s="1">
        <f>0+(May!P16-(May!Q16*4))</f>
        <v>1</v>
      </c>
      <c r="Q16" s="9">
        <f t="shared" si="7"/>
        <v>0</v>
      </c>
      <c r="R16" s="9">
        <v>0</v>
      </c>
      <c r="S16" s="8">
        <v>0</v>
      </c>
      <c r="T16" s="1">
        <v>0</v>
      </c>
      <c r="U16" s="1">
        <v>0</v>
      </c>
      <c r="V16" s="9">
        <f t="shared" ca="1" si="3"/>
        <v>8</v>
      </c>
      <c r="W16" s="9">
        <f t="shared" si="8"/>
        <v>14</v>
      </c>
      <c r="X16" s="9">
        <f t="shared" si="9"/>
        <v>25</v>
      </c>
      <c r="Y16" s="9">
        <f t="shared" ca="1" si="4"/>
        <v>0</v>
      </c>
      <c r="Z16" s="9">
        <f t="shared" ca="1" si="10"/>
        <v>23</v>
      </c>
      <c r="AA16" s="17" t="str">
        <f t="shared" si="5"/>
        <v/>
      </c>
    </row>
    <row r="17" spans="1:27" ht="14.25" customHeight="1">
      <c r="A17" s="1">
        <f t="shared" si="11"/>
        <v>15</v>
      </c>
      <c r="B17" s="14" t="s">
        <v>42</v>
      </c>
      <c r="C17" s="18">
        <v>40954</v>
      </c>
      <c r="D17" s="18">
        <v>40954</v>
      </c>
      <c r="E17" s="1">
        <f t="shared" si="0"/>
        <v>10</v>
      </c>
      <c r="F17" s="1">
        <f t="shared" si="1"/>
        <v>14</v>
      </c>
      <c r="G17" s="9">
        <v>22</v>
      </c>
      <c r="H17" s="8">
        <f>May!H17+May!S17</f>
        <v>0</v>
      </c>
      <c r="I17" s="1">
        <f>May!I17+May!T17</f>
        <v>0</v>
      </c>
      <c r="J17" s="1">
        <f>May!J17+May!U17</f>
        <v>0</v>
      </c>
      <c r="K17" s="9">
        <f ca="1">May!V17</f>
        <v>10</v>
      </c>
      <c r="L17" s="9">
        <f>May!W17</f>
        <v>14</v>
      </c>
      <c r="M17" s="9">
        <f>May!X17</f>
        <v>22</v>
      </c>
      <c r="N17" s="9">
        <f t="shared" ca="1" si="12"/>
        <v>0</v>
      </c>
      <c r="O17" s="9">
        <f t="shared" ca="1" si="2"/>
        <v>0</v>
      </c>
      <c r="P17" s="1">
        <f>0+(May!P17-(May!Q17*4))</f>
        <v>1</v>
      </c>
      <c r="Q17" s="9">
        <f t="shared" si="7"/>
        <v>0</v>
      </c>
      <c r="R17" s="9">
        <v>0</v>
      </c>
      <c r="S17" s="8">
        <v>0</v>
      </c>
      <c r="T17" s="1">
        <v>0</v>
      </c>
      <c r="U17" s="1">
        <v>0</v>
      </c>
      <c r="V17" s="9">
        <f t="shared" ca="1" si="3"/>
        <v>10</v>
      </c>
      <c r="W17" s="9">
        <f t="shared" si="8"/>
        <v>14</v>
      </c>
      <c r="X17" s="9">
        <f t="shared" si="9"/>
        <v>22</v>
      </c>
      <c r="Y17" s="9">
        <f t="shared" ca="1" si="4"/>
        <v>0</v>
      </c>
      <c r="Z17" s="9">
        <f t="shared" ca="1" si="10"/>
        <v>23</v>
      </c>
      <c r="AA17" s="17" t="str">
        <f t="shared" si="5"/>
        <v/>
      </c>
    </row>
    <row r="18" spans="1:27" ht="14.25" customHeight="1">
      <c r="A18" s="1">
        <f t="shared" si="11"/>
        <v>16</v>
      </c>
      <c r="B18" s="14" t="s">
        <v>43</v>
      </c>
      <c r="C18" s="18">
        <v>42494</v>
      </c>
      <c r="D18" s="18">
        <v>42494</v>
      </c>
      <c r="E18" s="1">
        <f t="shared" si="0"/>
        <v>10</v>
      </c>
      <c r="F18" s="1">
        <f t="shared" si="1"/>
        <v>14</v>
      </c>
      <c r="G18" s="9">
        <v>24</v>
      </c>
      <c r="H18" s="8">
        <f>May!H18+May!S18</f>
        <v>0</v>
      </c>
      <c r="I18" s="1">
        <f>May!I18+May!T18</f>
        <v>0</v>
      </c>
      <c r="J18" s="1">
        <f>May!J18+May!U18</f>
        <v>0</v>
      </c>
      <c r="K18" s="9">
        <f ca="1">May!V18</f>
        <v>10</v>
      </c>
      <c r="L18" s="9">
        <f>May!W18</f>
        <v>14</v>
      </c>
      <c r="M18" s="9">
        <f>May!X18</f>
        <v>24</v>
      </c>
      <c r="N18" s="9">
        <f t="shared" ca="1" si="12"/>
        <v>0</v>
      </c>
      <c r="O18" s="9">
        <f t="shared" ca="1" si="2"/>
        <v>0</v>
      </c>
      <c r="P18" s="1">
        <f>0+(May!P18-(May!Q18*4))</f>
        <v>1</v>
      </c>
      <c r="Q18" s="9">
        <f>FLOOR(P18/4,0.5)</f>
        <v>0</v>
      </c>
      <c r="R18" s="9">
        <v>0</v>
      </c>
      <c r="S18" s="8">
        <v>0</v>
      </c>
      <c r="T18" s="1">
        <v>0</v>
      </c>
      <c r="U18" s="1">
        <v>0</v>
      </c>
      <c r="V18" s="9">
        <f t="shared" ca="1" si="3"/>
        <v>10</v>
      </c>
      <c r="W18" s="9">
        <f t="shared" si="8"/>
        <v>14</v>
      </c>
      <c r="X18" s="9">
        <f t="shared" si="9"/>
        <v>24</v>
      </c>
      <c r="Y18" s="9">
        <f t="shared" ca="1" si="4"/>
        <v>0</v>
      </c>
      <c r="Z18" s="9">
        <f t="shared" ca="1" si="10"/>
        <v>23</v>
      </c>
      <c r="AA18" s="17" t="str">
        <f t="shared" si="5"/>
        <v/>
      </c>
    </row>
    <row r="19" spans="1:27" ht="14.25" customHeight="1">
      <c r="A19" s="1">
        <f t="shared" si="11"/>
        <v>17</v>
      </c>
      <c r="B19" s="14" t="s">
        <v>44</v>
      </c>
      <c r="C19" s="18">
        <v>42380</v>
      </c>
      <c r="D19" s="18">
        <v>42380</v>
      </c>
      <c r="E19" s="1">
        <f t="shared" si="0"/>
        <v>10</v>
      </c>
      <c r="F19" s="1">
        <f t="shared" si="1"/>
        <v>14</v>
      </c>
      <c r="G19" s="9">
        <v>28</v>
      </c>
      <c r="H19" s="8">
        <f>May!H19+May!S19</f>
        <v>0</v>
      </c>
      <c r="I19" s="1">
        <f>May!I19+May!T19</f>
        <v>3</v>
      </c>
      <c r="J19" s="1">
        <f>May!J19+May!U19</f>
        <v>0</v>
      </c>
      <c r="K19" s="9">
        <f ca="1">May!V19</f>
        <v>10</v>
      </c>
      <c r="L19" s="9">
        <f>May!W19</f>
        <v>11</v>
      </c>
      <c r="M19" s="9">
        <f>May!X19</f>
        <v>28</v>
      </c>
      <c r="N19" s="9">
        <f t="shared" ca="1" si="12"/>
        <v>0</v>
      </c>
      <c r="O19" s="9">
        <f t="shared" ca="1" si="2"/>
        <v>0</v>
      </c>
      <c r="P19" s="1">
        <f>0+(May!P19-(May!Q19*4))</f>
        <v>1</v>
      </c>
      <c r="Q19" s="9">
        <f t="shared" si="7"/>
        <v>0</v>
      </c>
      <c r="R19" s="9">
        <v>0</v>
      </c>
      <c r="S19" s="8">
        <v>0</v>
      </c>
      <c r="T19" s="1">
        <v>0</v>
      </c>
      <c r="U19" s="1">
        <v>0</v>
      </c>
      <c r="V19" s="9">
        <f t="shared" ca="1" si="3"/>
        <v>10</v>
      </c>
      <c r="W19" s="9">
        <f t="shared" si="8"/>
        <v>11</v>
      </c>
      <c r="X19" s="9">
        <f t="shared" si="9"/>
        <v>28</v>
      </c>
      <c r="Y19" s="9">
        <f t="shared" ca="1" si="4"/>
        <v>0</v>
      </c>
      <c r="Z19" s="9">
        <f t="shared" ca="1" si="10"/>
        <v>23</v>
      </c>
      <c r="AA19" s="17" t="str">
        <f t="shared" si="5"/>
        <v/>
      </c>
    </row>
    <row r="20" spans="1:27" ht="14.25" customHeight="1">
      <c r="A20" s="1">
        <f t="shared" si="11"/>
        <v>18</v>
      </c>
      <c r="B20" s="14" t="s">
        <v>45</v>
      </c>
      <c r="C20" s="18">
        <v>41278</v>
      </c>
      <c r="D20" s="18">
        <v>41278</v>
      </c>
      <c r="E20" s="1">
        <f t="shared" si="0"/>
        <v>10</v>
      </c>
      <c r="F20" s="1">
        <f t="shared" si="1"/>
        <v>14</v>
      </c>
      <c r="G20" s="9">
        <v>23</v>
      </c>
      <c r="H20" s="8">
        <f>May!H20+May!S20</f>
        <v>0</v>
      </c>
      <c r="I20" s="1">
        <f>May!I20+May!T20</f>
        <v>2</v>
      </c>
      <c r="J20" s="1">
        <f>May!J20+May!U20</f>
        <v>0</v>
      </c>
      <c r="K20" s="9">
        <f ca="1">May!V20</f>
        <v>9</v>
      </c>
      <c r="L20" s="9">
        <f>May!W20</f>
        <v>12</v>
      </c>
      <c r="M20" s="9">
        <f>May!X20</f>
        <v>23</v>
      </c>
      <c r="N20" s="9">
        <f t="shared" ca="1" si="12"/>
        <v>1</v>
      </c>
      <c r="O20" s="9">
        <f t="shared" ca="1" si="2"/>
        <v>0</v>
      </c>
      <c r="P20" s="1">
        <f>0+(May!P20-(May!Q20*4))</f>
        <v>0</v>
      </c>
      <c r="Q20" s="9">
        <f t="shared" si="7"/>
        <v>0</v>
      </c>
      <c r="R20" s="9">
        <v>0</v>
      </c>
      <c r="S20" s="8">
        <v>0</v>
      </c>
      <c r="T20" s="1">
        <v>0</v>
      </c>
      <c r="U20" s="1">
        <v>0</v>
      </c>
      <c r="V20" s="9">
        <f t="shared" ca="1" si="3"/>
        <v>9</v>
      </c>
      <c r="W20" s="9">
        <f t="shared" si="8"/>
        <v>12</v>
      </c>
      <c r="X20" s="9">
        <f t="shared" si="9"/>
        <v>23</v>
      </c>
      <c r="Y20" s="9">
        <f t="shared" ca="1" si="4"/>
        <v>0</v>
      </c>
      <c r="Z20" s="9">
        <f t="shared" ca="1" si="10"/>
        <v>23</v>
      </c>
      <c r="AA20" s="17" t="str">
        <f t="shared" si="5"/>
        <v/>
      </c>
    </row>
    <row r="21" spans="1:27" ht="14.25" customHeight="1">
      <c r="A21" s="1">
        <f t="shared" si="11"/>
        <v>19</v>
      </c>
      <c r="B21" s="14" t="s">
        <v>46</v>
      </c>
      <c r="C21" s="18">
        <v>41760</v>
      </c>
      <c r="D21" s="18">
        <v>41760</v>
      </c>
      <c r="E21" s="1">
        <f t="shared" si="0"/>
        <v>10</v>
      </c>
      <c r="F21" s="1">
        <f t="shared" si="1"/>
        <v>14</v>
      </c>
      <c r="G21" s="9">
        <v>24</v>
      </c>
      <c r="H21" s="8">
        <f>May!H21+May!S21</f>
        <v>0</v>
      </c>
      <c r="I21" s="1">
        <f>May!I21+May!T21</f>
        <v>0</v>
      </c>
      <c r="J21" s="1">
        <f>May!J21+May!U21</f>
        <v>0</v>
      </c>
      <c r="K21" s="9">
        <f ca="1">May!V21</f>
        <v>7</v>
      </c>
      <c r="L21" s="9">
        <f>May!W21</f>
        <v>14</v>
      </c>
      <c r="M21" s="9">
        <f>May!X21</f>
        <v>24</v>
      </c>
      <c r="N21" s="9">
        <f t="shared" ca="1" si="12"/>
        <v>3</v>
      </c>
      <c r="O21" s="9">
        <f t="shared" ca="1" si="2"/>
        <v>0</v>
      </c>
      <c r="P21" s="1">
        <f>0+(May!P21-(May!Q21*4))</f>
        <v>0</v>
      </c>
      <c r="Q21" s="9">
        <f t="shared" si="7"/>
        <v>0</v>
      </c>
      <c r="R21" s="9">
        <v>0</v>
      </c>
      <c r="S21" s="8">
        <v>0</v>
      </c>
      <c r="T21" s="1">
        <v>0</v>
      </c>
      <c r="U21" s="1">
        <v>0</v>
      </c>
      <c r="V21" s="9">
        <f t="shared" ca="1" si="3"/>
        <v>7</v>
      </c>
      <c r="W21" s="9">
        <f t="shared" si="8"/>
        <v>14</v>
      </c>
      <c r="X21" s="9">
        <f t="shared" si="9"/>
        <v>24</v>
      </c>
      <c r="Y21" s="9">
        <f t="shared" ca="1" si="4"/>
        <v>0</v>
      </c>
      <c r="Z21" s="9">
        <f t="shared" ca="1" si="10"/>
        <v>23</v>
      </c>
      <c r="AA21" s="17" t="str">
        <f t="shared" si="5"/>
        <v/>
      </c>
    </row>
    <row r="22" spans="1:27" ht="14.25" customHeight="1">
      <c r="A22" s="1">
        <f t="shared" si="11"/>
        <v>20</v>
      </c>
      <c r="B22" s="14" t="s">
        <v>47</v>
      </c>
      <c r="C22" s="18">
        <v>42461</v>
      </c>
      <c r="D22" s="18">
        <v>42461</v>
      </c>
      <c r="E22" s="1">
        <f t="shared" si="0"/>
        <v>10</v>
      </c>
      <c r="F22" s="1">
        <f t="shared" si="1"/>
        <v>14</v>
      </c>
      <c r="G22" s="9">
        <v>25</v>
      </c>
      <c r="H22" s="8">
        <f>May!H22+May!S22</f>
        <v>0</v>
      </c>
      <c r="I22" s="1">
        <f>May!I22+May!T22</f>
        <v>1.5</v>
      </c>
      <c r="J22" s="1">
        <f>May!J22+May!U22</f>
        <v>1</v>
      </c>
      <c r="K22" s="9">
        <f ca="1">May!V22</f>
        <v>10</v>
      </c>
      <c r="L22" s="9">
        <f>May!W22</f>
        <v>12.5</v>
      </c>
      <c r="M22" s="9">
        <f>May!X22</f>
        <v>24</v>
      </c>
      <c r="N22" s="9">
        <f t="shared" ca="1" si="12"/>
        <v>0</v>
      </c>
      <c r="O22" s="9">
        <f t="shared" ca="1" si="2"/>
        <v>0</v>
      </c>
      <c r="P22" s="1">
        <f>0+(May!P22-(May!Q22*4))</f>
        <v>1</v>
      </c>
      <c r="Q22" s="9">
        <f t="shared" si="7"/>
        <v>0</v>
      </c>
      <c r="R22" s="9">
        <v>0</v>
      </c>
      <c r="S22" s="8">
        <v>0</v>
      </c>
      <c r="T22" s="1">
        <v>0</v>
      </c>
      <c r="U22" s="1">
        <v>0</v>
      </c>
      <c r="V22" s="9">
        <f t="shared" ca="1" si="3"/>
        <v>10</v>
      </c>
      <c r="W22" s="9">
        <f t="shared" si="8"/>
        <v>12.5</v>
      </c>
      <c r="X22" s="9">
        <f t="shared" si="9"/>
        <v>24</v>
      </c>
      <c r="Y22" s="9">
        <f t="shared" ca="1" si="4"/>
        <v>0</v>
      </c>
      <c r="Z22" s="9">
        <f t="shared" ca="1" si="10"/>
        <v>23</v>
      </c>
      <c r="AA22" s="17" t="str">
        <f t="shared" si="5"/>
        <v/>
      </c>
    </row>
    <row r="23" spans="1:27" ht="14.25" customHeight="1">
      <c r="A23" s="1">
        <f t="shared" si="11"/>
        <v>21</v>
      </c>
      <c r="B23" s="14" t="s">
        <v>48</v>
      </c>
      <c r="C23" s="18">
        <v>41944</v>
      </c>
      <c r="D23" s="18">
        <v>41944</v>
      </c>
      <c r="E23" s="1">
        <f t="shared" si="0"/>
        <v>10</v>
      </c>
      <c r="F23" s="1">
        <f t="shared" si="1"/>
        <v>14</v>
      </c>
      <c r="G23" s="9">
        <v>22</v>
      </c>
      <c r="H23" s="8">
        <f>May!H23+May!S23</f>
        <v>0</v>
      </c>
      <c r="I23" s="1">
        <f>May!I23+May!T23</f>
        <v>2</v>
      </c>
      <c r="J23" s="1">
        <f>May!J23+May!U23</f>
        <v>0</v>
      </c>
      <c r="K23" s="9">
        <f ca="1">May!V23</f>
        <v>7</v>
      </c>
      <c r="L23" s="9">
        <f>May!W23</f>
        <v>12</v>
      </c>
      <c r="M23" s="9">
        <f>May!X23</f>
        <v>22</v>
      </c>
      <c r="N23" s="9">
        <f t="shared" ca="1" si="12"/>
        <v>3</v>
      </c>
      <c r="O23" s="9">
        <f t="shared" ca="1" si="2"/>
        <v>0</v>
      </c>
      <c r="P23" s="1">
        <f>0+(May!P23-(May!Q23*4))</f>
        <v>0</v>
      </c>
      <c r="Q23" s="9">
        <f t="shared" si="7"/>
        <v>0</v>
      </c>
      <c r="R23" s="9">
        <v>0</v>
      </c>
      <c r="S23" s="8">
        <v>0</v>
      </c>
      <c r="T23" s="1">
        <v>0</v>
      </c>
      <c r="U23" s="1">
        <v>0</v>
      </c>
      <c r="V23" s="9">
        <f t="shared" ca="1" si="3"/>
        <v>7</v>
      </c>
      <c r="W23" s="9">
        <f t="shared" si="8"/>
        <v>12</v>
      </c>
      <c r="X23" s="9">
        <f t="shared" si="9"/>
        <v>22</v>
      </c>
      <c r="Y23" s="9">
        <f t="shared" ca="1" si="4"/>
        <v>0</v>
      </c>
      <c r="Z23" s="9">
        <f t="shared" ca="1" si="10"/>
        <v>23</v>
      </c>
      <c r="AA23" s="17" t="str">
        <f t="shared" si="5"/>
        <v/>
      </c>
    </row>
    <row r="24" spans="1:27" ht="14.25" customHeight="1">
      <c r="A24" s="1">
        <f t="shared" si="11"/>
        <v>22</v>
      </c>
      <c r="B24" s="14" t="s">
        <v>49</v>
      </c>
      <c r="C24" s="18">
        <v>42014</v>
      </c>
      <c r="D24" s="18">
        <v>42014</v>
      </c>
      <c r="E24" s="1">
        <f t="shared" si="0"/>
        <v>10</v>
      </c>
      <c r="F24" s="1">
        <f t="shared" si="1"/>
        <v>14</v>
      </c>
      <c r="G24" s="9">
        <v>23</v>
      </c>
      <c r="H24" s="8">
        <f>May!H24+May!S24</f>
        <v>1</v>
      </c>
      <c r="I24" s="1">
        <f>May!I24+May!T24</f>
        <v>1</v>
      </c>
      <c r="J24" s="1">
        <f>May!J24+May!U24</f>
        <v>0</v>
      </c>
      <c r="K24" s="9">
        <f ca="1">May!V24</f>
        <v>8</v>
      </c>
      <c r="L24" s="9">
        <f>May!W24</f>
        <v>13</v>
      </c>
      <c r="M24" s="9">
        <f>May!X24</f>
        <v>23</v>
      </c>
      <c r="N24" s="9">
        <f t="shared" ca="1" si="12"/>
        <v>1</v>
      </c>
      <c r="O24" s="9">
        <f t="shared" ca="1" si="2"/>
        <v>0</v>
      </c>
      <c r="P24" s="1">
        <f>0+(May!P24-(May!Q24*4))</f>
        <v>1</v>
      </c>
      <c r="Q24" s="9">
        <f t="shared" si="7"/>
        <v>0</v>
      </c>
      <c r="R24" s="9">
        <v>0</v>
      </c>
      <c r="S24" s="8">
        <v>0</v>
      </c>
      <c r="T24" s="1">
        <v>0</v>
      </c>
      <c r="U24" s="1">
        <v>0</v>
      </c>
      <c r="V24" s="9">
        <f t="shared" ca="1" si="3"/>
        <v>8</v>
      </c>
      <c r="W24" s="9">
        <f t="shared" si="8"/>
        <v>13</v>
      </c>
      <c r="X24" s="9">
        <f t="shared" si="9"/>
        <v>23</v>
      </c>
      <c r="Y24" s="9">
        <f t="shared" ca="1" si="4"/>
        <v>0</v>
      </c>
      <c r="Z24" s="9">
        <f t="shared" ca="1" si="10"/>
        <v>23</v>
      </c>
      <c r="AA24" s="17" t="str">
        <f t="shared" si="5"/>
        <v/>
      </c>
    </row>
    <row r="25" spans="1:27" ht="14.25" customHeight="1">
      <c r="A25" s="1">
        <f t="shared" si="11"/>
        <v>23</v>
      </c>
      <c r="B25" s="14" t="s">
        <v>50</v>
      </c>
      <c r="C25" s="18">
        <v>42715</v>
      </c>
      <c r="D25" s="18">
        <v>42715</v>
      </c>
      <c r="E25" s="1">
        <f t="shared" si="0"/>
        <v>10</v>
      </c>
      <c r="F25" s="1">
        <f t="shared" si="1"/>
        <v>14</v>
      </c>
      <c r="G25" s="9">
        <v>24</v>
      </c>
      <c r="H25" s="8">
        <f>May!H25+May!S25</f>
        <v>0</v>
      </c>
      <c r="I25" s="1">
        <f>May!I25+May!T25</f>
        <v>0</v>
      </c>
      <c r="J25" s="1">
        <f>May!J25+May!U25</f>
        <v>0</v>
      </c>
      <c r="K25" s="9">
        <f ca="1">May!V25</f>
        <v>8.5</v>
      </c>
      <c r="L25" s="9">
        <f>May!W25</f>
        <v>14</v>
      </c>
      <c r="M25" s="9">
        <f>May!X25</f>
        <v>24</v>
      </c>
      <c r="N25" s="9">
        <f t="shared" ca="1" si="12"/>
        <v>1.5</v>
      </c>
      <c r="O25" s="9">
        <f t="shared" ca="1" si="2"/>
        <v>0</v>
      </c>
      <c r="P25" s="1">
        <f>0+(May!P25-(May!Q25*4))</f>
        <v>0</v>
      </c>
      <c r="Q25" s="9">
        <f t="shared" si="7"/>
        <v>0</v>
      </c>
      <c r="R25" s="9">
        <v>0</v>
      </c>
      <c r="S25" s="8">
        <v>0</v>
      </c>
      <c r="T25" s="1">
        <v>0</v>
      </c>
      <c r="U25" s="1">
        <v>0</v>
      </c>
      <c r="V25" s="9">
        <f t="shared" ca="1" si="3"/>
        <v>8.5</v>
      </c>
      <c r="W25" s="9">
        <f t="shared" si="8"/>
        <v>14</v>
      </c>
      <c r="X25" s="9">
        <f t="shared" si="9"/>
        <v>24</v>
      </c>
      <c r="Y25" s="9">
        <f t="shared" ca="1" si="4"/>
        <v>0</v>
      </c>
      <c r="Z25" s="9">
        <f t="shared" ca="1" si="10"/>
        <v>23</v>
      </c>
      <c r="AA25" s="17" t="str">
        <f t="shared" si="5"/>
        <v/>
      </c>
    </row>
    <row r="26" spans="1:27" ht="14.25" customHeight="1">
      <c r="A26" s="1">
        <f t="shared" si="11"/>
        <v>24</v>
      </c>
      <c r="B26" s="14" t="s">
        <v>51</v>
      </c>
      <c r="C26" s="18">
        <v>40009</v>
      </c>
      <c r="D26" s="18">
        <v>40009</v>
      </c>
      <c r="E26" s="1">
        <f t="shared" si="0"/>
        <v>10</v>
      </c>
      <c r="F26" s="1">
        <f t="shared" si="1"/>
        <v>14</v>
      </c>
      <c r="G26" s="9">
        <v>28</v>
      </c>
      <c r="H26" s="8">
        <f>May!H26+May!S26</f>
        <v>0</v>
      </c>
      <c r="I26" s="1">
        <f>May!I26+May!T26</f>
        <v>0</v>
      </c>
      <c r="J26" s="1">
        <f>May!J26+May!U26</f>
        <v>0</v>
      </c>
      <c r="K26" s="9">
        <f ca="1">May!V26</f>
        <v>10</v>
      </c>
      <c r="L26" s="9">
        <f>May!W26</f>
        <v>14</v>
      </c>
      <c r="M26" s="9">
        <f>May!X26</f>
        <v>28</v>
      </c>
      <c r="N26" s="9">
        <f t="shared" ca="1" si="12"/>
        <v>0</v>
      </c>
      <c r="O26" s="9">
        <f t="shared" ca="1" si="2"/>
        <v>0</v>
      </c>
      <c r="P26" s="1">
        <f>0+(May!P26-(May!Q26*4))</f>
        <v>0</v>
      </c>
      <c r="Q26" s="9">
        <f t="shared" si="7"/>
        <v>0</v>
      </c>
      <c r="R26" s="9">
        <v>0</v>
      </c>
      <c r="S26" s="8">
        <v>0</v>
      </c>
      <c r="T26" s="1">
        <v>0</v>
      </c>
      <c r="U26" s="1">
        <v>0</v>
      </c>
      <c r="V26" s="9">
        <f t="shared" ca="1" si="3"/>
        <v>10</v>
      </c>
      <c r="W26" s="9">
        <f t="shared" si="8"/>
        <v>14</v>
      </c>
      <c r="X26" s="9">
        <f t="shared" si="9"/>
        <v>28</v>
      </c>
      <c r="Y26" s="9">
        <f t="shared" ca="1" si="4"/>
        <v>0</v>
      </c>
      <c r="Z26" s="9">
        <f t="shared" ca="1" si="10"/>
        <v>23</v>
      </c>
      <c r="AA26" s="17" t="str">
        <f t="shared" si="5"/>
        <v/>
      </c>
    </row>
    <row r="27" spans="1:27" ht="14.25" customHeight="1">
      <c r="A27" s="1">
        <f t="shared" si="11"/>
        <v>25</v>
      </c>
      <c r="B27" s="14" t="s">
        <v>52</v>
      </c>
      <c r="C27" s="18">
        <v>41852</v>
      </c>
      <c r="D27" s="18">
        <v>41852</v>
      </c>
      <c r="E27" s="1">
        <f t="shared" si="0"/>
        <v>10</v>
      </c>
      <c r="F27" s="1">
        <f t="shared" si="1"/>
        <v>14</v>
      </c>
      <c r="G27" s="9">
        <v>24</v>
      </c>
      <c r="H27" s="8">
        <f>May!H27+May!S27</f>
        <v>0</v>
      </c>
      <c r="I27" s="1">
        <f>May!I27+May!T27</f>
        <v>2</v>
      </c>
      <c r="J27" s="1">
        <f>May!J27+May!U27</f>
        <v>0</v>
      </c>
      <c r="K27" s="9">
        <f ca="1">May!V27</f>
        <v>10</v>
      </c>
      <c r="L27" s="9">
        <f>May!W27</f>
        <v>12</v>
      </c>
      <c r="M27" s="9">
        <f>May!X27</f>
        <v>24</v>
      </c>
      <c r="N27" s="9">
        <f t="shared" ca="1" si="12"/>
        <v>0</v>
      </c>
      <c r="O27" s="9">
        <f t="shared" ca="1" si="2"/>
        <v>0</v>
      </c>
      <c r="P27" s="1">
        <f>0+(May!P27-(May!Q27*4))</f>
        <v>0</v>
      </c>
      <c r="Q27" s="9">
        <f t="shared" si="7"/>
        <v>0</v>
      </c>
      <c r="R27" s="9">
        <v>0</v>
      </c>
      <c r="S27" s="8">
        <v>0</v>
      </c>
      <c r="T27" s="1">
        <v>0</v>
      </c>
      <c r="U27" s="1">
        <v>0</v>
      </c>
      <c r="V27" s="9">
        <f t="shared" ca="1" si="3"/>
        <v>10</v>
      </c>
      <c r="W27" s="9">
        <f t="shared" si="8"/>
        <v>12</v>
      </c>
      <c r="X27" s="9">
        <f t="shared" si="9"/>
        <v>24</v>
      </c>
      <c r="Y27" s="9">
        <f t="shared" ca="1" si="4"/>
        <v>0</v>
      </c>
      <c r="Z27" s="9">
        <f t="shared" ca="1" si="10"/>
        <v>23</v>
      </c>
      <c r="AA27" s="17" t="str">
        <f t="shared" si="5"/>
        <v/>
      </c>
    </row>
    <row r="28" spans="1:27" ht="14.25" customHeight="1">
      <c r="A28" s="1">
        <f t="shared" si="11"/>
        <v>26</v>
      </c>
      <c r="B28" s="14" t="s">
        <v>53</v>
      </c>
      <c r="C28" s="18">
        <v>42616</v>
      </c>
      <c r="D28" s="18">
        <v>42616</v>
      </c>
      <c r="E28" s="1">
        <f t="shared" si="0"/>
        <v>10</v>
      </c>
      <c r="F28" s="1">
        <f t="shared" si="1"/>
        <v>14</v>
      </c>
      <c r="G28" s="9">
        <v>27</v>
      </c>
      <c r="H28" s="8">
        <f>May!H28+May!S28</f>
        <v>0</v>
      </c>
      <c r="I28" s="1">
        <f>May!I28+May!T28</f>
        <v>1</v>
      </c>
      <c r="J28" s="1">
        <f>May!J28+May!U28</f>
        <v>0</v>
      </c>
      <c r="K28" s="9">
        <f ca="1">May!V28</f>
        <v>9.5</v>
      </c>
      <c r="L28" s="9">
        <f>May!W28</f>
        <v>13</v>
      </c>
      <c r="M28" s="9">
        <f>May!X28</f>
        <v>27</v>
      </c>
      <c r="N28" s="9">
        <f t="shared" ca="1" si="12"/>
        <v>0.5</v>
      </c>
      <c r="O28" s="9">
        <f t="shared" ca="1" si="2"/>
        <v>0</v>
      </c>
      <c r="P28" s="1">
        <f>0+(May!P28-(May!Q28*4))</f>
        <v>1</v>
      </c>
      <c r="Q28" s="9">
        <f t="shared" si="7"/>
        <v>0</v>
      </c>
      <c r="R28" s="9">
        <v>0</v>
      </c>
      <c r="S28" s="8">
        <v>0</v>
      </c>
      <c r="T28" s="1">
        <v>0</v>
      </c>
      <c r="U28" s="1">
        <v>0</v>
      </c>
      <c r="V28" s="9">
        <f t="shared" ca="1" si="3"/>
        <v>9.5</v>
      </c>
      <c r="W28" s="9">
        <f t="shared" si="8"/>
        <v>13</v>
      </c>
      <c r="X28" s="9">
        <f t="shared" si="9"/>
        <v>27</v>
      </c>
      <c r="Y28" s="9">
        <f t="shared" ca="1" si="4"/>
        <v>0</v>
      </c>
      <c r="Z28" s="9">
        <f t="shared" ca="1" si="10"/>
        <v>23</v>
      </c>
      <c r="AA28" s="17" t="str">
        <f t="shared" si="5"/>
        <v/>
      </c>
    </row>
    <row r="29" spans="1:27" ht="14.25" customHeight="1">
      <c r="A29" s="1">
        <f t="shared" si="11"/>
        <v>27</v>
      </c>
      <c r="B29" s="14" t="s">
        <v>54</v>
      </c>
      <c r="C29" s="18">
        <v>42547</v>
      </c>
      <c r="D29" s="18">
        <v>42547</v>
      </c>
      <c r="E29" s="1">
        <f t="shared" si="0"/>
        <v>10</v>
      </c>
      <c r="F29" s="1">
        <f t="shared" si="1"/>
        <v>14</v>
      </c>
      <c r="G29" s="9">
        <v>23</v>
      </c>
      <c r="H29" s="8">
        <f>May!H29+May!S29</f>
        <v>0</v>
      </c>
      <c r="I29" s="1">
        <f>May!I29+May!T29</f>
        <v>3</v>
      </c>
      <c r="J29" s="1">
        <f>May!J29+May!U29</f>
        <v>0</v>
      </c>
      <c r="K29" s="9">
        <f ca="1">May!V29</f>
        <v>9</v>
      </c>
      <c r="L29" s="9">
        <f>May!W29</f>
        <v>11</v>
      </c>
      <c r="M29" s="9">
        <f>May!X29</f>
        <v>23</v>
      </c>
      <c r="N29" s="9">
        <f t="shared" ca="1" si="12"/>
        <v>1</v>
      </c>
      <c r="O29" s="9">
        <f t="shared" ca="1" si="2"/>
        <v>0</v>
      </c>
      <c r="P29" s="1">
        <f>0+(May!P29-(May!Q29*4))</f>
        <v>0</v>
      </c>
      <c r="Q29" s="9">
        <f t="shared" si="7"/>
        <v>0</v>
      </c>
      <c r="R29" s="9">
        <v>0</v>
      </c>
      <c r="S29" s="8">
        <v>0</v>
      </c>
      <c r="T29" s="1">
        <v>0</v>
      </c>
      <c r="U29" s="1">
        <v>0</v>
      </c>
      <c r="V29" s="9">
        <f t="shared" ca="1" si="3"/>
        <v>9</v>
      </c>
      <c r="W29" s="9">
        <f t="shared" si="8"/>
        <v>11</v>
      </c>
      <c r="X29" s="9">
        <f t="shared" si="9"/>
        <v>23</v>
      </c>
      <c r="Y29" s="9">
        <f t="shared" ca="1" si="4"/>
        <v>0</v>
      </c>
      <c r="Z29" s="9">
        <f t="shared" ca="1" si="10"/>
        <v>23</v>
      </c>
      <c r="AA29" s="17" t="str">
        <f t="shared" si="5"/>
        <v/>
      </c>
    </row>
    <row r="30" spans="1:27" ht="14.25" customHeight="1">
      <c r="A30" s="1">
        <f t="shared" si="11"/>
        <v>28</v>
      </c>
      <c r="B30" s="14" t="s">
        <v>55</v>
      </c>
      <c r="C30" s="18">
        <v>41244</v>
      </c>
      <c r="D30" s="18">
        <v>41244</v>
      </c>
      <c r="E30" s="1">
        <f t="shared" si="0"/>
        <v>10</v>
      </c>
      <c r="F30" s="1">
        <f t="shared" si="1"/>
        <v>14</v>
      </c>
      <c r="G30" s="9">
        <v>28</v>
      </c>
      <c r="H30" s="8">
        <f>May!H30+May!S30</f>
        <v>2</v>
      </c>
      <c r="I30" s="1">
        <f>May!I30+May!T30</f>
        <v>0</v>
      </c>
      <c r="J30" s="1">
        <f>May!J30+May!U30</f>
        <v>0</v>
      </c>
      <c r="K30" s="9">
        <f ca="1">May!V30</f>
        <v>6.5</v>
      </c>
      <c r="L30" s="9">
        <f>May!W30</f>
        <v>14</v>
      </c>
      <c r="M30" s="9">
        <f>May!X30</f>
        <v>28</v>
      </c>
      <c r="N30" s="9">
        <f t="shared" ca="1" si="12"/>
        <v>1.5</v>
      </c>
      <c r="O30" s="9">
        <f t="shared" ca="1" si="2"/>
        <v>0</v>
      </c>
      <c r="P30" s="1">
        <f>0+(May!P30-(May!Q30*4))</f>
        <v>1</v>
      </c>
      <c r="Q30" s="9">
        <f t="shared" si="7"/>
        <v>0</v>
      </c>
      <c r="R30" s="9">
        <v>0</v>
      </c>
      <c r="S30" s="8">
        <v>0</v>
      </c>
      <c r="T30" s="1">
        <v>0</v>
      </c>
      <c r="U30" s="1">
        <v>0</v>
      </c>
      <c r="V30" s="9">
        <f t="shared" ca="1" si="3"/>
        <v>6.5</v>
      </c>
      <c r="W30" s="9">
        <f t="shared" si="8"/>
        <v>14</v>
      </c>
      <c r="X30" s="9">
        <f t="shared" si="9"/>
        <v>28</v>
      </c>
      <c r="Y30" s="9">
        <f t="shared" ca="1" si="4"/>
        <v>0</v>
      </c>
      <c r="Z30" s="9">
        <f t="shared" ca="1" si="10"/>
        <v>23</v>
      </c>
      <c r="AA30" s="17" t="str">
        <f t="shared" si="5"/>
        <v/>
      </c>
    </row>
    <row r="31" spans="1:27" ht="14.25" customHeight="1">
      <c r="A31" s="1">
        <f t="shared" si="11"/>
        <v>29</v>
      </c>
      <c r="B31" s="14" t="s">
        <v>56</v>
      </c>
      <c r="C31" s="18">
        <v>42747</v>
      </c>
      <c r="D31" s="18">
        <v>42747</v>
      </c>
      <c r="E31" s="1">
        <f t="shared" si="0"/>
        <v>10</v>
      </c>
      <c r="F31" s="1">
        <f t="shared" si="1"/>
        <v>14</v>
      </c>
      <c r="G31" s="9">
        <v>28</v>
      </c>
      <c r="H31" s="8">
        <f>May!H31+May!S31</f>
        <v>0</v>
      </c>
      <c r="I31" s="1">
        <f>May!I31+May!T31</f>
        <v>0</v>
      </c>
      <c r="J31" s="1">
        <f>May!J31+May!U31</f>
        <v>0</v>
      </c>
      <c r="K31" s="9">
        <f ca="1">May!V31</f>
        <v>10</v>
      </c>
      <c r="L31" s="9">
        <f>May!W31</f>
        <v>14</v>
      </c>
      <c r="M31" s="9">
        <f>May!X31</f>
        <v>28</v>
      </c>
      <c r="N31" s="9">
        <f t="shared" ca="1" si="12"/>
        <v>0</v>
      </c>
      <c r="O31" s="9">
        <f t="shared" ca="1" si="2"/>
        <v>0</v>
      </c>
      <c r="P31" s="1">
        <f>0+(May!P31-(May!Q31*4))</f>
        <v>0</v>
      </c>
      <c r="Q31" s="9">
        <f t="shared" si="7"/>
        <v>0</v>
      </c>
      <c r="R31" s="9">
        <v>0</v>
      </c>
      <c r="S31" s="8">
        <v>0</v>
      </c>
      <c r="T31" s="1">
        <v>0</v>
      </c>
      <c r="U31" s="1">
        <v>0</v>
      </c>
      <c r="V31" s="9">
        <f t="shared" ca="1" si="3"/>
        <v>10</v>
      </c>
      <c r="W31" s="9">
        <f t="shared" si="8"/>
        <v>14</v>
      </c>
      <c r="X31" s="9">
        <f t="shared" si="9"/>
        <v>28</v>
      </c>
      <c r="Y31" s="9">
        <f t="shared" ca="1" si="4"/>
        <v>0</v>
      </c>
      <c r="Z31" s="9">
        <f t="shared" ca="1" si="10"/>
        <v>23</v>
      </c>
      <c r="AA31" s="17" t="str">
        <f t="shared" si="5"/>
        <v/>
      </c>
    </row>
    <row r="32" spans="1:27" ht="14.25" customHeight="1">
      <c r="A32" s="1">
        <f t="shared" si="11"/>
        <v>30</v>
      </c>
      <c r="B32" s="14" t="s">
        <v>57</v>
      </c>
      <c r="C32" s="18">
        <v>42736</v>
      </c>
      <c r="D32" s="18">
        <v>42736</v>
      </c>
      <c r="E32" s="1">
        <f t="shared" si="0"/>
        <v>10</v>
      </c>
      <c r="F32" s="1">
        <f t="shared" si="1"/>
        <v>14</v>
      </c>
      <c r="G32" s="9">
        <v>28</v>
      </c>
      <c r="H32" s="8">
        <f>May!H32+May!S32</f>
        <v>0</v>
      </c>
      <c r="I32" s="1">
        <f>May!I32+May!T32</f>
        <v>0</v>
      </c>
      <c r="J32" s="1">
        <f>May!J32+May!U32</f>
        <v>0</v>
      </c>
      <c r="K32" s="9">
        <f ca="1">May!V32</f>
        <v>10</v>
      </c>
      <c r="L32" s="9">
        <f>May!W32</f>
        <v>14</v>
      </c>
      <c r="M32" s="9">
        <f>May!X32</f>
        <v>28</v>
      </c>
      <c r="N32" s="9">
        <f t="shared" ca="1" si="12"/>
        <v>0</v>
      </c>
      <c r="O32" s="9">
        <f t="shared" ca="1" si="2"/>
        <v>0</v>
      </c>
      <c r="P32" s="1">
        <f>0+(May!P32-(May!Q32*4))</f>
        <v>0</v>
      </c>
      <c r="Q32" s="9">
        <f t="shared" si="7"/>
        <v>0</v>
      </c>
      <c r="R32" s="9">
        <v>0</v>
      </c>
      <c r="S32" s="8">
        <v>0</v>
      </c>
      <c r="T32" s="1">
        <v>0</v>
      </c>
      <c r="U32" s="1">
        <v>0</v>
      </c>
      <c r="V32" s="9">
        <f t="shared" ca="1" si="3"/>
        <v>10</v>
      </c>
      <c r="W32" s="9">
        <f t="shared" si="8"/>
        <v>14</v>
      </c>
      <c r="X32" s="9">
        <f t="shared" si="9"/>
        <v>28</v>
      </c>
      <c r="Y32" s="9">
        <f t="shared" ca="1" si="4"/>
        <v>0</v>
      </c>
      <c r="Z32" s="9">
        <f t="shared" ca="1" si="10"/>
        <v>23</v>
      </c>
      <c r="AA32" s="17" t="str">
        <f t="shared" si="5"/>
        <v/>
      </c>
    </row>
    <row r="33" spans="1:27" ht="14.25" customHeight="1">
      <c r="A33" s="1">
        <f>IF(B33="","",A32+1)</f>
        <v>31</v>
      </c>
      <c r="B33" s="14" t="s">
        <v>58</v>
      </c>
      <c r="C33" s="18">
        <v>41762</v>
      </c>
      <c r="D33" s="18">
        <v>41762</v>
      </c>
      <c r="E33" s="1">
        <f t="shared" si="0"/>
        <v>10</v>
      </c>
      <c r="F33" s="1">
        <f t="shared" si="1"/>
        <v>14</v>
      </c>
      <c r="G33" s="9">
        <v>23</v>
      </c>
      <c r="H33" s="8">
        <f>May!H33+May!S33</f>
        <v>0</v>
      </c>
      <c r="I33" s="1">
        <f>May!I33+May!T33</f>
        <v>0.5</v>
      </c>
      <c r="J33" s="1">
        <f>May!J33+May!U33</f>
        <v>0</v>
      </c>
      <c r="K33" s="9">
        <f ca="1">May!V33</f>
        <v>9.5</v>
      </c>
      <c r="L33" s="9">
        <f>May!W33</f>
        <v>13.5</v>
      </c>
      <c r="M33" s="9">
        <f>May!X33</f>
        <v>23</v>
      </c>
      <c r="N33" s="9">
        <f t="shared" ca="1" si="12"/>
        <v>0.5</v>
      </c>
      <c r="O33" s="9">
        <f t="shared" ca="1" si="2"/>
        <v>0</v>
      </c>
      <c r="P33" s="1">
        <f>0+(May!P33-(May!Q33*4))</f>
        <v>0</v>
      </c>
      <c r="Q33" s="9">
        <f t="shared" si="7"/>
        <v>0</v>
      </c>
      <c r="R33" s="9">
        <v>0</v>
      </c>
      <c r="S33" s="8">
        <v>0</v>
      </c>
      <c r="T33" s="1">
        <v>0</v>
      </c>
      <c r="U33" s="1">
        <v>0</v>
      </c>
      <c r="V33" s="9">
        <f t="shared" ca="1" si="3"/>
        <v>9.5</v>
      </c>
      <c r="W33" s="9">
        <f t="shared" si="8"/>
        <v>13.5</v>
      </c>
      <c r="X33" s="9">
        <f t="shared" si="9"/>
        <v>23</v>
      </c>
      <c r="Y33" s="9">
        <f t="shared" ca="1" si="4"/>
        <v>0</v>
      </c>
      <c r="Z33" s="9">
        <f t="shared" ca="1" si="10"/>
        <v>23</v>
      </c>
      <c r="AA33" s="17" t="str">
        <f t="shared" si="5"/>
        <v/>
      </c>
    </row>
    <row r="34" spans="1:27" ht="14.25" customHeight="1">
      <c r="A34" s="1">
        <f t="shared" si="11"/>
        <v>32</v>
      </c>
      <c r="B34" s="16" t="s">
        <v>59</v>
      </c>
      <c r="C34" s="18">
        <v>42590</v>
      </c>
      <c r="D34" s="18">
        <v>42590</v>
      </c>
      <c r="E34" s="1">
        <f t="shared" si="0"/>
        <v>10</v>
      </c>
      <c r="F34" s="1">
        <f t="shared" si="1"/>
        <v>14</v>
      </c>
      <c r="G34" s="9">
        <v>23</v>
      </c>
      <c r="H34" s="8">
        <f>May!H34+May!S34</f>
        <v>0</v>
      </c>
      <c r="I34" s="1">
        <f>May!I34+May!T34</f>
        <v>0</v>
      </c>
      <c r="J34" s="1">
        <f>May!J34+May!U34</f>
        <v>0</v>
      </c>
      <c r="K34" s="9">
        <f ca="1">May!V34</f>
        <v>10</v>
      </c>
      <c r="L34" s="9">
        <f>May!W34</f>
        <v>14</v>
      </c>
      <c r="M34" s="9">
        <f>May!X34</f>
        <v>23</v>
      </c>
      <c r="N34" s="9">
        <f t="shared" ca="1" si="12"/>
        <v>0</v>
      </c>
      <c r="O34" s="9">
        <f t="shared" ca="1" si="2"/>
        <v>0</v>
      </c>
      <c r="P34" s="1">
        <f>0+(May!P34-(May!Q34*4))</f>
        <v>0</v>
      </c>
      <c r="Q34" s="9">
        <f t="shared" si="7"/>
        <v>0</v>
      </c>
      <c r="R34" s="9">
        <v>0</v>
      </c>
      <c r="S34" s="8">
        <v>0</v>
      </c>
      <c r="T34" s="1">
        <v>0</v>
      </c>
      <c r="U34" s="1">
        <v>0</v>
      </c>
      <c r="V34" s="9">
        <f t="shared" ca="1" si="3"/>
        <v>10</v>
      </c>
      <c r="W34" s="9">
        <f t="shared" si="8"/>
        <v>14</v>
      </c>
      <c r="X34" s="9">
        <f t="shared" si="9"/>
        <v>23</v>
      </c>
      <c r="Y34" s="9">
        <f t="shared" ca="1" si="4"/>
        <v>0</v>
      </c>
      <c r="Z34" s="9">
        <f t="shared" ca="1" si="10"/>
        <v>23</v>
      </c>
      <c r="AA34" s="17" t="str">
        <f t="shared" si="5"/>
        <v/>
      </c>
    </row>
    <row r="35" spans="1:27" ht="14.25" customHeight="1">
      <c r="A35" s="1">
        <f t="shared" si="11"/>
        <v>33</v>
      </c>
      <c r="B35" s="14" t="s">
        <v>60</v>
      </c>
      <c r="C35" s="18">
        <v>42719</v>
      </c>
      <c r="D35" s="18">
        <v>42719</v>
      </c>
      <c r="E35" s="1">
        <f t="shared" si="0"/>
        <v>10</v>
      </c>
      <c r="F35" s="1">
        <f t="shared" si="1"/>
        <v>14</v>
      </c>
      <c r="G35" s="9">
        <v>23</v>
      </c>
      <c r="H35" s="8">
        <f>May!H35+May!S35</f>
        <v>0</v>
      </c>
      <c r="I35" s="1">
        <f>May!I35+May!T35</f>
        <v>1</v>
      </c>
      <c r="J35" s="1">
        <f>May!J35+May!U35</f>
        <v>0</v>
      </c>
      <c r="K35" s="9">
        <f ca="1">May!V35</f>
        <v>9.5</v>
      </c>
      <c r="L35" s="9">
        <f>May!W35</f>
        <v>13</v>
      </c>
      <c r="M35" s="9">
        <f>May!X35</f>
        <v>23</v>
      </c>
      <c r="N35" s="9">
        <f t="shared" ca="1" si="12"/>
        <v>0.5</v>
      </c>
      <c r="O35" s="9">
        <f t="shared" ca="1" si="2"/>
        <v>0</v>
      </c>
      <c r="P35" s="1">
        <f>0+(May!P35-(May!Q35*4))</f>
        <v>1</v>
      </c>
      <c r="Q35" s="9">
        <f t="shared" si="7"/>
        <v>0</v>
      </c>
      <c r="R35" s="9">
        <v>0</v>
      </c>
      <c r="S35" s="8">
        <v>0</v>
      </c>
      <c r="T35" s="1">
        <v>0</v>
      </c>
      <c r="U35" s="1">
        <v>0</v>
      </c>
      <c r="V35" s="9">
        <f t="shared" ca="1" si="3"/>
        <v>9.5</v>
      </c>
      <c r="W35" s="9">
        <f t="shared" si="8"/>
        <v>13</v>
      </c>
      <c r="X35" s="9">
        <f t="shared" si="9"/>
        <v>23</v>
      </c>
      <c r="Y35" s="9">
        <f t="shared" ca="1" si="4"/>
        <v>0</v>
      </c>
      <c r="Z35" s="9">
        <f t="shared" ca="1" si="10"/>
        <v>23</v>
      </c>
      <c r="AA35" s="17" t="str">
        <f t="shared" si="5"/>
        <v/>
      </c>
    </row>
    <row r="36" spans="1:27" ht="14.25" customHeight="1">
      <c r="A36" s="1">
        <f>IF(B36="","",A35+1)</f>
        <v>34</v>
      </c>
      <c r="B36" s="15" t="s">
        <v>61</v>
      </c>
      <c r="C36" s="18">
        <v>42445</v>
      </c>
      <c r="D36" s="18">
        <v>42445</v>
      </c>
      <c r="E36" s="1">
        <f t="shared" si="0"/>
        <v>10</v>
      </c>
      <c r="F36" s="1">
        <f t="shared" si="1"/>
        <v>14</v>
      </c>
      <c r="G36" s="9">
        <v>24</v>
      </c>
      <c r="H36" s="8">
        <f>May!H36+May!S36</f>
        <v>0</v>
      </c>
      <c r="I36" s="1">
        <f>May!I36+May!T36</f>
        <v>0</v>
      </c>
      <c r="J36" s="1">
        <f>May!J36+May!U36</f>
        <v>0</v>
      </c>
      <c r="K36" s="9">
        <f ca="1">May!V36</f>
        <v>8.5</v>
      </c>
      <c r="L36" s="9">
        <f>May!W36</f>
        <v>14</v>
      </c>
      <c r="M36" s="9">
        <f>May!X36</f>
        <v>24</v>
      </c>
      <c r="N36" s="9">
        <f t="shared" ca="1" si="12"/>
        <v>1.5</v>
      </c>
      <c r="O36" s="9">
        <f t="shared" ca="1" si="2"/>
        <v>0</v>
      </c>
      <c r="P36" s="1">
        <f>0+(May!P36-(May!Q36*4))</f>
        <v>0</v>
      </c>
      <c r="Q36" s="9">
        <f t="shared" si="7"/>
        <v>0</v>
      </c>
      <c r="R36" s="9">
        <v>0</v>
      </c>
      <c r="S36" s="8">
        <v>0</v>
      </c>
      <c r="T36" s="1">
        <v>0</v>
      </c>
      <c r="U36" s="1">
        <v>0</v>
      </c>
      <c r="V36" s="9">
        <f t="shared" ca="1" si="3"/>
        <v>8.5</v>
      </c>
      <c r="W36" s="9">
        <f t="shared" si="8"/>
        <v>14</v>
      </c>
      <c r="X36" s="9">
        <f t="shared" si="9"/>
        <v>24</v>
      </c>
      <c r="Y36" s="9">
        <f t="shared" ca="1" si="4"/>
        <v>0</v>
      </c>
      <c r="Z36" s="9">
        <f t="shared" ca="1" si="10"/>
        <v>23</v>
      </c>
      <c r="AA36" s="17" t="str">
        <f t="shared" si="5"/>
        <v/>
      </c>
    </row>
    <row r="37" spans="1:27" ht="14.25" customHeight="1">
      <c r="A37" s="1">
        <f t="shared" si="11"/>
        <v>35</v>
      </c>
      <c r="B37" s="15" t="s">
        <v>62</v>
      </c>
      <c r="C37" s="18">
        <v>42346</v>
      </c>
      <c r="D37" s="18">
        <v>42346</v>
      </c>
      <c r="E37" s="1">
        <f t="shared" si="0"/>
        <v>10</v>
      </c>
      <c r="F37" s="1">
        <f t="shared" si="1"/>
        <v>14</v>
      </c>
      <c r="G37" s="9">
        <v>28</v>
      </c>
      <c r="H37" s="8">
        <f>May!H37+May!S37</f>
        <v>0</v>
      </c>
      <c r="I37" s="1">
        <f>May!I37+May!T37</f>
        <v>0</v>
      </c>
      <c r="J37" s="1">
        <f>May!J37+May!U37</f>
        <v>0</v>
      </c>
      <c r="K37" s="9">
        <f ca="1">May!V37</f>
        <v>9.5</v>
      </c>
      <c r="L37" s="9">
        <f>May!W37</f>
        <v>14</v>
      </c>
      <c r="M37" s="9">
        <f>May!X37</f>
        <v>28</v>
      </c>
      <c r="N37" s="9">
        <f t="shared" ca="1" si="12"/>
        <v>0.5</v>
      </c>
      <c r="O37" s="9">
        <f t="shared" ca="1" si="2"/>
        <v>0</v>
      </c>
      <c r="P37" s="1">
        <f>0+(May!P37-(May!Q37*4))</f>
        <v>1</v>
      </c>
      <c r="Q37" s="9">
        <f t="shared" si="7"/>
        <v>0</v>
      </c>
      <c r="R37" s="9">
        <v>0</v>
      </c>
      <c r="S37" s="8">
        <v>0</v>
      </c>
      <c r="T37" s="1">
        <v>0</v>
      </c>
      <c r="U37" s="1">
        <v>0</v>
      </c>
      <c r="V37" s="9">
        <f t="shared" ca="1" si="3"/>
        <v>9.5</v>
      </c>
      <c r="W37" s="9">
        <f t="shared" si="8"/>
        <v>14</v>
      </c>
      <c r="X37" s="9">
        <f t="shared" si="9"/>
        <v>28</v>
      </c>
      <c r="Y37" s="9">
        <f t="shared" ca="1" si="4"/>
        <v>0</v>
      </c>
      <c r="Z37" s="9">
        <f t="shared" ca="1" si="10"/>
        <v>23</v>
      </c>
      <c r="AA37" s="17" t="str">
        <f t="shared" si="5"/>
        <v/>
      </c>
    </row>
    <row r="38" spans="1:27" ht="14.25" customHeight="1">
      <c r="A38" s="1">
        <f t="shared" si="11"/>
        <v>36</v>
      </c>
      <c r="B38" s="13" t="s">
        <v>63</v>
      </c>
      <c r="C38" s="18">
        <v>42494</v>
      </c>
      <c r="D38" s="18">
        <v>42494</v>
      </c>
      <c r="E38" s="1">
        <f t="shared" si="0"/>
        <v>10</v>
      </c>
      <c r="F38" s="1">
        <f t="shared" si="1"/>
        <v>14</v>
      </c>
      <c r="G38" s="9">
        <v>21</v>
      </c>
      <c r="H38" s="8">
        <f>May!H38+May!S38</f>
        <v>0</v>
      </c>
      <c r="I38" s="1">
        <f>May!I38+May!T38</f>
        <v>0</v>
      </c>
      <c r="J38" s="1">
        <f>May!J38+May!U38</f>
        <v>11</v>
      </c>
      <c r="K38" s="9">
        <f ca="1">May!V38</f>
        <v>10</v>
      </c>
      <c r="L38" s="9">
        <f>May!W38</f>
        <v>14</v>
      </c>
      <c r="M38" s="9">
        <f>May!X38</f>
        <v>10</v>
      </c>
      <c r="N38" s="9">
        <f t="shared" ca="1" si="12"/>
        <v>0</v>
      </c>
      <c r="O38" s="9">
        <f t="shared" ca="1" si="2"/>
        <v>0</v>
      </c>
      <c r="P38" s="1">
        <f>0+(May!P38-(May!Q38*4))</f>
        <v>1</v>
      </c>
      <c r="Q38" s="9">
        <f t="shared" si="7"/>
        <v>0</v>
      </c>
      <c r="R38" s="9">
        <v>0</v>
      </c>
      <c r="S38" s="8">
        <v>0</v>
      </c>
      <c r="T38" s="1">
        <v>0</v>
      </c>
      <c r="U38" s="1">
        <v>0</v>
      </c>
      <c r="V38" s="9">
        <f t="shared" ca="1" si="3"/>
        <v>10</v>
      </c>
      <c r="W38" s="9">
        <f t="shared" si="8"/>
        <v>14</v>
      </c>
      <c r="X38" s="9">
        <f t="shared" si="9"/>
        <v>10</v>
      </c>
      <c r="Y38" s="9">
        <f t="shared" ca="1" si="4"/>
        <v>0</v>
      </c>
      <c r="Z38" s="9">
        <f t="shared" ca="1" si="10"/>
        <v>23</v>
      </c>
      <c r="AA38" s="17" t="str">
        <f t="shared" si="5"/>
        <v/>
      </c>
    </row>
    <row r="39" spans="1:27" ht="14.25" customHeight="1">
      <c r="A39" s="1">
        <f t="shared" si="11"/>
        <v>37</v>
      </c>
      <c r="B39" s="14" t="s">
        <v>64</v>
      </c>
      <c r="C39" s="18">
        <v>42863</v>
      </c>
      <c r="D39" s="18">
        <v>42863</v>
      </c>
      <c r="E39" s="1">
        <f t="shared" si="0"/>
        <v>10</v>
      </c>
      <c r="F39" s="1">
        <f t="shared" si="1"/>
        <v>14</v>
      </c>
      <c r="G39" s="9">
        <v>27</v>
      </c>
      <c r="H39" s="8">
        <f>May!H39+May!S39</f>
        <v>0</v>
      </c>
      <c r="I39" s="1">
        <f>May!I39+May!T39</f>
        <v>0</v>
      </c>
      <c r="J39" s="1">
        <f>May!J39+May!U39</f>
        <v>0</v>
      </c>
      <c r="K39" s="9">
        <f ca="1">May!V39</f>
        <v>10</v>
      </c>
      <c r="L39" s="9">
        <f>May!W39</f>
        <v>14</v>
      </c>
      <c r="M39" s="9">
        <f>May!X39</f>
        <v>27</v>
      </c>
      <c r="N39" s="9">
        <f t="shared" ca="1" si="12"/>
        <v>0</v>
      </c>
      <c r="O39" s="9">
        <f t="shared" ca="1" si="2"/>
        <v>0</v>
      </c>
      <c r="P39" s="1">
        <f>0+(May!P39-(May!Q39*4))</f>
        <v>0</v>
      </c>
      <c r="Q39" s="9">
        <f t="shared" si="7"/>
        <v>0</v>
      </c>
      <c r="R39" s="9">
        <v>0</v>
      </c>
      <c r="S39" s="8">
        <v>0</v>
      </c>
      <c r="T39" s="1">
        <v>0</v>
      </c>
      <c r="U39" s="1">
        <v>0</v>
      </c>
      <c r="V39" s="9">
        <f t="shared" ca="1" si="3"/>
        <v>10</v>
      </c>
      <c r="W39" s="9">
        <f t="shared" si="8"/>
        <v>14</v>
      </c>
      <c r="X39" s="9">
        <f t="shared" si="9"/>
        <v>27</v>
      </c>
      <c r="Y39" s="9">
        <f t="shared" ca="1" si="4"/>
        <v>0</v>
      </c>
      <c r="Z39" s="9">
        <f t="shared" ca="1" si="10"/>
        <v>23</v>
      </c>
      <c r="AA39" s="17" t="str">
        <f t="shared" si="5"/>
        <v/>
      </c>
    </row>
    <row r="40" spans="1:27" ht="14.25" customHeight="1">
      <c r="A40" s="1">
        <f t="shared" si="11"/>
        <v>38</v>
      </c>
      <c r="B40" s="13" t="s">
        <v>72</v>
      </c>
      <c r="C40" s="18">
        <v>43023</v>
      </c>
      <c r="D40" s="18">
        <v>43023</v>
      </c>
      <c r="E40" s="1">
        <f t="shared" si="0"/>
        <v>10</v>
      </c>
      <c r="F40" s="1">
        <f t="shared" si="1"/>
        <v>14</v>
      </c>
      <c r="G40" s="9">
        <v>27</v>
      </c>
      <c r="H40" s="8">
        <f>May!H40+May!S40</f>
        <v>0</v>
      </c>
      <c r="I40" s="1">
        <f>May!I40+May!T40</f>
        <v>1</v>
      </c>
      <c r="J40" s="1">
        <f>May!J40+May!U40</f>
        <v>0</v>
      </c>
      <c r="K40" s="9">
        <f ca="1">May!V40</f>
        <v>9</v>
      </c>
      <c r="L40" s="9">
        <f>May!W40</f>
        <v>13</v>
      </c>
      <c r="M40" s="9">
        <f>May!X40</f>
        <v>27</v>
      </c>
      <c r="N40" s="9">
        <f t="shared" ca="1" si="12"/>
        <v>1</v>
      </c>
      <c r="O40" s="9">
        <f t="shared" ca="1" si="2"/>
        <v>0</v>
      </c>
      <c r="P40" s="1">
        <f>0+(May!P40-(May!Q40*4))</f>
        <v>0</v>
      </c>
      <c r="Q40" s="9">
        <f t="shared" si="7"/>
        <v>0</v>
      </c>
      <c r="R40" s="9">
        <v>0</v>
      </c>
      <c r="S40" s="8">
        <v>0</v>
      </c>
      <c r="T40" s="1">
        <v>0</v>
      </c>
      <c r="U40" s="1">
        <v>0</v>
      </c>
      <c r="V40" s="9">
        <f t="shared" ca="1" si="3"/>
        <v>9</v>
      </c>
      <c r="W40" s="9">
        <f t="shared" si="8"/>
        <v>13</v>
      </c>
      <c r="X40" s="9">
        <f t="shared" si="9"/>
        <v>27</v>
      </c>
      <c r="Y40" s="9">
        <f t="shared" ca="1" si="4"/>
        <v>0</v>
      </c>
      <c r="Z40" s="9">
        <f t="shared" ca="1" si="10"/>
        <v>23</v>
      </c>
      <c r="AA40" s="17" t="str">
        <f t="shared" si="5"/>
        <v/>
      </c>
    </row>
    <row r="41" spans="1:27" ht="14.25" customHeight="1">
      <c r="A41" s="1">
        <f t="shared" si="11"/>
        <v>39</v>
      </c>
      <c r="B41" s="14" t="s">
        <v>73</v>
      </c>
      <c r="C41" s="18">
        <v>43011</v>
      </c>
      <c r="D41" s="18">
        <v>43011</v>
      </c>
      <c r="E41" s="1">
        <f t="shared" si="0"/>
        <v>10</v>
      </c>
      <c r="F41" s="1">
        <f t="shared" si="1"/>
        <v>14</v>
      </c>
      <c r="G41" s="9">
        <v>28</v>
      </c>
      <c r="H41" s="8">
        <f>May!H41+May!S41</f>
        <v>0</v>
      </c>
      <c r="I41" s="1">
        <f>May!I41+May!T41</f>
        <v>0</v>
      </c>
      <c r="J41" s="1">
        <f>May!J41+May!U41</f>
        <v>0</v>
      </c>
      <c r="K41" s="9">
        <f ca="1">May!V41</f>
        <v>9.5</v>
      </c>
      <c r="L41" s="9">
        <f>May!W41</f>
        <v>14</v>
      </c>
      <c r="M41" s="9">
        <f>May!X41</f>
        <v>28</v>
      </c>
      <c r="N41" s="9">
        <f t="shared" ca="1" si="12"/>
        <v>0.5</v>
      </c>
      <c r="O41" s="9">
        <f t="shared" ca="1" si="2"/>
        <v>0</v>
      </c>
      <c r="P41" s="1">
        <f>0+(May!P41-(May!Q41*4))</f>
        <v>0</v>
      </c>
      <c r="Q41" s="9">
        <f t="shared" si="7"/>
        <v>0</v>
      </c>
      <c r="R41" s="9">
        <v>0</v>
      </c>
      <c r="S41" s="8">
        <v>0</v>
      </c>
      <c r="T41" s="1">
        <v>0</v>
      </c>
      <c r="U41" s="1">
        <v>0</v>
      </c>
      <c r="V41" s="9">
        <f t="shared" ca="1" si="3"/>
        <v>9.5</v>
      </c>
      <c r="W41" s="9">
        <f t="shared" si="8"/>
        <v>14</v>
      </c>
      <c r="X41" s="9">
        <f t="shared" si="9"/>
        <v>28</v>
      </c>
      <c r="Y41" s="9">
        <f t="shared" ca="1" si="4"/>
        <v>0</v>
      </c>
      <c r="Z41" s="9">
        <f t="shared" ca="1" si="10"/>
        <v>23</v>
      </c>
      <c r="AA41" s="17" t="str">
        <f t="shared" si="5"/>
        <v/>
      </c>
    </row>
    <row r="42" spans="1:27" ht="14.25" customHeight="1">
      <c r="A42" s="1">
        <f t="shared" si="11"/>
        <v>40</v>
      </c>
      <c r="B42" s="14" t="s">
        <v>74</v>
      </c>
      <c r="C42" s="18">
        <v>43011</v>
      </c>
      <c r="D42" s="18">
        <v>43011</v>
      </c>
      <c r="E42" s="1">
        <f t="shared" si="0"/>
        <v>10</v>
      </c>
      <c r="F42" s="1">
        <f t="shared" si="1"/>
        <v>14</v>
      </c>
      <c r="G42" s="9">
        <v>25</v>
      </c>
      <c r="H42" s="8">
        <f>May!H42+May!S42</f>
        <v>0</v>
      </c>
      <c r="I42" s="1">
        <f>May!I42+May!T42</f>
        <v>3</v>
      </c>
      <c r="J42" s="1">
        <f>May!J42+May!U42</f>
        <v>0</v>
      </c>
      <c r="K42" s="9">
        <f ca="1">May!V42</f>
        <v>8</v>
      </c>
      <c r="L42" s="9">
        <f>May!W42</f>
        <v>11</v>
      </c>
      <c r="M42" s="9">
        <f>May!X42</f>
        <v>25</v>
      </c>
      <c r="N42" s="9">
        <f t="shared" ca="1" si="12"/>
        <v>2</v>
      </c>
      <c r="O42" s="9">
        <f t="shared" ca="1" si="2"/>
        <v>0</v>
      </c>
      <c r="P42" s="1">
        <f>0+(May!P42-(May!Q42*4))</f>
        <v>1</v>
      </c>
      <c r="Q42" s="9">
        <f t="shared" si="7"/>
        <v>0</v>
      </c>
      <c r="R42" s="9">
        <v>0</v>
      </c>
      <c r="S42" s="8">
        <v>0</v>
      </c>
      <c r="T42" s="1">
        <v>0</v>
      </c>
      <c r="U42" s="1">
        <v>0</v>
      </c>
      <c r="V42" s="9">
        <f t="shared" ca="1" si="3"/>
        <v>8</v>
      </c>
      <c r="W42" s="9">
        <f t="shared" si="8"/>
        <v>11</v>
      </c>
      <c r="X42" s="9">
        <f t="shared" si="9"/>
        <v>25</v>
      </c>
      <c r="Y42" s="9">
        <f t="shared" ca="1" si="4"/>
        <v>0</v>
      </c>
      <c r="Z42" s="9">
        <f t="shared" ca="1" si="10"/>
        <v>23</v>
      </c>
      <c r="AA42" s="17" t="str">
        <f t="shared" si="5"/>
        <v/>
      </c>
    </row>
    <row r="43" spans="1:27" ht="14.25" customHeight="1">
      <c r="A43" s="1">
        <f t="shared" si="11"/>
        <v>41</v>
      </c>
      <c r="B43" s="14" t="s">
        <v>75</v>
      </c>
      <c r="C43" s="18">
        <v>43024</v>
      </c>
      <c r="D43" s="18">
        <v>43024</v>
      </c>
      <c r="E43" s="1">
        <f t="shared" si="0"/>
        <v>10</v>
      </c>
      <c r="F43" s="1">
        <f t="shared" si="1"/>
        <v>14</v>
      </c>
      <c r="G43" s="9">
        <v>28</v>
      </c>
      <c r="H43" s="8">
        <f>May!H43+May!S43</f>
        <v>0</v>
      </c>
      <c r="I43" s="1">
        <f>May!I43+May!T43</f>
        <v>0</v>
      </c>
      <c r="J43" s="1">
        <f>May!J43+May!U43</f>
        <v>0</v>
      </c>
      <c r="K43" s="9">
        <f ca="1">May!V43</f>
        <v>10</v>
      </c>
      <c r="L43" s="9">
        <f>May!W43</f>
        <v>14</v>
      </c>
      <c r="M43" s="9">
        <f>May!X43</f>
        <v>28</v>
      </c>
      <c r="N43" s="9">
        <f t="shared" ca="1" si="12"/>
        <v>0</v>
      </c>
      <c r="O43" s="9">
        <f t="shared" ca="1" si="2"/>
        <v>0</v>
      </c>
      <c r="P43" s="1">
        <f>0+(May!P43-(May!Q43*4))</f>
        <v>0</v>
      </c>
      <c r="Q43" s="9">
        <f t="shared" si="7"/>
        <v>0</v>
      </c>
      <c r="R43" s="9">
        <v>0</v>
      </c>
      <c r="S43" s="8">
        <v>0</v>
      </c>
      <c r="T43" s="1">
        <v>0</v>
      </c>
      <c r="U43" s="1">
        <v>0</v>
      </c>
      <c r="V43" s="9">
        <f t="shared" ca="1" si="3"/>
        <v>10</v>
      </c>
      <c r="W43" s="9">
        <f t="shared" si="8"/>
        <v>14</v>
      </c>
      <c r="X43" s="9">
        <f t="shared" si="9"/>
        <v>28</v>
      </c>
      <c r="Y43" s="9">
        <f t="shared" ca="1" si="4"/>
        <v>0</v>
      </c>
      <c r="Z43" s="9">
        <f t="shared" ca="1" si="10"/>
        <v>23</v>
      </c>
      <c r="AA43" s="17" t="str">
        <f t="shared" si="5"/>
        <v/>
      </c>
    </row>
    <row r="44" spans="1:27" ht="14.25" customHeight="1">
      <c r="A44" s="1">
        <f t="shared" si="11"/>
        <v>42</v>
      </c>
      <c r="B44" s="14" t="s">
        <v>76</v>
      </c>
      <c r="C44" s="18">
        <v>43015</v>
      </c>
      <c r="D44" s="18">
        <v>43015</v>
      </c>
      <c r="E44" s="1">
        <f t="shared" si="0"/>
        <v>10</v>
      </c>
      <c r="F44" s="1">
        <f t="shared" si="1"/>
        <v>14</v>
      </c>
      <c r="G44" s="9">
        <v>24</v>
      </c>
      <c r="H44" s="8">
        <f>May!H44+May!S44</f>
        <v>0</v>
      </c>
      <c r="I44" s="1">
        <f>May!I44+May!T44</f>
        <v>1</v>
      </c>
      <c r="J44" s="1">
        <f>May!J44+May!U44</f>
        <v>1</v>
      </c>
      <c r="K44" s="9">
        <f ca="1">May!V44</f>
        <v>10</v>
      </c>
      <c r="L44" s="9">
        <f>May!W44</f>
        <v>13</v>
      </c>
      <c r="M44" s="9">
        <f>May!X44</f>
        <v>23</v>
      </c>
      <c r="N44" s="9">
        <f t="shared" ca="1" si="12"/>
        <v>0</v>
      </c>
      <c r="O44" s="9">
        <f t="shared" ca="1" si="2"/>
        <v>0</v>
      </c>
      <c r="P44" s="1">
        <f>0+(May!P44-(May!Q44*4))</f>
        <v>1</v>
      </c>
      <c r="Q44" s="9">
        <f t="shared" si="7"/>
        <v>0</v>
      </c>
      <c r="R44" s="9">
        <v>0</v>
      </c>
      <c r="S44" s="8">
        <v>0</v>
      </c>
      <c r="T44" s="1">
        <v>0</v>
      </c>
      <c r="U44" s="1">
        <v>0</v>
      </c>
      <c r="V44" s="9">
        <f t="shared" ca="1" si="3"/>
        <v>10</v>
      </c>
      <c r="W44" s="9">
        <f t="shared" si="8"/>
        <v>13</v>
      </c>
      <c r="X44" s="9">
        <f t="shared" si="9"/>
        <v>23</v>
      </c>
      <c r="Y44" s="9">
        <f t="shared" ca="1" si="4"/>
        <v>0</v>
      </c>
      <c r="Z44" s="9">
        <f t="shared" ca="1" si="10"/>
        <v>23</v>
      </c>
      <c r="AA44" s="17" t="str">
        <f t="shared" si="5"/>
        <v/>
      </c>
    </row>
    <row r="45" spans="1:27" ht="14.25" customHeight="1">
      <c r="A45" s="1">
        <f t="shared" si="11"/>
        <v>43</v>
      </c>
      <c r="B45" s="14" t="s">
        <v>77</v>
      </c>
      <c r="C45" s="18">
        <v>42999</v>
      </c>
      <c r="D45" s="18">
        <v>42999</v>
      </c>
      <c r="E45" s="1">
        <f t="shared" si="0"/>
        <v>10</v>
      </c>
      <c r="F45" s="1">
        <f t="shared" si="1"/>
        <v>14</v>
      </c>
      <c r="G45" s="9">
        <v>28</v>
      </c>
      <c r="H45" s="8">
        <f>May!H45+May!S45</f>
        <v>0</v>
      </c>
      <c r="I45" s="1">
        <f>May!I45+May!T45</f>
        <v>1.5</v>
      </c>
      <c r="J45" s="1">
        <f>May!J45+May!U45</f>
        <v>0</v>
      </c>
      <c r="K45" s="9">
        <f ca="1">May!V45</f>
        <v>10</v>
      </c>
      <c r="L45" s="9">
        <f>May!W45</f>
        <v>12.5</v>
      </c>
      <c r="M45" s="9">
        <f>May!X45</f>
        <v>28</v>
      </c>
      <c r="N45" s="9">
        <f t="shared" ca="1" si="12"/>
        <v>0</v>
      </c>
      <c r="O45" s="9">
        <f t="shared" ca="1" si="2"/>
        <v>0</v>
      </c>
      <c r="P45" s="1">
        <f>0+(May!P45-(May!Q45*4))</f>
        <v>1</v>
      </c>
      <c r="Q45" s="9">
        <f t="shared" si="7"/>
        <v>0</v>
      </c>
      <c r="R45" s="9">
        <v>0</v>
      </c>
      <c r="S45" s="8">
        <v>0</v>
      </c>
      <c r="T45" s="1">
        <v>0</v>
      </c>
      <c r="U45" s="1">
        <v>0</v>
      </c>
      <c r="V45" s="9">
        <f t="shared" ca="1" si="3"/>
        <v>10</v>
      </c>
      <c r="W45" s="9">
        <f t="shared" si="8"/>
        <v>12.5</v>
      </c>
      <c r="X45" s="9">
        <f t="shared" si="9"/>
        <v>28</v>
      </c>
      <c r="Y45" s="9">
        <f t="shared" ca="1" si="4"/>
        <v>0</v>
      </c>
      <c r="Z45" s="9">
        <f t="shared" ca="1" si="10"/>
        <v>23</v>
      </c>
      <c r="AA45" s="17" t="str">
        <f t="shared" si="5"/>
        <v/>
      </c>
    </row>
    <row r="46" spans="1:27" ht="14.25" customHeight="1">
      <c r="A46" s="1">
        <f t="shared" si="11"/>
        <v>44</v>
      </c>
      <c r="B46" s="14" t="s">
        <v>78</v>
      </c>
      <c r="C46" s="18">
        <v>43080</v>
      </c>
      <c r="D46" s="18">
        <v>43080</v>
      </c>
      <c r="E46" s="1">
        <f t="shared" si="0"/>
        <v>10</v>
      </c>
      <c r="F46" s="1">
        <f t="shared" si="1"/>
        <v>14</v>
      </c>
      <c r="G46" s="9">
        <v>28</v>
      </c>
      <c r="H46" s="8">
        <f>May!H46+May!S46</f>
        <v>0</v>
      </c>
      <c r="I46" s="1">
        <f>May!I46+May!T46</f>
        <v>1</v>
      </c>
      <c r="J46" s="1">
        <f>May!J46+May!U46</f>
        <v>0</v>
      </c>
      <c r="K46" s="9">
        <f ca="1">May!V46</f>
        <v>6.5</v>
      </c>
      <c r="L46" s="9">
        <f>May!W46</f>
        <v>13</v>
      </c>
      <c r="M46" s="9">
        <f>May!X46</f>
        <v>28</v>
      </c>
      <c r="N46" s="9">
        <f t="shared" ca="1" si="12"/>
        <v>3.5</v>
      </c>
      <c r="O46" s="9">
        <f t="shared" ca="1" si="2"/>
        <v>0</v>
      </c>
      <c r="P46" s="1">
        <f>0+(May!P46-(May!Q46*4))</f>
        <v>1</v>
      </c>
      <c r="Q46" s="9">
        <f t="shared" si="7"/>
        <v>0</v>
      </c>
      <c r="R46" s="9">
        <v>0</v>
      </c>
      <c r="S46" s="8">
        <v>0</v>
      </c>
      <c r="T46" s="1">
        <v>0</v>
      </c>
      <c r="U46" s="1">
        <v>0</v>
      </c>
      <c r="V46" s="9">
        <f t="shared" ca="1" si="3"/>
        <v>6.5</v>
      </c>
      <c r="W46" s="9">
        <f t="shared" si="8"/>
        <v>13</v>
      </c>
      <c r="X46" s="9">
        <f t="shared" si="9"/>
        <v>28</v>
      </c>
      <c r="Y46" s="9">
        <f t="shared" ca="1" si="4"/>
        <v>0</v>
      </c>
      <c r="Z46" s="9">
        <f t="shared" ca="1" si="10"/>
        <v>23</v>
      </c>
      <c r="AA46" s="17" t="str">
        <f t="shared" si="5"/>
        <v/>
      </c>
    </row>
    <row r="47" spans="1:27" ht="14.25" customHeight="1">
      <c r="A47" s="1">
        <f t="shared" si="11"/>
        <v>45</v>
      </c>
      <c r="B47" s="14" t="s">
        <v>79</v>
      </c>
      <c r="C47" s="18">
        <v>43087</v>
      </c>
      <c r="D47" s="18">
        <v>43087</v>
      </c>
      <c r="E47" s="1">
        <f t="shared" si="0"/>
        <v>10</v>
      </c>
      <c r="F47" s="1">
        <f t="shared" si="1"/>
        <v>14</v>
      </c>
      <c r="G47" s="9">
        <v>28</v>
      </c>
      <c r="H47" s="8">
        <f>May!H47+May!S47</f>
        <v>0</v>
      </c>
      <c r="I47" s="1">
        <f>May!I47+May!T47</f>
        <v>0</v>
      </c>
      <c r="J47" s="1">
        <f>May!J47+May!U47</f>
        <v>0</v>
      </c>
      <c r="K47" s="9">
        <f ca="1">May!V47</f>
        <v>10</v>
      </c>
      <c r="L47" s="9">
        <f>May!W47</f>
        <v>14</v>
      </c>
      <c r="M47" s="9">
        <f>May!X47</f>
        <v>28</v>
      </c>
      <c r="N47" s="9">
        <f t="shared" ca="1" si="12"/>
        <v>0</v>
      </c>
      <c r="O47" s="9">
        <f t="shared" ca="1" si="2"/>
        <v>0</v>
      </c>
      <c r="P47" s="1">
        <f>0+(May!P47-(May!Q47*4))</f>
        <v>0</v>
      </c>
      <c r="Q47" s="9">
        <f t="shared" si="7"/>
        <v>0</v>
      </c>
      <c r="R47" s="9">
        <v>0</v>
      </c>
      <c r="S47" s="8">
        <v>0</v>
      </c>
      <c r="T47" s="1">
        <v>0</v>
      </c>
      <c r="U47" s="1">
        <v>0</v>
      </c>
      <c r="V47" s="9">
        <f t="shared" ca="1" si="3"/>
        <v>10</v>
      </c>
      <c r="W47" s="9">
        <f t="shared" si="8"/>
        <v>14</v>
      </c>
      <c r="X47" s="9">
        <f t="shared" si="9"/>
        <v>28</v>
      </c>
      <c r="Y47" s="9">
        <f t="shared" ca="1" si="4"/>
        <v>0</v>
      </c>
      <c r="Z47" s="9">
        <f t="shared" ca="1" si="10"/>
        <v>23</v>
      </c>
      <c r="AA47" s="17" t="str">
        <f t="shared" si="5"/>
        <v/>
      </c>
    </row>
    <row r="48" spans="1:27" ht="14.25" customHeight="1">
      <c r="A48" s="1">
        <f>IF(B48="","",A47+1)</f>
        <v>46</v>
      </c>
      <c r="B48" s="17" t="s">
        <v>80</v>
      </c>
      <c r="C48" s="19">
        <v>42990</v>
      </c>
      <c r="D48" s="19">
        <v>42990</v>
      </c>
      <c r="E48" s="1">
        <f t="shared" si="0"/>
        <v>10</v>
      </c>
      <c r="F48" s="1">
        <f t="shared" si="1"/>
        <v>14</v>
      </c>
      <c r="G48" s="9">
        <v>28</v>
      </c>
      <c r="H48" s="8">
        <f>May!H48+May!S48</f>
        <v>0</v>
      </c>
      <c r="I48" s="1">
        <f>May!I48+May!T48</f>
        <v>1</v>
      </c>
      <c r="J48" s="1">
        <f>May!J48+May!U48</f>
        <v>0</v>
      </c>
      <c r="K48" s="9">
        <f ca="1">May!V48</f>
        <v>10</v>
      </c>
      <c r="L48" s="9">
        <f>May!W48</f>
        <v>13</v>
      </c>
      <c r="M48" s="9">
        <f>May!X48</f>
        <v>28</v>
      </c>
      <c r="N48" s="9">
        <f t="shared" ca="1" si="12"/>
        <v>0</v>
      </c>
      <c r="O48" s="9">
        <f t="shared" ca="1" si="2"/>
        <v>0</v>
      </c>
      <c r="P48" s="1">
        <f>0+(May!P48-(May!Q48*4))</f>
        <v>1</v>
      </c>
      <c r="Q48" s="9">
        <f t="shared" si="7"/>
        <v>0</v>
      </c>
      <c r="R48" s="9">
        <v>0</v>
      </c>
      <c r="S48" s="8">
        <v>0</v>
      </c>
      <c r="T48" s="1">
        <v>0</v>
      </c>
      <c r="U48" s="1">
        <v>0</v>
      </c>
      <c r="V48" s="9">
        <f t="shared" ca="1" si="3"/>
        <v>10</v>
      </c>
      <c r="W48" s="9">
        <f t="shared" si="8"/>
        <v>13</v>
      </c>
      <c r="X48" s="9">
        <f t="shared" si="9"/>
        <v>28</v>
      </c>
      <c r="Y48" s="9">
        <f t="shared" ca="1" si="4"/>
        <v>0</v>
      </c>
      <c r="Z48" s="9">
        <f t="shared" ca="1" si="10"/>
        <v>23</v>
      </c>
      <c r="AA48" s="17" t="str">
        <f t="shared" si="5"/>
        <v/>
      </c>
    </row>
    <row r="49" spans="1:26" ht="14.25" customHeight="1">
      <c r="A49" s="1">
        <f t="shared" si="11"/>
        <v>47</v>
      </c>
      <c r="B49" s="17" t="s">
        <v>81</v>
      </c>
      <c r="C49" s="19">
        <v>43214</v>
      </c>
      <c r="D49" s="19">
        <v>43214</v>
      </c>
      <c r="E49" s="1">
        <f t="shared" si="0"/>
        <v>10</v>
      </c>
      <c r="F49" s="1">
        <f t="shared" si="1"/>
        <v>14</v>
      </c>
      <c r="G49" s="9">
        <v>28</v>
      </c>
      <c r="H49" s="8">
        <f>May!H49+May!S49</f>
        <v>0</v>
      </c>
      <c r="I49" s="1">
        <f>May!I49+May!T49</f>
        <v>0</v>
      </c>
      <c r="J49" s="1">
        <f>May!J49+May!U49</f>
        <v>0</v>
      </c>
      <c r="K49" s="9">
        <f ca="1">May!V49</f>
        <v>10</v>
      </c>
      <c r="L49" s="9">
        <f>May!W49</f>
        <v>14</v>
      </c>
      <c r="M49" s="9">
        <f>May!X49</f>
        <v>28</v>
      </c>
      <c r="N49" s="9">
        <f t="shared" ca="1" si="12"/>
        <v>0</v>
      </c>
      <c r="O49" s="9">
        <f t="shared" ca="1" si="2"/>
        <v>0</v>
      </c>
      <c r="P49" s="1">
        <f>0+(May!P49-(May!Q49*4))</f>
        <v>0</v>
      </c>
      <c r="Q49" s="9">
        <f t="shared" si="7"/>
        <v>0</v>
      </c>
      <c r="R49" s="9">
        <v>0</v>
      </c>
      <c r="S49" s="8">
        <v>0</v>
      </c>
      <c r="T49" s="1">
        <v>0</v>
      </c>
      <c r="U49" s="1">
        <v>0</v>
      </c>
      <c r="V49" s="9">
        <f t="shared" ca="1" si="3"/>
        <v>10</v>
      </c>
      <c r="W49" s="9">
        <f t="shared" si="8"/>
        <v>14</v>
      </c>
      <c r="X49" s="9">
        <f t="shared" si="9"/>
        <v>28</v>
      </c>
      <c r="Y49" s="9">
        <f t="shared" ca="1" si="4"/>
        <v>0</v>
      </c>
      <c r="Z49" s="9">
        <f t="shared" ca="1" si="10"/>
        <v>23</v>
      </c>
    </row>
    <row r="50" spans="1:26" ht="15">
      <c r="A50" s="1">
        <f t="shared" si="11"/>
        <v>48</v>
      </c>
      <c r="B50" s="17" t="s">
        <v>82</v>
      </c>
      <c r="C50" s="19">
        <v>43230</v>
      </c>
      <c r="D50" s="19">
        <v>43230</v>
      </c>
      <c r="E50" s="1">
        <f t="shared" si="0"/>
        <v>10</v>
      </c>
      <c r="F50" s="1">
        <f t="shared" si="1"/>
        <v>14</v>
      </c>
      <c r="G50" s="9">
        <v>28</v>
      </c>
      <c r="H50" s="8">
        <f>May!H50+May!S50</f>
        <v>0</v>
      </c>
      <c r="I50" s="1">
        <f>May!I50+May!T50</f>
        <v>0</v>
      </c>
      <c r="J50" s="1">
        <f>May!J50+May!U50</f>
        <v>0</v>
      </c>
      <c r="K50" s="9">
        <f ca="1">May!V50</f>
        <v>10</v>
      </c>
      <c r="L50" s="9">
        <f>May!W50</f>
        <v>14</v>
      </c>
      <c r="M50" s="9">
        <f>May!X50</f>
        <v>28</v>
      </c>
      <c r="N50" s="9">
        <f t="shared" ca="1" si="12"/>
        <v>0</v>
      </c>
      <c r="O50" s="9">
        <f t="shared" ca="1" si="2"/>
        <v>0</v>
      </c>
      <c r="P50" s="1">
        <f>0+(May!P50-(May!Q50*4))</f>
        <v>0</v>
      </c>
      <c r="Q50" s="9">
        <f t="shared" si="7"/>
        <v>0</v>
      </c>
      <c r="R50" s="9">
        <v>0</v>
      </c>
      <c r="S50" s="8">
        <v>0</v>
      </c>
      <c r="T50" s="1">
        <v>0</v>
      </c>
      <c r="U50" s="1">
        <v>0</v>
      </c>
      <c r="V50" s="9">
        <f t="shared" ca="1" si="3"/>
        <v>10</v>
      </c>
      <c r="W50" s="9">
        <f t="shared" si="8"/>
        <v>14</v>
      </c>
      <c r="X50" s="9">
        <f t="shared" si="9"/>
        <v>28</v>
      </c>
      <c r="Y50" s="9">
        <f t="shared" ca="1" si="4"/>
        <v>0</v>
      </c>
      <c r="Z50" s="9">
        <f t="shared" ca="1" si="10"/>
        <v>23</v>
      </c>
    </row>
    <row r="51" spans="1:26" ht="15">
      <c r="A51" s="1">
        <f t="shared" si="11"/>
        <v>49</v>
      </c>
      <c r="B51" s="17" t="s">
        <v>83</v>
      </c>
      <c r="C51" s="19">
        <v>43230</v>
      </c>
      <c r="D51" s="19">
        <v>43230</v>
      </c>
      <c r="E51" s="1">
        <f t="shared" si="0"/>
        <v>10</v>
      </c>
      <c r="F51" s="1">
        <f t="shared" si="1"/>
        <v>14</v>
      </c>
      <c r="G51" s="9">
        <v>28</v>
      </c>
      <c r="H51" s="8">
        <f>May!H51+May!S51</f>
        <v>0</v>
      </c>
      <c r="I51" s="1">
        <f>May!I51+May!T51</f>
        <v>0</v>
      </c>
      <c r="J51" s="1">
        <f>May!J51+May!U51</f>
        <v>0</v>
      </c>
      <c r="K51" s="9">
        <f ca="1">May!V51</f>
        <v>10</v>
      </c>
      <c r="L51" s="9">
        <f>May!W51</f>
        <v>14</v>
      </c>
      <c r="M51" s="9">
        <f>May!X51</f>
        <v>28</v>
      </c>
      <c r="N51" s="9">
        <f t="shared" ca="1" si="12"/>
        <v>0</v>
      </c>
      <c r="O51" s="9">
        <f t="shared" ca="1" si="2"/>
        <v>0</v>
      </c>
      <c r="P51" s="1">
        <f>0+(May!P51-(May!Q51*4))</f>
        <v>0</v>
      </c>
      <c r="Q51" s="9">
        <f t="shared" si="7"/>
        <v>0</v>
      </c>
      <c r="R51" s="9">
        <v>0</v>
      </c>
      <c r="S51" s="8">
        <v>0</v>
      </c>
      <c r="T51" s="1">
        <v>0</v>
      </c>
      <c r="U51" s="1">
        <v>0</v>
      </c>
      <c r="V51" s="9">
        <f t="shared" ca="1" si="3"/>
        <v>10</v>
      </c>
      <c r="W51" s="9">
        <f t="shared" si="8"/>
        <v>14</v>
      </c>
      <c r="X51" s="9">
        <f t="shared" si="9"/>
        <v>28</v>
      </c>
      <c r="Y51" s="9">
        <f t="shared" ca="1" si="4"/>
        <v>0</v>
      </c>
      <c r="Z51" s="9">
        <f t="shared" ca="1" si="10"/>
        <v>23</v>
      </c>
    </row>
    <row r="52" spans="1:26" ht="15">
      <c r="A52" s="1">
        <f t="shared" si="11"/>
        <v>50</v>
      </c>
      <c r="B52" s="17" t="s">
        <v>84</v>
      </c>
      <c r="C52" s="19">
        <v>43230</v>
      </c>
      <c r="D52" s="19">
        <v>43230</v>
      </c>
      <c r="E52" s="1">
        <f t="shared" si="0"/>
        <v>10</v>
      </c>
      <c r="F52" s="1">
        <f t="shared" si="1"/>
        <v>14</v>
      </c>
      <c r="G52" s="9">
        <v>28</v>
      </c>
      <c r="H52" s="8">
        <f>May!H52+May!S52</f>
        <v>0</v>
      </c>
      <c r="I52" s="1">
        <f>May!I52+May!T52</f>
        <v>0</v>
      </c>
      <c r="J52" s="1">
        <f>May!J52+May!U52</f>
        <v>0</v>
      </c>
      <c r="K52" s="9">
        <f ca="1">May!V52</f>
        <v>10</v>
      </c>
      <c r="L52" s="9">
        <f>May!W52</f>
        <v>14</v>
      </c>
      <c r="M52" s="9">
        <f>May!X52</f>
        <v>28</v>
      </c>
      <c r="N52" s="9">
        <f t="shared" ca="1" si="12"/>
        <v>0</v>
      </c>
      <c r="O52" s="9">
        <f t="shared" ca="1" si="2"/>
        <v>0</v>
      </c>
      <c r="P52" s="1">
        <f>0+(May!P52-(May!Q52*4))</f>
        <v>0</v>
      </c>
      <c r="Q52" s="9">
        <f t="shared" si="7"/>
        <v>0</v>
      </c>
      <c r="R52" s="9">
        <v>0</v>
      </c>
      <c r="S52" s="8">
        <v>0</v>
      </c>
      <c r="T52" s="1">
        <v>0</v>
      </c>
      <c r="U52" s="1">
        <v>0</v>
      </c>
      <c r="V52" s="9">
        <f t="shared" ca="1" si="3"/>
        <v>10</v>
      </c>
      <c r="W52" s="9">
        <f t="shared" si="8"/>
        <v>14</v>
      </c>
      <c r="X52" s="9">
        <f t="shared" si="9"/>
        <v>28</v>
      </c>
      <c r="Y52" s="9">
        <f t="shared" ca="1" si="4"/>
        <v>0</v>
      </c>
      <c r="Z52" s="9">
        <f t="shared" ca="1" si="10"/>
        <v>23</v>
      </c>
    </row>
    <row r="53" spans="1:26" ht="15">
      <c r="A53" s="1">
        <f t="shared" si="11"/>
        <v>51</v>
      </c>
      <c r="B53" s="17" t="s">
        <v>85</v>
      </c>
      <c r="C53" s="19">
        <v>43292</v>
      </c>
      <c r="D53" s="19">
        <v>43292</v>
      </c>
      <c r="E53" s="1">
        <f t="shared" si="0"/>
        <v>10</v>
      </c>
      <c r="F53" s="1">
        <f t="shared" si="1"/>
        <v>14</v>
      </c>
      <c r="G53" s="9">
        <v>28</v>
      </c>
      <c r="H53" s="8">
        <f>May!H53+May!S53</f>
        <v>0</v>
      </c>
      <c r="I53" s="1">
        <f>May!I53+May!T53</f>
        <v>0</v>
      </c>
      <c r="J53" s="1">
        <f>May!J53+May!U53</f>
        <v>0</v>
      </c>
      <c r="K53" s="9">
        <f ca="1">May!V53</f>
        <v>9</v>
      </c>
      <c r="L53" s="9">
        <f>May!W53</f>
        <v>14</v>
      </c>
      <c r="M53" s="9">
        <f>May!X53</f>
        <v>28</v>
      </c>
      <c r="N53" s="9">
        <f t="shared" ca="1" si="12"/>
        <v>1</v>
      </c>
      <c r="O53" s="9">
        <f t="shared" ca="1" si="2"/>
        <v>0</v>
      </c>
      <c r="P53" s="1">
        <f>0+(May!P53-(May!Q53*4))</f>
        <v>1</v>
      </c>
      <c r="Q53" s="9">
        <f t="shared" si="7"/>
        <v>0</v>
      </c>
      <c r="R53" s="9">
        <v>0</v>
      </c>
      <c r="S53" s="8">
        <v>0</v>
      </c>
      <c r="T53" s="1">
        <v>0</v>
      </c>
      <c r="U53" s="1">
        <v>0</v>
      </c>
      <c r="V53" s="9">
        <f t="shared" ca="1" si="3"/>
        <v>9</v>
      </c>
      <c r="W53" s="9">
        <f t="shared" si="8"/>
        <v>14</v>
      </c>
      <c r="X53" s="9">
        <f t="shared" si="9"/>
        <v>28</v>
      </c>
      <c r="Y53" s="9">
        <f t="shared" ca="1" si="4"/>
        <v>0</v>
      </c>
      <c r="Z53" s="9">
        <f t="shared" ca="1" si="10"/>
        <v>23</v>
      </c>
    </row>
    <row r="54" spans="1:26" ht="30">
      <c r="A54" s="1">
        <f t="shared" si="11"/>
        <v>52</v>
      </c>
      <c r="B54" s="1" t="s">
        <v>86</v>
      </c>
      <c r="C54" s="19">
        <v>43292</v>
      </c>
      <c r="D54" s="19">
        <v>43292</v>
      </c>
      <c r="E54" s="1">
        <f t="shared" si="0"/>
        <v>10</v>
      </c>
      <c r="F54" s="1">
        <f t="shared" si="1"/>
        <v>14</v>
      </c>
      <c r="G54" s="9">
        <v>28</v>
      </c>
      <c r="H54" s="8">
        <f>May!H54+May!S54</f>
        <v>0</v>
      </c>
      <c r="I54" s="1">
        <f>May!I54+May!T54</f>
        <v>0</v>
      </c>
      <c r="J54" s="1">
        <f>May!J54+May!U54</f>
        <v>0</v>
      </c>
      <c r="K54" s="9">
        <f ca="1">May!V54</f>
        <v>10</v>
      </c>
      <c r="L54" s="9">
        <f>May!W54</f>
        <v>14</v>
      </c>
      <c r="M54" s="9">
        <f>May!X54</f>
        <v>28</v>
      </c>
      <c r="N54" s="9">
        <f t="shared" ca="1" si="12"/>
        <v>0</v>
      </c>
      <c r="O54" s="9">
        <f t="shared" ca="1" si="2"/>
        <v>0</v>
      </c>
      <c r="P54" s="1">
        <f>0+(May!P54-(May!Q54*4))</f>
        <v>0</v>
      </c>
      <c r="Q54" s="9">
        <f t="shared" si="7"/>
        <v>0</v>
      </c>
      <c r="R54" s="9">
        <v>0</v>
      </c>
      <c r="S54" s="8">
        <v>0</v>
      </c>
      <c r="T54" s="1">
        <v>0</v>
      </c>
      <c r="U54" s="1">
        <v>0</v>
      </c>
      <c r="V54" s="9">
        <f t="shared" ca="1" si="3"/>
        <v>10</v>
      </c>
      <c r="W54" s="9">
        <f t="shared" si="8"/>
        <v>14</v>
      </c>
      <c r="X54" s="9">
        <f t="shared" si="9"/>
        <v>28</v>
      </c>
      <c r="Y54" s="9">
        <f t="shared" ca="1" si="4"/>
        <v>0</v>
      </c>
      <c r="Z54" s="9">
        <f t="shared" ca="1" si="10"/>
        <v>23</v>
      </c>
    </row>
    <row r="55" spans="1:26" ht="14.25" customHeight="1">
      <c r="A55" s="1">
        <f t="shared" si="11"/>
        <v>53</v>
      </c>
      <c r="B55" s="17" t="s">
        <v>87</v>
      </c>
      <c r="C55" s="19">
        <v>42477</v>
      </c>
      <c r="D55" s="19">
        <v>42477</v>
      </c>
      <c r="E55" s="1">
        <f t="shared" si="0"/>
        <v>10</v>
      </c>
      <c r="F55" s="1">
        <f t="shared" si="1"/>
        <v>14</v>
      </c>
      <c r="G55" s="9">
        <v>25</v>
      </c>
      <c r="H55" s="8">
        <f>May!H55+May!S55</f>
        <v>0</v>
      </c>
      <c r="I55" s="1">
        <f>May!I55+May!T55</f>
        <v>2</v>
      </c>
      <c r="J55" s="1">
        <f>May!J55+May!U55</f>
        <v>0</v>
      </c>
      <c r="K55" s="9">
        <f ca="1">May!V55</f>
        <v>8.5</v>
      </c>
      <c r="L55" s="9">
        <f>May!W55</f>
        <v>12</v>
      </c>
      <c r="M55" s="9">
        <f>May!X55</f>
        <v>25</v>
      </c>
      <c r="N55" s="9">
        <f t="shared" ca="1" si="12"/>
        <v>1.5</v>
      </c>
      <c r="O55" s="9">
        <f t="shared" ca="1" si="2"/>
        <v>0</v>
      </c>
      <c r="P55" s="1">
        <f>0+(May!P55-(May!Q55*4))</f>
        <v>1</v>
      </c>
      <c r="Q55" s="9">
        <f t="shared" si="7"/>
        <v>0</v>
      </c>
      <c r="R55" s="9">
        <v>0</v>
      </c>
      <c r="S55" s="8">
        <v>0</v>
      </c>
      <c r="T55" s="1">
        <v>0</v>
      </c>
      <c r="U55" s="1">
        <v>0</v>
      </c>
      <c r="V55" s="9">
        <f t="shared" ca="1" si="3"/>
        <v>8.5</v>
      </c>
      <c r="W55" s="9">
        <f t="shared" si="8"/>
        <v>12</v>
      </c>
      <c r="X55" s="9">
        <f t="shared" si="9"/>
        <v>25</v>
      </c>
      <c r="Y55" s="9">
        <f t="shared" ca="1" si="4"/>
        <v>0</v>
      </c>
      <c r="Z55" s="9">
        <f t="shared" ca="1" si="10"/>
        <v>23</v>
      </c>
    </row>
    <row r="56" spans="1:26" ht="14.25" customHeight="1">
      <c r="A56" s="1">
        <f>IF(B56="","",$A55+1)</f>
        <v>54</v>
      </c>
      <c r="B56" s="17" t="s">
        <v>88</v>
      </c>
      <c r="C56" s="19">
        <v>43319</v>
      </c>
      <c r="D56" s="19">
        <v>43319</v>
      </c>
      <c r="E56" s="1">
        <f t="shared" si="0"/>
        <v>10</v>
      </c>
      <c r="F56" s="1">
        <f>IF($D56&lt;$L$1,14,IF(AND($D56&gt;=($L$1+182),$D56&lt;($L$1+213)),7,IF(AND($D56&gt;=($L$1+213),$D56&lt;($L$1+244)),6,IF(AND($D56&gt;=($L$1+244),$D56&lt;($L$1+274)),5,IF(AND($D56&gt;=($L$1+274),$D56&lt;($L$1+305)),4,IF(AND($D56&gt;=($L$1+305),$D56&lt;($L$1+335)),2,IF(AND($D56&gt;=($L$1+335),$D56&lt;=($L$1+365)),1,IF($D56&gt;($L$1+365),0,14))))))))</f>
        <v>14</v>
      </c>
      <c r="G56" s="9">
        <v>28</v>
      </c>
      <c r="H56" s="8">
        <f>May!H56+May!S56</f>
        <v>0</v>
      </c>
      <c r="I56" s="1">
        <f>May!I56+May!T56</f>
        <v>1</v>
      </c>
      <c r="J56" s="1">
        <f>May!J56+May!U56</f>
        <v>0</v>
      </c>
      <c r="K56" s="9">
        <f ca="1">May!V56</f>
        <v>7</v>
      </c>
      <c r="L56" s="9">
        <f>May!W56</f>
        <v>13</v>
      </c>
      <c r="M56" s="9">
        <f>May!X56</f>
        <v>28</v>
      </c>
      <c r="N56" s="9">
        <f t="shared" ca="1" si="12"/>
        <v>3</v>
      </c>
      <c r="O56" s="9">
        <f ca="1">IF(TODAY()&lt;$D56,0,IF($Q56&lt;=$K56,$Q56,$K56))</f>
        <v>0</v>
      </c>
      <c r="P56" s="1">
        <f>0+(May!P56-(May!Q56*4))</f>
        <v>1</v>
      </c>
      <c r="Q56" s="9">
        <f t="shared" si="7"/>
        <v>0</v>
      </c>
      <c r="R56" s="9">
        <v>0</v>
      </c>
      <c r="S56" s="8">
        <v>0</v>
      </c>
      <c r="T56" s="1">
        <v>0</v>
      </c>
      <c r="U56" s="1">
        <v>0</v>
      </c>
      <c r="V56" s="9">
        <f t="shared" ca="1" si="3"/>
        <v>7</v>
      </c>
      <c r="W56" s="9">
        <f t="shared" si="8"/>
        <v>13</v>
      </c>
      <c r="X56" s="9">
        <f t="shared" si="9"/>
        <v>28</v>
      </c>
      <c r="Y56" s="9">
        <f t="shared" ca="1" si="4"/>
        <v>0</v>
      </c>
      <c r="Z56" s="9">
        <f t="shared" ca="1" si="10"/>
        <v>23</v>
      </c>
    </row>
    <row r="57" spans="1:26" ht="30">
      <c r="A57" s="1">
        <f>IF(B57="","",$A56+1)</f>
        <v>55</v>
      </c>
      <c r="B57" s="17" t="s">
        <v>96</v>
      </c>
      <c r="C57" s="19">
        <v>43486</v>
      </c>
      <c r="D57" s="19">
        <v>43486</v>
      </c>
      <c r="E57" s="1">
        <f t="shared" si="0"/>
        <v>10</v>
      </c>
      <c r="F57" s="1">
        <f>IF($D57&lt;$L$1,14,IF(AND($D57&gt;=($L$1+182),$D57&lt;($L$1+213)),7,IF(AND($D57&gt;=($L$1+213),$D57&lt;($L$1+244)),6,IF(AND($D57&gt;=($L$1+244),$D57&lt;($L$1+274)),5,IF(AND($D57&gt;=($L$1+274),$D57&lt;($L$1+305)),4,IF(AND($D57&gt;=($L$1+305),$D57&lt;($L$1+335)),2,IF(AND($D57&gt;=($L$1+335),$D57&lt;=($L$1+365)),1,IF($D57&gt;($L$1+365),0,14))))))))</f>
        <v>14</v>
      </c>
      <c r="G57" s="9">
        <v>20</v>
      </c>
      <c r="H57" s="8">
        <f>May!H57+May!S57</f>
        <v>0</v>
      </c>
      <c r="I57" s="1">
        <f>May!I57+May!T57</f>
        <v>0</v>
      </c>
      <c r="J57" s="1">
        <f>May!J57+May!U57</f>
        <v>0</v>
      </c>
      <c r="K57" s="9">
        <f ca="1">May!V57</f>
        <v>10</v>
      </c>
      <c r="L57" s="9">
        <f>May!W57</f>
        <v>14</v>
      </c>
      <c r="M57" s="9">
        <f>May!X57</f>
        <v>20</v>
      </c>
      <c r="N57" s="9">
        <f t="shared" ref="N57" ca="1" si="13">E57-H57-K57</f>
        <v>0</v>
      </c>
      <c r="O57" s="9">
        <f ca="1">IF(TODAY()&lt;$D57,0,IF($Q57&lt;=$K57,$Q57,$K57))</f>
        <v>0</v>
      </c>
      <c r="P57" s="1">
        <f>0+(May!P57-(May!Q57*4))</f>
        <v>0</v>
      </c>
      <c r="Q57" s="9">
        <f t="shared" ref="Q57" si="14">FLOOR(P57/4,0.5)</f>
        <v>0</v>
      </c>
      <c r="R57" s="9">
        <v>0</v>
      </c>
      <c r="S57" s="8">
        <v>0</v>
      </c>
      <c r="T57" s="1">
        <v>0</v>
      </c>
      <c r="U57" s="1">
        <v>0</v>
      </c>
      <c r="V57" s="9">
        <f t="shared" ca="1" si="3"/>
        <v>10</v>
      </c>
      <c r="W57" s="9">
        <f t="shared" si="8"/>
        <v>14</v>
      </c>
      <c r="X57" s="9">
        <f t="shared" si="9"/>
        <v>20</v>
      </c>
      <c r="Y57" s="9">
        <f t="shared" ref="Y57" ca="1" si="15">Q57-O57+R57</f>
        <v>0</v>
      </c>
      <c r="Z57" s="9">
        <f t="shared" ref="Z57" ca="1" si="16">$H$1-Y57</f>
        <v>23</v>
      </c>
    </row>
    <row r="58" spans="1:26" ht="15"/>
    <row r="59" spans="1:26" ht="15"/>
    <row r="60" spans="1:26" ht="15"/>
    <row r="61" spans="1:26" ht="15"/>
    <row r="62" spans="1:26" ht="15"/>
    <row r="63" spans="1:26" ht="15"/>
  </sheetData>
  <conditionalFormatting sqref="Y3 Q57:R57 AA3:AA52 Z4:Z52 Q4:Q56 V4:V52 R3:R38 E3:P57 W4:Y57 R4:U57 A3:D47">
    <cfRule type="expression" dxfId="300" priority="20">
      <formula>MOD(ROW(),2)=1</formula>
    </cfRule>
  </conditionalFormatting>
  <conditionalFormatting sqref="A55:A56 AA55:AA57">
    <cfRule type="expression" dxfId="299" priority="19">
      <formula>MOD(ROW(),2)=1</formula>
    </cfRule>
  </conditionalFormatting>
  <conditionalFormatting sqref="B55:C56">
    <cfRule type="expression" dxfId="298" priority="18">
      <formula>MOD(ROW(),2)=1</formula>
    </cfRule>
  </conditionalFormatting>
  <conditionalFormatting sqref="D3">
    <cfRule type="expression" dxfId="297" priority="17">
      <formula>MOD(ROW(),2)=1</formula>
    </cfRule>
  </conditionalFormatting>
  <conditionalFormatting sqref="D49:D52">
    <cfRule type="expression" dxfId="296" priority="13">
      <formula>MOD(ROW(),2)=1</formula>
    </cfRule>
  </conditionalFormatting>
  <conditionalFormatting sqref="D48">
    <cfRule type="expression" dxfId="295" priority="16">
      <formula>MOD(ROW(),2)=1</formula>
    </cfRule>
  </conditionalFormatting>
  <conditionalFormatting sqref="D48">
    <cfRule type="expression" dxfId="294" priority="15">
      <formula>MOD(ROW(),2)=1</formula>
    </cfRule>
  </conditionalFormatting>
  <conditionalFormatting sqref="D49">
    <cfRule type="expression" dxfId="293" priority="14">
      <formula>MOD(ROW(),2)=1</formula>
    </cfRule>
  </conditionalFormatting>
  <conditionalFormatting sqref="D53">
    <cfRule type="expression" dxfId="292" priority="12">
      <formula>MOD(ROW(),2)=1</formula>
    </cfRule>
  </conditionalFormatting>
  <conditionalFormatting sqref="D54">
    <cfRule type="expression" dxfId="291" priority="11">
      <formula>MOD(ROW(),2)=1</formula>
    </cfRule>
  </conditionalFormatting>
  <conditionalFormatting sqref="D55:D56">
    <cfRule type="expression" dxfId="290" priority="10">
      <formula>MOD(ROW(),2)=1</formula>
    </cfRule>
  </conditionalFormatting>
  <conditionalFormatting sqref="A48:A49 Z48:Z52 A3:C3 G3 N3:O3 Q3:AA3">
    <cfRule type="expression" dxfId="289" priority="49">
      <formula>MOD(ROW(),2)=1</formula>
    </cfRule>
  </conditionalFormatting>
  <conditionalFormatting sqref="A48:A52 AA53 G8:G12 G14:G18 G20:G24 G26:G30 G41:G45 G52:G57">
    <cfRule type="expression" dxfId="288" priority="47">
      <formula>MOD(ROW(),2)=1</formula>
    </cfRule>
  </conditionalFormatting>
  <conditionalFormatting sqref="V48:V52">
    <cfRule type="expression" dxfId="287" priority="48">
      <formula>MOD(ROW(),2)=1</formula>
    </cfRule>
  </conditionalFormatting>
  <conditionalFormatting sqref="V3:X3">
    <cfRule type="expression" dxfId="286" priority="45">
      <formula>MOD(ROW(),2)=1</formula>
    </cfRule>
  </conditionalFormatting>
  <conditionalFormatting sqref="V3:X3">
    <cfRule type="expression" dxfId="285" priority="46">
      <formula>MOD(ROW(),2)=1</formula>
    </cfRule>
  </conditionalFormatting>
  <conditionalFormatting sqref="B48">
    <cfRule type="expression" dxfId="284" priority="44">
      <formula>MOD(ROW(),2)=1</formula>
    </cfRule>
  </conditionalFormatting>
  <conditionalFormatting sqref="B48">
    <cfRule type="expression" dxfId="283" priority="43">
      <formula>MOD(ROW(),2)=1</formula>
    </cfRule>
  </conditionalFormatting>
  <conditionalFormatting sqref="C48">
    <cfRule type="expression" dxfId="282" priority="42">
      <formula>MOD(ROW(),2)=1</formula>
    </cfRule>
  </conditionalFormatting>
  <conditionalFormatting sqref="C48">
    <cfRule type="expression" dxfId="281" priority="41">
      <formula>MOD(ROW(),2)=1</formula>
    </cfRule>
  </conditionalFormatting>
  <conditionalFormatting sqref="V48:V52">
    <cfRule type="expression" dxfId="280" priority="39">
      <formula>MOD(ROW(),2)=1</formula>
    </cfRule>
  </conditionalFormatting>
  <conditionalFormatting sqref="AA48">
    <cfRule type="expression" dxfId="279" priority="40">
      <formula>MOD(ROW(),2)=1</formula>
    </cfRule>
  </conditionalFormatting>
  <conditionalFormatting sqref="V48:V52">
    <cfRule type="expression" dxfId="278" priority="38">
      <formula>MOD(ROW(),2)=1</formula>
    </cfRule>
  </conditionalFormatting>
  <conditionalFormatting sqref="B49:C49">
    <cfRule type="expression" dxfId="277" priority="37">
      <formula>MOD(ROW(),2)=1</formula>
    </cfRule>
  </conditionalFormatting>
  <conditionalFormatting sqref="B49:C52">
    <cfRule type="expression" dxfId="276" priority="36">
      <formula>MOD(ROW(),2)=1</formula>
    </cfRule>
  </conditionalFormatting>
  <conditionalFormatting sqref="Z53">
    <cfRule type="expression" dxfId="275" priority="35">
      <formula>MOD(ROW(),2)=1</formula>
    </cfRule>
  </conditionalFormatting>
  <conditionalFormatting sqref="V53 Z53">
    <cfRule type="expression" dxfId="274" priority="33">
      <formula>MOD(ROW(),2)=1</formula>
    </cfRule>
  </conditionalFormatting>
  <conditionalFormatting sqref="V53">
    <cfRule type="expression" dxfId="273" priority="34">
      <formula>MOD(ROW(),2)=1</formula>
    </cfRule>
  </conditionalFormatting>
  <conditionalFormatting sqref="V53">
    <cfRule type="expression" dxfId="272" priority="31">
      <formula>MOD(ROW(),2)=1</formula>
    </cfRule>
  </conditionalFormatting>
  <conditionalFormatting sqref="V53">
    <cfRule type="expression" dxfId="271" priority="32">
      <formula>MOD(ROW(),2)=1</formula>
    </cfRule>
  </conditionalFormatting>
  <conditionalFormatting sqref="A53:B53">
    <cfRule type="expression" dxfId="270" priority="30">
      <formula>MOD(ROW(),2)=1</formula>
    </cfRule>
  </conditionalFormatting>
  <conditionalFormatting sqref="C53">
    <cfRule type="expression" dxfId="269" priority="29">
      <formula>MOD(ROW(),2)=1</formula>
    </cfRule>
  </conditionalFormatting>
  <conditionalFormatting sqref="Z54">
    <cfRule type="expression" dxfId="268" priority="28">
      <formula>MOD(ROW(),2)=1</formula>
    </cfRule>
  </conditionalFormatting>
  <conditionalFormatting sqref="A54:B54 V54 Z54:AA54">
    <cfRule type="expression" dxfId="267" priority="26">
      <formula>MOD(ROW(),2)=1</formula>
    </cfRule>
  </conditionalFormatting>
  <conditionalFormatting sqref="V54">
    <cfRule type="expression" dxfId="266" priority="27">
      <formula>MOD(ROW(),2)=1</formula>
    </cfRule>
  </conditionalFormatting>
  <conditionalFormatting sqref="V54">
    <cfRule type="expression" dxfId="265" priority="24">
      <formula>MOD(ROW(),2)=1</formula>
    </cfRule>
  </conditionalFormatting>
  <conditionalFormatting sqref="V54">
    <cfRule type="expression" dxfId="264" priority="25">
      <formula>MOD(ROW(),2)=1</formula>
    </cfRule>
  </conditionalFormatting>
  <conditionalFormatting sqref="C54">
    <cfRule type="expression" dxfId="263" priority="23">
      <formula>MOD(ROW(),2)=1</formula>
    </cfRule>
  </conditionalFormatting>
  <conditionalFormatting sqref="V55:V57 Z55:Z57">
    <cfRule type="expression" dxfId="262" priority="22">
      <formula>MOD(ROW(),2)=1</formula>
    </cfRule>
  </conditionalFormatting>
  <conditionalFormatting sqref="V55:V57 Z55:Z57">
    <cfRule type="expression" dxfId="261" priority="21">
      <formula>MOD(ROW(),2)=1</formula>
    </cfRule>
  </conditionalFormatting>
  <conditionalFormatting sqref="A57">
    <cfRule type="expression" dxfId="260" priority="4">
      <formula>MOD(ROW(),2)=1</formula>
    </cfRule>
  </conditionalFormatting>
  <conditionalFormatting sqref="C57">
    <cfRule type="expression" dxfId="259" priority="3">
      <formula>MOD(ROW(),2)=1</formula>
    </cfRule>
  </conditionalFormatting>
  <conditionalFormatting sqref="D57">
    <cfRule type="expression" dxfId="258" priority="2">
      <formula>MOD(ROW(),2)=1</formula>
    </cfRule>
  </conditionalFormatting>
  <dataValidations count="1">
    <dataValidation type="list" allowBlank="1" showInputMessage="1" showErrorMessage="1" sqref="B1" xr:uid="{00000000-0002-0000-0500-000000000000}">
      <formula1>"January, February, March, April, May, June, July, August, September, October, November, December"</formula1>
    </dataValidation>
  </dataValidations>
  <pageMargins left="0.7" right="0.7" top="0.75" bottom="0.75" header="0.3" footer="0.3"/>
  <pageSetup scale="46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63"/>
  <sheetViews>
    <sheetView workbookViewId="0">
      <pane xSplit="2" ySplit="2" topLeftCell="D30" activePane="bottomRight" state="frozen"/>
      <selection pane="topRight" activeCell="C1" sqref="C1"/>
      <selection pane="bottomLeft" activeCell="A3" sqref="A3"/>
      <selection pane="bottomRight" activeCell="B39" sqref="B39"/>
    </sheetView>
  </sheetViews>
  <sheetFormatPr defaultRowHeight="14.25" customHeight="1"/>
  <cols>
    <col min="1" max="1" width="8" style="1" customWidth="1"/>
    <col min="2" max="2" width="26.140625" style="1" customWidth="1"/>
    <col min="3" max="4" width="10" style="1" customWidth="1"/>
    <col min="5" max="8" width="8.7109375" style="1" customWidth="1"/>
    <col min="9" max="11" width="8.7109375" style="9" customWidth="1"/>
    <col min="12" max="14" width="8.7109375" style="1" customWidth="1"/>
    <col min="15" max="15" width="8.7109375" style="9" customWidth="1"/>
    <col min="16" max="17" width="8.7109375" style="8" customWidth="1"/>
    <col min="18" max="19" width="8.7109375" style="1" customWidth="1"/>
    <col min="20" max="22" width="8.7109375" style="9" customWidth="1"/>
    <col min="23" max="24" width="8.7109375" style="1" customWidth="1"/>
    <col min="25" max="25" width="8.7109375" style="9" customWidth="1"/>
    <col min="26" max="26" width="8.42578125" style="1" customWidth="1"/>
    <col min="27" max="27" width="20.28515625" style="1" customWidth="1"/>
    <col min="28" max="16384" width="9.140625" style="1"/>
  </cols>
  <sheetData>
    <row r="1" spans="1:27" ht="44.25" customHeight="1">
      <c r="A1" s="5" t="s">
        <v>6</v>
      </c>
      <c r="B1" s="5" t="s">
        <v>11</v>
      </c>
      <c r="C1" s="5" t="s">
        <v>7</v>
      </c>
      <c r="D1" s="5"/>
      <c r="E1" s="5">
        <v>4</v>
      </c>
      <c r="F1" s="5" t="s">
        <v>9</v>
      </c>
      <c r="G1" s="5"/>
      <c r="H1" s="6">
        <f>DAY(EOMONTH(K1,0))-E1</f>
        <v>27</v>
      </c>
      <c r="I1" s="20">
        <f>DATE(2018,MONTH(DATEVALUE($B$1&amp;"1")),1)</f>
        <v>43282</v>
      </c>
      <c r="J1" s="12"/>
      <c r="K1" s="4">
        <f>DATE(2019,MONTH(DATEVALUE($B$1&amp;"1")),1)</f>
        <v>43647</v>
      </c>
      <c r="L1" s="21">
        <v>43466</v>
      </c>
      <c r="M1" s="21"/>
      <c r="N1" s="21"/>
      <c r="O1" s="10"/>
      <c r="P1" s="7"/>
      <c r="Q1" s="7"/>
      <c r="R1" s="2"/>
      <c r="S1" s="2"/>
      <c r="T1" s="10"/>
      <c r="U1" s="10"/>
      <c r="V1" s="10"/>
      <c r="W1" s="2"/>
      <c r="X1" s="2"/>
      <c r="Y1" s="10"/>
      <c r="Z1" s="2"/>
    </row>
    <row r="2" spans="1:27" ht="55.5" customHeight="1">
      <c r="A2" s="3" t="s">
        <v>8</v>
      </c>
      <c r="B2" s="3" t="s">
        <v>0</v>
      </c>
      <c r="C2" s="3" t="s">
        <v>71</v>
      </c>
      <c r="D2" s="3" t="s">
        <v>95</v>
      </c>
      <c r="E2" s="3" t="s">
        <v>14</v>
      </c>
      <c r="F2" s="3" t="s">
        <v>23</v>
      </c>
      <c r="G2" s="3" t="s">
        <v>90</v>
      </c>
      <c r="H2" s="3" t="s">
        <v>17</v>
      </c>
      <c r="I2" s="3" t="s">
        <v>22</v>
      </c>
      <c r="J2" s="3" t="s">
        <v>93</v>
      </c>
      <c r="K2" s="11" t="s">
        <v>21</v>
      </c>
      <c r="L2" s="11" t="s">
        <v>24</v>
      </c>
      <c r="M2" s="11" t="s">
        <v>94</v>
      </c>
      <c r="N2" s="11" t="s">
        <v>89</v>
      </c>
      <c r="O2" s="11" t="s">
        <v>16</v>
      </c>
      <c r="P2" s="3" t="s">
        <v>1</v>
      </c>
      <c r="Q2" s="11" t="s">
        <v>2</v>
      </c>
      <c r="R2" s="11" t="s">
        <v>70</v>
      </c>
      <c r="S2" s="3" t="s">
        <v>3</v>
      </c>
      <c r="T2" s="3" t="s">
        <v>25</v>
      </c>
      <c r="U2" s="3" t="s">
        <v>91</v>
      </c>
      <c r="V2" s="11" t="s">
        <v>15</v>
      </c>
      <c r="W2" s="11" t="s">
        <v>26</v>
      </c>
      <c r="X2" s="11" t="s">
        <v>92</v>
      </c>
      <c r="Y2" s="11" t="s">
        <v>13</v>
      </c>
      <c r="Z2" s="11" t="s">
        <v>4</v>
      </c>
      <c r="AA2" s="3" t="s">
        <v>5</v>
      </c>
    </row>
    <row r="3" spans="1:27" ht="14.25" customHeight="1">
      <c r="A3" s="1">
        <v>1</v>
      </c>
      <c r="B3" s="13" t="s">
        <v>28</v>
      </c>
      <c r="C3" s="18">
        <v>42276</v>
      </c>
      <c r="D3" s="18">
        <v>42276</v>
      </c>
      <c r="E3" s="1">
        <f t="shared" ref="E3:E57" si="0">IF($D3&lt;$L$1,10,IF(AND($D3&gt;=($L$1+182),$D3&lt;($L$1+213)),5,IF(AND($D3&gt;=($L$1+213),$D3&lt;($L$1+244)),4,IF(AND($D3&gt;=($L$1+244),$D3&lt;($L$1+274)),3.5,IF(AND($D3&gt;=($L$1+274),$D3&lt;($L$1+305)),2.5,IF(AND($D3&gt;=($L$1+305),$D3&lt;($L$1+335)),1.5,IF(AND($D3&gt;=($L$1+335),$D3&lt;=($L$1+365)),1,IF($D3&gt;($L$1+365),0,10))))))))</f>
        <v>10</v>
      </c>
      <c r="F3" s="1">
        <f t="shared" ref="F3:F55" si="1">IF($D3&lt;$L$1,14,IF(AND($D3&gt;=($L$1+182),$D3&lt;($L$1+213)),7,IF(AND($D3&gt;=($L$1+213),$D3&lt;($L$1+244)),6,IF(AND($D3&gt;=($L$1+244),$D3&lt;($L$1+274)),5,IF(AND($D3&gt;=($L$1+274),$D3&lt;($L$1+305)),4,IF(AND($D3&gt;=($L$1+305),$D3&lt;($L$1+335)),2,IF(AND($D3&gt;=($L$1+335),$D3&lt;=($L$1+365)),1,IF($D3&gt;($L$1+365),0,14))))))))</f>
        <v>14</v>
      </c>
      <c r="G3" s="9">
        <v>28</v>
      </c>
      <c r="H3" s="8">
        <f>June!H3+June!S3</f>
        <v>0</v>
      </c>
      <c r="I3" s="1">
        <f>June!I3+June!T3</f>
        <v>0</v>
      </c>
      <c r="J3" s="1">
        <f>June!J3+June!U3</f>
        <v>0</v>
      </c>
      <c r="K3" s="9">
        <f ca="1">June!V3</f>
        <v>10</v>
      </c>
      <c r="L3" s="9">
        <f>June!W3</f>
        <v>14</v>
      </c>
      <c r="M3" s="9">
        <f>June!X3</f>
        <v>28</v>
      </c>
      <c r="N3" s="9">
        <f ca="1">E3-H3-K3</f>
        <v>0</v>
      </c>
      <c r="O3" s="9">
        <f t="shared" ref="O3:O55" ca="1" si="2">IF(TODAY()&lt;$C3+180,0,IF($Q3&lt;=$K3,$Q3,$K3))</f>
        <v>0</v>
      </c>
      <c r="P3" s="1">
        <f>0+(June!P3-(June!Q3*4))</f>
        <v>0</v>
      </c>
      <c r="Q3" s="9">
        <f>FLOOR(P3/4,0.5)</f>
        <v>0</v>
      </c>
      <c r="R3" s="9">
        <v>0</v>
      </c>
      <c r="S3" s="8">
        <v>0</v>
      </c>
      <c r="T3" s="1">
        <v>0</v>
      </c>
      <c r="U3" s="1">
        <v>0</v>
      </c>
      <c r="V3" s="9">
        <f t="shared" ref="V3:V57" ca="1" si="3">IF($K3-($S3+$O3)&lt;0,0,$K3-($S3+$O3))</f>
        <v>10</v>
      </c>
      <c r="W3" s="9">
        <f>IF($L3-$T3&lt;0,0,$L3-$T3)</f>
        <v>14</v>
      </c>
      <c r="X3" s="9">
        <f>IF($M3-$U3&lt;0,0,$M3-$U3)</f>
        <v>28</v>
      </c>
      <c r="Y3" s="9">
        <f t="shared" ref="Y3:Y56" ca="1" si="4">Q3-O3+R3</f>
        <v>0</v>
      </c>
      <c r="Z3" s="9">
        <f ca="1">$H$1-Y3</f>
        <v>27</v>
      </c>
      <c r="AA3" s="17" t="str">
        <f t="shared" ref="AA3:AA48" si="5">IF(AND(S3&gt;3,T3&gt;3),"Check for permission to have more than 3 days casual leave, and a doctors note regarding more than 3 days sick leave",IF(S3&gt;3,"Check for permission to have more than 3 days casual leave",IF(T3&gt;3,"Check for a doctors note regarding more than 3 days sick leave","")))</f>
        <v/>
      </c>
    </row>
    <row r="4" spans="1:27" ht="14.25" customHeight="1">
      <c r="A4" s="1">
        <f>IF(B4="","",A3+1)</f>
        <v>2</v>
      </c>
      <c r="B4" s="14" t="s">
        <v>29</v>
      </c>
      <c r="C4" s="18">
        <v>42016</v>
      </c>
      <c r="D4" s="18">
        <v>42016</v>
      </c>
      <c r="E4" s="1">
        <f t="shared" si="0"/>
        <v>10</v>
      </c>
      <c r="F4" s="1">
        <f t="shared" si="1"/>
        <v>14</v>
      </c>
      <c r="G4" s="9">
        <v>27</v>
      </c>
      <c r="H4" s="8">
        <f>June!H4+June!S4</f>
        <v>0</v>
      </c>
      <c r="I4" s="1">
        <f>June!I4+June!T4</f>
        <v>1</v>
      </c>
      <c r="J4" s="1">
        <f>June!J4+June!U4</f>
        <v>0</v>
      </c>
      <c r="K4" s="9">
        <f ca="1">June!V4</f>
        <v>9</v>
      </c>
      <c r="L4" s="9">
        <f>June!W4</f>
        <v>13</v>
      </c>
      <c r="M4" s="9">
        <f>June!X4</f>
        <v>27</v>
      </c>
      <c r="N4" s="9">
        <f t="shared" ref="N4:N5" ca="1" si="6">E4-H4-K4</f>
        <v>1</v>
      </c>
      <c r="O4" s="9">
        <f t="shared" ca="1" si="2"/>
        <v>0</v>
      </c>
      <c r="P4" s="1">
        <f>0+(June!P4-(June!Q4*4))</f>
        <v>1</v>
      </c>
      <c r="Q4" s="9">
        <f t="shared" ref="Q4:Q56" si="7">FLOOR(P4/4,0.5)</f>
        <v>0</v>
      </c>
      <c r="R4" s="9">
        <v>0</v>
      </c>
      <c r="S4" s="8">
        <v>0</v>
      </c>
      <c r="T4" s="1">
        <v>0</v>
      </c>
      <c r="U4" s="1">
        <v>0</v>
      </c>
      <c r="V4" s="9">
        <f t="shared" ca="1" si="3"/>
        <v>9</v>
      </c>
      <c r="W4" s="9">
        <f t="shared" ref="W4:W57" si="8">IF($L4-$T4&lt;0,0,$L4-$T4)</f>
        <v>13</v>
      </c>
      <c r="X4" s="9">
        <f t="shared" ref="X4:X57" si="9">IF($M4-$U4&lt;0,0,$M4-$U4)</f>
        <v>27</v>
      </c>
      <c r="Y4" s="9">
        <f t="shared" ca="1" si="4"/>
        <v>0</v>
      </c>
      <c r="Z4" s="9">
        <f t="shared" ref="Z4:Z56" ca="1" si="10">$H$1-Y4</f>
        <v>27</v>
      </c>
      <c r="AA4" s="17" t="str">
        <f t="shared" si="5"/>
        <v/>
      </c>
    </row>
    <row r="5" spans="1:27" ht="14.25" customHeight="1">
      <c r="A5" s="1">
        <f t="shared" ref="A5:A55" si="11">IF(B5="","",$A4+1)</f>
        <v>3</v>
      </c>
      <c r="B5" s="15" t="s">
        <v>30</v>
      </c>
      <c r="C5" s="18">
        <v>42375</v>
      </c>
      <c r="D5" s="18">
        <v>42375</v>
      </c>
      <c r="E5" s="1">
        <f t="shared" si="0"/>
        <v>10</v>
      </c>
      <c r="F5" s="1">
        <f t="shared" si="1"/>
        <v>14</v>
      </c>
      <c r="G5" s="9">
        <v>26</v>
      </c>
      <c r="H5" s="8">
        <f>June!H5+June!S5</f>
        <v>0</v>
      </c>
      <c r="I5" s="1">
        <f>June!I5+June!T5</f>
        <v>1</v>
      </c>
      <c r="J5" s="1">
        <f>June!J5+June!U5</f>
        <v>0</v>
      </c>
      <c r="K5" s="9">
        <f ca="1">June!V5</f>
        <v>10</v>
      </c>
      <c r="L5" s="9">
        <f>June!W5</f>
        <v>13</v>
      </c>
      <c r="M5" s="9">
        <f>June!X5</f>
        <v>26</v>
      </c>
      <c r="N5" s="9">
        <f t="shared" ca="1" si="6"/>
        <v>0</v>
      </c>
      <c r="O5" s="9">
        <f t="shared" ca="1" si="2"/>
        <v>0</v>
      </c>
      <c r="P5" s="1">
        <f>0+(June!P5-(June!Q5*4))</f>
        <v>0</v>
      </c>
      <c r="Q5" s="9">
        <f t="shared" si="7"/>
        <v>0</v>
      </c>
      <c r="R5" s="9">
        <v>0</v>
      </c>
      <c r="S5" s="8">
        <v>0</v>
      </c>
      <c r="T5" s="1">
        <v>0</v>
      </c>
      <c r="U5" s="1">
        <v>0</v>
      </c>
      <c r="V5" s="9">
        <f t="shared" ca="1" si="3"/>
        <v>10</v>
      </c>
      <c r="W5" s="9">
        <f t="shared" si="8"/>
        <v>13</v>
      </c>
      <c r="X5" s="9">
        <f t="shared" si="9"/>
        <v>26</v>
      </c>
      <c r="Y5" s="9">
        <f t="shared" ca="1" si="4"/>
        <v>0</v>
      </c>
      <c r="Z5" s="9">
        <f t="shared" ca="1" si="10"/>
        <v>27</v>
      </c>
      <c r="AA5" s="17" t="str">
        <f t="shared" si="5"/>
        <v/>
      </c>
    </row>
    <row r="6" spans="1:27" ht="14.25" customHeight="1">
      <c r="A6" s="1">
        <f t="shared" si="11"/>
        <v>4</v>
      </c>
      <c r="B6" s="14" t="s">
        <v>31</v>
      </c>
      <c r="C6" s="18">
        <v>42675</v>
      </c>
      <c r="D6" s="18">
        <v>42675</v>
      </c>
      <c r="E6" s="1">
        <f t="shared" si="0"/>
        <v>10</v>
      </c>
      <c r="F6" s="1">
        <f t="shared" si="1"/>
        <v>14</v>
      </c>
      <c r="G6" s="9">
        <v>22</v>
      </c>
      <c r="H6" s="8">
        <f>June!H6+June!S6</f>
        <v>0</v>
      </c>
      <c r="I6" s="1">
        <f>June!I6+June!T6</f>
        <v>3</v>
      </c>
      <c r="J6" s="1">
        <f>June!J6+June!U6</f>
        <v>0</v>
      </c>
      <c r="K6" s="9">
        <f ca="1">June!V6</f>
        <v>7.5</v>
      </c>
      <c r="L6" s="9">
        <f>June!W6</f>
        <v>11</v>
      </c>
      <c r="M6" s="9">
        <f>June!X6</f>
        <v>22</v>
      </c>
      <c r="N6" s="9">
        <f ca="1">E6-H6-K6</f>
        <v>2.5</v>
      </c>
      <c r="O6" s="9">
        <f t="shared" ca="1" si="2"/>
        <v>0</v>
      </c>
      <c r="P6" s="1">
        <f>0+(June!P6-(June!Q6*4))</f>
        <v>1</v>
      </c>
      <c r="Q6" s="9">
        <f t="shared" si="7"/>
        <v>0</v>
      </c>
      <c r="R6" s="9">
        <v>0</v>
      </c>
      <c r="S6" s="8">
        <v>0</v>
      </c>
      <c r="T6" s="1">
        <v>0</v>
      </c>
      <c r="U6" s="1">
        <v>0</v>
      </c>
      <c r="V6" s="9">
        <f t="shared" ca="1" si="3"/>
        <v>7.5</v>
      </c>
      <c r="W6" s="9">
        <f t="shared" si="8"/>
        <v>11</v>
      </c>
      <c r="X6" s="9">
        <f t="shared" si="9"/>
        <v>22</v>
      </c>
      <c r="Y6" s="9">
        <f t="shared" ca="1" si="4"/>
        <v>0</v>
      </c>
      <c r="Z6" s="9">
        <f t="shared" ca="1" si="10"/>
        <v>27</v>
      </c>
      <c r="AA6" s="17" t="str">
        <f t="shared" si="5"/>
        <v/>
      </c>
    </row>
    <row r="7" spans="1:27" ht="14.25" customHeight="1">
      <c r="A7" s="1">
        <f t="shared" si="11"/>
        <v>5</v>
      </c>
      <c r="B7" s="14" t="s">
        <v>32</v>
      </c>
      <c r="C7" s="18">
        <v>41636</v>
      </c>
      <c r="D7" s="18">
        <v>41636</v>
      </c>
      <c r="E7" s="1">
        <f t="shared" si="0"/>
        <v>10</v>
      </c>
      <c r="F7" s="1">
        <f t="shared" si="1"/>
        <v>14</v>
      </c>
      <c r="G7" s="9">
        <v>24</v>
      </c>
      <c r="H7" s="8">
        <f>June!H7+June!S7</f>
        <v>0</v>
      </c>
      <c r="I7" s="1">
        <f>June!I7+June!T7</f>
        <v>0</v>
      </c>
      <c r="J7" s="1">
        <f>June!J7+June!U7</f>
        <v>0</v>
      </c>
      <c r="K7" s="9">
        <f ca="1">June!V7</f>
        <v>10</v>
      </c>
      <c r="L7" s="9">
        <f>June!W7</f>
        <v>14</v>
      </c>
      <c r="M7" s="9">
        <f>June!X7</f>
        <v>24</v>
      </c>
      <c r="N7" s="9">
        <f t="shared" ref="N7:N56" ca="1" si="12">E7-H7-K7</f>
        <v>0</v>
      </c>
      <c r="O7" s="9">
        <f t="shared" ca="1" si="2"/>
        <v>0</v>
      </c>
      <c r="P7" s="1">
        <f>0+(June!P7-(June!Q7*4))</f>
        <v>0</v>
      </c>
      <c r="Q7" s="9">
        <f t="shared" si="7"/>
        <v>0</v>
      </c>
      <c r="R7" s="9">
        <v>0</v>
      </c>
      <c r="S7" s="8">
        <v>0</v>
      </c>
      <c r="T7" s="1">
        <v>0</v>
      </c>
      <c r="U7" s="1">
        <v>0</v>
      </c>
      <c r="V7" s="9">
        <f t="shared" ca="1" si="3"/>
        <v>10</v>
      </c>
      <c r="W7" s="9">
        <f t="shared" si="8"/>
        <v>14</v>
      </c>
      <c r="X7" s="9">
        <f t="shared" si="9"/>
        <v>24</v>
      </c>
      <c r="Y7" s="9">
        <f t="shared" ca="1" si="4"/>
        <v>0</v>
      </c>
      <c r="Z7" s="9">
        <f t="shared" ca="1" si="10"/>
        <v>27</v>
      </c>
      <c r="AA7" s="17" t="str">
        <f t="shared" si="5"/>
        <v/>
      </c>
    </row>
    <row r="8" spans="1:27" ht="14.25" customHeight="1">
      <c r="A8" s="1">
        <f>IF(B8="","",A7+1)</f>
        <v>6</v>
      </c>
      <c r="B8" s="14" t="s">
        <v>33</v>
      </c>
      <c r="C8" s="18">
        <v>41685</v>
      </c>
      <c r="D8" s="18">
        <v>41685</v>
      </c>
      <c r="E8" s="1">
        <f t="shared" si="0"/>
        <v>10</v>
      </c>
      <c r="F8" s="1">
        <f t="shared" si="1"/>
        <v>14</v>
      </c>
      <c r="G8" s="9">
        <v>28</v>
      </c>
      <c r="H8" s="8">
        <f>June!H8+June!S8</f>
        <v>0</v>
      </c>
      <c r="I8" s="1">
        <f>June!I8+June!T8</f>
        <v>0</v>
      </c>
      <c r="J8" s="1">
        <f>June!J8+June!U8</f>
        <v>0</v>
      </c>
      <c r="K8" s="9">
        <f ca="1">June!V8</f>
        <v>10</v>
      </c>
      <c r="L8" s="9">
        <f>June!W8</f>
        <v>14</v>
      </c>
      <c r="M8" s="9">
        <f>June!X8</f>
        <v>28</v>
      </c>
      <c r="N8" s="9">
        <f t="shared" ca="1" si="12"/>
        <v>0</v>
      </c>
      <c r="O8" s="9">
        <f t="shared" ca="1" si="2"/>
        <v>0</v>
      </c>
      <c r="P8" s="1">
        <f>0+(June!P8-(June!Q8*4))</f>
        <v>0</v>
      </c>
      <c r="Q8" s="9">
        <f t="shared" si="7"/>
        <v>0</v>
      </c>
      <c r="R8" s="9">
        <v>0</v>
      </c>
      <c r="S8" s="8">
        <v>0</v>
      </c>
      <c r="T8" s="1">
        <v>0</v>
      </c>
      <c r="U8" s="1">
        <v>0</v>
      </c>
      <c r="V8" s="9">
        <f t="shared" ca="1" si="3"/>
        <v>10</v>
      </c>
      <c r="W8" s="9">
        <f t="shared" si="8"/>
        <v>14</v>
      </c>
      <c r="X8" s="9">
        <f t="shared" si="9"/>
        <v>28</v>
      </c>
      <c r="Y8" s="9">
        <f t="shared" ca="1" si="4"/>
        <v>0</v>
      </c>
      <c r="Z8" s="9">
        <f t="shared" ca="1" si="10"/>
        <v>27</v>
      </c>
      <c r="AA8" s="17" t="str">
        <f t="shared" si="5"/>
        <v/>
      </c>
    </row>
    <row r="9" spans="1:27" ht="14.25" customHeight="1">
      <c r="A9" s="1">
        <f t="shared" si="11"/>
        <v>7</v>
      </c>
      <c r="B9" s="14" t="s">
        <v>34</v>
      </c>
      <c r="C9" s="18">
        <v>41980</v>
      </c>
      <c r="D9" s="18">
        <v>41980</v>
      </c>
      <c r="E9" s="1">
        <f t="shared" si="0"/>
        <v>10</v>
      </c>
      <c r="F9" s="1">
        <f t="shared" si="1"/>
        <v>14</v>
      </c>
      <c r="G9" s="9">
        <v>23</v>
      </c>
      <c r="H9" s="8">
        <f>June!H9+June!S9</f>
        <v>0</v>
      </c>
      <c r="I9" s="1">
        <f>June!I9+June!T9</f>
        <v>0</v>
      </c>
      <c r="J9" s="1">
        <f>June!J9+June!U9</f>
        <v>1</v>
      </c>
      <c r="K9" s="9">
        <f ca="1">June!V9</f>
        <v>9.5</v>
      </c>
      <c r="L9" s="9">
        <f>June!W9</f>
        <v>14</v>
      </c>
      <c r="M9" s="9">
        <f>June!X9</f>
        <v>22</v>
      </c>
      <c r="N9" s="9">
        <f t="shared" ca="1" si="12"/>
        <v>0.5</v>
      </c>
      <c r="O9" s="9">
        <f t="shared" ca="1" si="2"/>
        <v>0</v>
      </c>
      <c r="P9" s="1">
        <f>0+(June!P9-(June!Q9*4))</f>
        <v>1</v>
      </c>
      <c r="Q9" s="9">
        <f t="shared" si="7"/>
        <v>0</v>
      </c>
      <c r="R9" s="9">
        <v>0</v>
      </c>
      <c r="S9" s="8">
        <v>0</v>
      </c>
      <c r="T9" s="1">
        <v>0</v>
      </c>
      <c r="U9" s="1">
        <v>0</v>
      </c>
      <c r="V9" s="9">
        <f t="shared" ca="1" si="3"/>
        <v>9.5</v>
      </c>
      <c r="W9" s="9">
        <f t="shared" si="8"/>
        <v>14</v>
      </c>
      <c r="X9" s="9">
        <f t="shared" si="9"/>
        <v>22</v>
      </c>
      <c r="Y9" s="9">
        <f t="shared" ca="1" si="4"/>
        <v>0</v>
      </c>
      <c r="Z9" s="9">
        <f t="shared" ca="1" si="10"/>
        <v>27</v>
      </c>
      <c r="AA9" s="17" t="str">
        <f t="shared" si="5"/>
        <v/>
      </c>
    </row>
    <row r="10" spans="1:27" ht="14.25" customHeight="1">
      <c r="A10" s="1">
        <f t="shared" si="11"/>
        <v>8</v>
      </c>
      <c r="B10" s="14" t="s">
        <v>35</v>
      </c>
      <c r="C10" s="18">
        <v>41254</v>
      </c>
      <c r="D10" s="18">
        <v>41254</v>
      </c>
      <c r="E10" s="1">
        <f t="shared" si="0"/>
        <v>10</v>
      </c>
      <c r="F10" s="1">
        <f t="shared" si="1"/>
        <v>14</v>
      </c>
      <c r="G10" s="9">
        <v>28</v>
      </c>
      <c r="H10" s="8">
        <f>June!H10+June!S10</f>
        <v>0</v>
      </c>
      <c r="I10" s="1">
        <f>June!I10+June!T10</f>
        <v>0</v>
      </c>
      <c r="J10" s="1">
        <f>June!J10+June!U10</f>
        <v>0</v>
      </c>
      <c r="K10" s="9">
        <f ca="1">June!V10</f>
        <v>10</v>
      </c>
      <c r="L10" s="9">
        <f>June!W10</f>
        <v>14</v>
      </c>
      <c r="M10" s="9">
        <f>June!X10</f>
        <v>28</v>
      </c>
      <c r="N10" s="9">
        <f t="shared" ca="1" si="12"/>
        <v>0</v>
      </c>
      <c r="O10" s="9">
        <f t="shared" ca="1" si="2"/>
        <v>0</v>
      </c>
      <c r="P10" s="1">
        <f>0+(June!P10-(June!Q10*4))</f>
        <v>0</v>
      </c>
      <c r="Q10" s="9">
        <f t="shared" si="7"/>
        <v>0</v>
      </c>
      <c r="R10" s="9">
        <v>0</v>
      </c>
      <c r="S10" s="8">
        <v>0</v>
      </c>
      <c r="T10" s="1">
        <v>0</v>
      </c>
      <c r="U10" s="1">
        <v>0</v>
      </c>
      <c r="V10" s="9">
        <f t="shared" ca="1" si="3"/>
        <v>10</v>
      </c>
      <c r="W10" s="9">
        <f t="shared" si="8"/>
        <v>14</v>
      </c>
      <c r="X10" s="9">
        <f t="shared" si="9"/>
        <v>28</v>
      </c>
      <c r="Y10" s="9">
        <f t="shared" ca="1" si="4"/>
        <v>0</v>
      </c>
      <c r="Z10" s="9">
        <f t="shared" ca="1" si="10"/>
        <v>27</v>
      </c>
      <c r="AA10" s="17" t="str">
        <f t="shared" si="5"/>
        <v/>
      </c>
    </row>
    <row r="11" spans="1:27" ht="14.25" customHeight="1">
      <c r="A11" s="1">
        <f t="shared" si="11"/>
        <v>9</v>
      </c>
      <c r="B11" s="14" t="s">
        <v>36</v>
      </c>
      <c r="C11" s="18">
        <v>40909</v>
      </c>
      <c r="D11" s="18">
        <v>40909</v>
      </c>
      <c r="E11" s="1">
        <f t="shared" si="0"/>
        <v>10</v>
      </c>
      <c r="F11" s="1">
        <f t="shared" si="1"/>
        <v>14</v>
      </c>
      <c r="G11" s="9">
        <v>26</v>
      </c>
      <c r="H11" s="8">
        <f>June!H11+June!S11</f>
        <v>0</v>
      </c>
      <c r="I11" s="1">
        <f>June!I11+June!T11</f>
        <v>1</v>
      </c>
      <c r="J11" s="1">
        <f>June!J11+June!U11</f>
        <v>0</v>
      </c>
      <c r="K11" s="9">
        <f ca="1">June!V11</f>
        <v>10</v>
      </c>
      <c r="L11" s="9">
        <f>June!W11</f>
        <v>13</v>
      </c>
      <c r="M11" s="9">
        <f>June!X11</f>
        <v>26</v>
      </c>
      <c r="N11" s="9">
        <f t="shared" ca="1" si="12"/>
        <v>0</v>
      </c>
      <c r="O11" s="9">
        <f t="shared" ca="1" si="2"/>
        <v>0</v>
      </c>
      <c r="P11" s="1">
        <f>0+(June!P11-(June!Q11*4))</f>
        <v>0</v>
      </c>
      <c r="Q11" s="9">
        <f t="shared" si="7"/>
        <v>0</v>
      </c>
      <c r="R11" s="9">
        <v>0</v>
      </c>
      <c r="S11" s="8">
        <v>0</v>
      </c>
      <c r="T11" s="1">
        <v>0</v>
      </c>
      <c r="U11" s="1">
        <v>0</v>
      </c>
      <c r="V11" s="9">
        <f t="shared" ca="1" si="3"/>
        <v>10</v>
      </c>
      <c r="W11" s="9">
        <f t="shared" si="8"/>
        <v>13</v>
      </c>
      <c r="X11" s="9">
        <f t="shared" si="9"/>
        <v>26</v>
      </c>
      <c r="Y11" s="9">
        <f t="shared" ca="1" si="4"/>
        <v>0</v>
      </c>
      <c r="Z11" s="9">
        <f t="shared" ca="1" si="10"/>
        <v>27</v>
      </c>
      <c r="AA11" s="17" t="str">
        <f t="shared" si="5"/>
        <v/>
      </c>
    </row>
    <row r="12" spans="1:27" ht="14.25" customHeight="1">
      <c r="A12" s="1">
        <f t="shared" si="11"/>
        <v>10</v>
      </c>
      <c r="B12" s="14" t="s">
        <v>37</v>
      </c>
      <c r="C12" s="18">
        <v>42430</v>
      </c>
      <c r="D12" s="18">
        <v>42430</v>
      </c>
      <c r="E12" s="1">
        <f t="shared" si="0"/>
        <v>10</v>
      </c>
      <c r="F12" s="1">
        <f t="shared" si="1"/>
        <v>14</v>
      </c>
      <c r="G12" s="9">
        <v>22</v>
      </c>
      <c r="H12" s="8">
        <f>June!H12+June!S12</f>
        <v>0</v>
      </c>
      <c r="I12" s="1">
        <f>June!I12+June!T12</f>
        <v>0</v>
      </c>
      <c r="J12" s="1">
        <f>June!J12+June!U12</f>
        <v>0</v>
      </c>
      <c r="K12" s="9">
        <f ca="1">June!V12</f>
        <v>8.5</v>
      </c>
      <c r="L12" s="9">
        <f>June!W12</f>
        <v>14</v>
      </c>
      <c r="M12" s="9">
        <f>June!X12</f>
        <v>22</v>
      </c>
      <c r="N12" s="9">
        <f t="shared" ca="1" si="12"/>
        <v>1.5</v>
      </c>
      <c r="O12" s="9">
        <f t="shared" ca="1" si="2"/>
        <v>0</v>
      </c>
      <c r="P12" s="1">
        <f>0+(June!P12-(June!Q12*4))</f>
        <v>0</v>
      </c>
      <c r="Q12" s="9">
        <f t="shared" si="7"/>
        <v>0</v>
      </c>
      <c r="R12" s="9">
        <v>0</v>
      </c>
      <c r="S12" s="8">
        <v>0</v>
      </c>
      <c r="T12" s="1">
        <v>0</v>
      </c>
      <c r="U12" s="1">
        <v>0</v>
      </c>
      <c r="V12" s="9">
        <f t="shared" ca="1" si="3"/>
        <v>8.5</v>
      </c>
      <c r="W12" s="9">
        <f t="shared" si="8"/>
        <v>14</v>
      </c>
      <c r="X12" s="9">
        <f t="shared" si="9"/>
        <v>22</v>
      </c>
      <c r="Y12" s="9">
        <f t="shared" ca="1" si="4"/>
        <v>0</v>
      </c>
      <c r="Z12" s="9">
        <f t="shared" ca="1" si="10"/>
        <v>27</v>
      </c>
      <c r="AA12" s="17" t="str">
        <f t="shared" si="5"/>
        <v/>
      </c>
    </row>
    <row r="13" spans="1:27" ht="14.25" customHeight="1">
      <c r="A13" s="1">
        <f t="shared" si="11"/>
        <v>11</v>
      </c>
      <c r="B13" s="14" t="s">
        <v>38</v>
      </c>
      <c r="C13" s="18">
        <v>41650</v>
      </c>
      <c r="D13" s="18">
        <v>41650</v>
      </c>
      <c r="E13" s="1">
        <f t="shared" si="0"/>
        <v>10</v>
      </c>
      <c r="F13" s="1">
        <f t="shared" si="1"/>
        <v>14</v>
      </c>
      <c r="G13" s="9">
        <v>21</v>
      </c>
      <c r="H13" s="8">
        <f>June!H13+June!S13</f>
        <v>0</v>
      </c>
      <c r="I13" s="1">
        <f>June!I13+June!T13</f>
        <v>1.5</v>
      </c>
      <c r="J13" s="1">
        <f>June!J13+June!U13</f>
        <v>0</v>
      </c>
      <c r="K13" s="9">
        <f ca="1">June!V13</f>
        <v>10</v>
      </c>
      <c r="L13" s="9">
        <f>June!W13</f>
        <v>12.5</v>
      </c>
      <c r="M13" s="9">
        <f>June!X13</f>
        <v>21</v>
      </c>
      <c r="N13" s="9">
        <f t="shared" ca="1" si="12"/>
        <v>0</v>
      </c>
      <c r="O13" s="9">
        <f t="shared" ca="1" si="2"/>
        <v>0</v>
      </c>
      <c r="P13" s="1">
        <f>0+(June!P13-(June!Q13*4))</f>
        <v>0</v>
      </c>
      <c r="Q13" s="9">
        <f t="shared" si="7"/>
        <v>0</v>
      </c>
      <c r="R13" s="9">
        <v>0</v>
      </c>
      <c r="S13" s="8">
        <v>0</v>
      </c>
      <c r="T13" s="1">
        <v>0</v>
      </c>
      <c r="U13" s="1">
        <v>0</v>
      </c>
      <c r="V13" s="9">
        <f t="shared" ca="1" si="3"/>
        <v>10</v>
      </c>
      <c r="W13" s="9">
        <f t="shared" si="8"/>
        <v>12.5</v>
      </c>
      <c r="X13" s="9">
        <f t="shared" si="9"/>
        <v>21</v>
      </c>
      <c r="Y13" s="9">
        <f t="shared" ca="1" si="4"/>
        <v>0</v>
      </c>
      <c r="Z13" s="9">
        <f t="shared" ca="1" si="10"/>
        <v>27</v>
      </c>
      <c r="AA13" s="17" t="str">
        <f t="shared" si="5"/>
        <v/>
      </c>
    </row>
    <row r="14" spans="1:27" ht="14.25" customHeight="1">
      <c r="A14" s="1">
        <f t="shared" si="11"/>
        <v>12</v>
      </c>
      <c r="B14" s="14" t="s">
        <v>39</v>
      </c>
      <c r="C14" s="18">
        <v>40190</v>
      </c>
      <c r="D14" s="18">
        <v>40190</v>
      </c>
      <c r="E14" s="1">
        <f t="shared" si="0"/>
        <v>10</v>
      </c>
      <c r="F14" s="1">
        <f t="shared" si="1"/>
        <v>14</v>
      </c>
      <c r="G14" s="9">
        <v>26</v>
      </c>
      <c r="H14" s="8">
        <f>June!H14+June!S14</f>
        <v>0</v>
      </c>
      <c r="I14" s="1">
        <f>June!I14+June!T14</f>
        <v>0</v>
      </c>
      <c r="J14" s="1">
        <f>June!J14+June!U14</f>
        <v>0</v>
      </c>
      <c r="K14" s="9">
        <f ca="1">June!V14</f>
        <v>9.5</v>
      </c>
      <c r="L14" s="9">
        <f>June!W14</f>
        <v>14</v>
      </c>
      <c r="M14" s="9">
        <f>June!X14</f>
        <v>26</v>
      </c>
      <c r="N14" s="9">
        <f t="shared" ca="1" si="12"/>
        <v>0.5</v>
      </c>
      <c r="O14" s="9">
        <f t="shared" ca="1" si="2"/>
        <v>0</v>
      </c>
      <c r="P14" s="1">
        <f>0+(June!P14-(June!Q14*4))</f>
        <v>0</v>
      </c>
      <c r="Q14" s="9">
        <f t="shared" si="7"/>
        <v>0</v>
      </c>
      <c r="R14" s="9">
        <v>0</v>
      </c>
      <c r="S14" s="8">
        <v>0</v>
      </c>
      <c r="T14" s="1">
        <v>0</v>
      </c>
      <c r="U14" s="1">
        <v>0</v>
      </c>
      <c r="V14" s="9">
        <f t="shared" ca="1" si="3"/>
        <v>9.5</v>
      </c>
      <c r="W14" s="9">
        <f t="shared" si="8"/>
        <v>14</v>
      </c>
      <c r="X14" s="9">
        <f t="shared" si="9"/>
        <v>26</v>
      </c>
      <c r="Y14" s="9">
        <f t="shared" ca="1" si="4"/>
        <v>0</v>
      </c>
      <c r="Z14" s="9">
        <f t="shared" ca="1" si="10"/>
        <v>27</v>
      </c>
      <c r="AA14" s="17" t="str">
        <f t="shared" si="5"/>
        <v/>
      </c>
    </row>
    <row r="15" spans="1:27" ht="14.25" customHeight="1">
      <c r="A15" s="1">
        <f t="shared" si="11"/>
        <v>13</v>
      </c>
      <c r="B15" s="14" t="s">
        <v>40</v>
      </c>
      <c r="C15" s="18">
        <v>42619</v>
      </c>
      <c r="D15" s="18">
        <v>42619</v>
      </c>
      <c r="E15" s="1">
        <f t="shared" si="0"/>
        <v>10</v>
      </c>
      <c r="F15" s="1">
        <f t="shared" si="1"/>
        <v>14</v>
      </c>
      <c r="G15" s="9">
        <v>23</v>
      </c>
      <c r="H15" s="8">
        <f>June!H15+June!S15</f>
        <v>0</v>
      </c>
      <c r="I15" s="1">
        <f>June!I15+June!T15</f>
        <v>1.5</v>
      </c>
      <c r="J15" s="1">
        <f>June!J15+June!U15</f>
        <v>0</v>
      </c>
      <c r="K15" s="9">
        <f ca="1">June!V15</f>
        <v>8.5</v>
      </c>
      <c r="L15" s="9">
        <f>June!W15</f>
        <v>12.5</v>
      </c>
      <c r="M15" s="9">
        <f>June!X15</f>
        <v>23</v>
      </c>
      <c r="N15" s="9">
        <f t="shared" ca="1" si="12"/>
        <v>1.5</v>
      </c>
      <c r="O15" s="9">
        <f t="shared" ca="1" si="2"/>
        <v>0</v>
      </c>
      <c r="P15" s="1">
        <f>0+(June!P15-(June!Q15*4))</f>
        <v>1</v>
      </c>
      <c r="Q15" s="9">
        <f t="shared" si="7"/>
        <v>0</v>
      </c>
      <c r="R15" s="9">
        <v>0</v>
      </c>
      <c r="S15" s="8">
        <v>0</v>
      </c>
      <c r="T15" s="1">
        <v>0</v>
      </c>
      <c r="U15" s="1">
        <v>0</v>
      </c>
      <c r="V15" s="9">
        <f t="shared" ca="1" si="3"/>
        <v>8.5</v>
      </c>
      <c r="W15" s="9">
        <f t="shared" si="8"/>
        <v>12.5</v>
      </c>
      <c r="X15" s="9">
        <f t="shared" si="9"/>
        <v>23</v>
      </c>
      <c r="Y15" s="9">
        <f t="shared" ca="1" si="4"/>
        <v>0</v>
      </c>
      <c r="Z15" s="9">
        <f t="shared" ca="1" si="10"/>
        <v>27</v>
      </c>
      <c r="AA15" s="17" t="str">
        <f t="shared" si="5"/>
        <v/>
      </c>
    </row>
    <row r="16" spans="1:27" ht="14.25" customHeight="1">
      <c r="A16" s="1">
        <f t="shared" si="11"/>
        <v>14</v>
      </c>
      <c r="B16" s="14" t="s">
        <v>41</v>
      </c>
      <c r="C16" s="18">
        <v>41645</v>
      </c>
      <c r="D16" s="18">
        <v>41645</v>
      </c>
      <c r="E16" s="1">
        <f t="shared" si="0"/>
        <v>10</v>
      </c>
      <c r="F16" s="1">
        <f t="shared" si="1"/>
        <v>14</v>
      </c>
      <c r="G16" s="9">
        <v>25</v>
      </c>
      <c r="H16" s="8">
        <f>June!H16+June!S16</f>
        <v>2</v>
      </c>
      <c r="I16" s="1">
        <f>June!I16+June!T16</f>
        <v>0</v>
      </c>
      <c r="J16" s="1">
        <f>June!J16+June!U16</f>
        <v>0</v>
      </c>
      <c r="K16" s="9">
        <f ca="1">June!V16</f>
        <v>8</v>
      </c>
      <c r="L16" s="9">
        <f>June!W16</f>
        <v>14</v>
      </c>
      <c r="M16" s="9">
        <f>June!X16</f>
        <v>25</v>
      </c>
      <c r="N16" s="9">
        <f t="shared" ca="1" si="12"/>
        <v>0</v>
      </c>
      <c r="O16" s="9">
        <f t="shared" ca="1" si="2"/>
        <v>0</v>
      </c>
      <c r="P16" s="1">
        <f>0+(June!P16-(June!Q16*4))</f>
        <v>1</v>
      </c>
      <c r="Q16" s="9">
        <f t="shared" si="7"/>
        <v>0</v>
      </c>
      <c r="R16" s="9">
        <v>0</v>
      </c>
      <c r="S16" s="8">
        <v>0</v>
      </c>
      <c r="T16" s="1">
        <v>0</v>
      </c>
      <c r="U16" s="1">
        <v>0</v>
      </c>
      <c r="V16" s="9">
        <f t="shared" ca="1" si="3"/>
        <v>8</v>
      </c>
      <c r="W16" s="9">
        <f t="shared" si="8"/>
        <v>14</v>
      </c>
      <c r="X16" s="9">
        <f t="shared" si="9"/>
        <v>25</v>
      </c>
      <c r="Y16" s="9">
        <f t="shared" ca="1" si="4"/>
        <v>0</v>
      </c>
      <c r="Z16" s="9">
        <f t="shared" ca="1" si="10"/>
        <v>27</v>
      </c>
      <c r="AA16" s="17" t="str">
        <f t="shared" si="5"/>
        <v/>
      </c>
    </row>
    <row r="17" spans="1:27" ht="14.25" customHeight="1">
      <c r="A17" s="1">
        <f t="shared" si="11"/>
        <v>15</v>
      </c>
      <c r="B17" s="14" t="s">
        <v>42</v>
      </c>
      <c r="C17" s="18">
        <v>40954</v>
      </c>
      <c r="D17" s="18">
        <v>40954</v>
      </c>
      <c r="E17" s="1">
        <f t="shared" si="0"/>
        <v>10</v>
      </c>
      <c r="F17" s="1">
        <f t="shared" si="1"/>
        <v>14</v>
      </c>
      <c r="G17" s="9">
        <v>22</v>
      </c>
      <c r="H17" s="8">
        <f>June!H17+June!S17</f>
        <v>0</v>
      </c>
      <c r="I17" s="1">
        <f>June!I17+June!T17</f>
        <v>0</v>
      </c>
      <c r="J17" s="1">
        <f>June!J17+June!U17</f>
        <v>0</v>
      </c>
      <c r="K17" s="9">
        <f ca="1">June!V17</f>
        <v>10</v>
      </c>
      <c r="L17" s="9">
        <f>June!W17</f>
        <v>14</v>
      </c>
      <c r="M17" s="9">
        <f>June!X17</f>
        <v>22</v>
      </c>
      <c r="N17" s="9">
        <f t="shared" ca="1" si="12"/>
        <v>0</v>
      </c>
      <c r="O17" s="9">
        <f t="shared" ca="1" si="2"/>
        <v>0</v>
      </c>
      <c r="P17" s="1">
        <f>0+(June!P17-(June!Q17*4))</f>
        <v>1</v>
      </c>
      <c r="Q17" s="9">
        <f t="shared" si="7"/>
        <v>0</v>
      </c>
      <c r="R17" s="9">
        <v>0</v>
      </c>
      <c r="S17" s="8">
        <v>0</v>
      </c>
      <c r="T17" s="1">
        <v>0</v>
      </c>
      <c r="U17" s="1">
        <v>0</v>
      </c>
      <c r="V17" s="9">
        <f t="shared" ca="1" si="3"/>
        <v>10</v>
      </c>
      <c r="W17" s="9">
        <f t="shared" si="8"/>
        <v>14</v>
      </c>
      <c r="X17" s="9">
        <f t="shared" si="9"/>
        <v>22</v>
      </c>
      <c r="Y17" s="9">
        <f t="shared" ca="1" si="4"/>
        <v>0</v>
      </c>
      <c r="Z17" s="9">
        <f t="shared" ca="1" si="10"/>
        <v>27</v>
      </c>
      <c r="AA17" s="17" t="str">
        <f t="shared" si="5"/>
        <v/>
      </c>
    </row>
    <row r="18" spans="1:27" ht="14.25" customHeight="1">
      <c r="A18" s="1">
        <f t="shared" si="11"/>
        <v>16</v>
      </c>
      <c r="B18" s="14" t="s">
        <v>43</v>
      </c>
      <c r="C18" s="18">
        <v>42494</v>
      </c>
      <c r="D18" s="18">
        <v>42494</v>
      </c>
      <c r="E18" s="1">
        <f t="shared" si="0"/>
        <v>10</v>
      </c>
      <c r="F18" s="1">
        <f t="shared" si="1"/>
        <v>14</v>
      </c>
      <c r="G18" s="9">
        <v>24</v>
      </c>
      <c r="H18" s="8">
        <f>June!H18+June!S18</f>
        <v>0</v>
      </c>
      <c r="I18" s="1">
        <f>June!I18+June!T18</f>
        <v>0</v>
      </c>
      <c r="J18" s="1">
        <f>June!J18+June!U18</f>
        <v>0</v>
      </c>
      <c r="K18" s="9">
        <f ca="1">June!V18</f>
        <v>10</v>
      </c>
      <c r="L18" s="9">
        <f>June!W18</f>
        <v>14</v>
      </c>
      <c r="M18" s="9">
        <f>June!X18</f>
        <v>24</v>
      </c>
      <c r="N18" s="9">
        <f t="shared" ca="1" si="12"/>
        <v>0</v>
      </c>
      <c r="O18" s="9">
        <f t="shared" ca="1" si="2"/>
        <v>0</v>
      </c>
      <c r="P18" s="1">
        <f>0+(June!P18-(June!Q18*4))</f>
        <v>1</v>
      </c>
      <c r="Q18" s="9">
        <f>FLOOR(P18/4,0.5)</f>
        <v>0</v>
      </c>
      <c r="R18" s="9">
        <v>0</v>
      </c>
      <c r="S18" s="8">
        <v>0</v>
      </c>
      <c r="T18" s="1">
        <v>0</v>
      </c>
      <c r="U18" s="1">
        <v>0</v>
      </c>
      <c r="V18" s="9">
        <f t="shared" ca="1" si="3"/>
        <v>10</v>
      </c>
      <c r="W18" s="9">
        <f t="shared" si="8"/>
        <v>14</v>
      </c>
      <c r="X18" s="9">
        <f t="shared" si="9"/>
        <v>24</v>
      </c>
      <c r="Y18" s="9">
        <f t="shared" ca="1" si="4"/>
        <v>0</v>
      </c>
      <c r="Z18" s="9">
        <f t="shared" ca="1" si="10"/>
        <v>27</v>
      </c>
      <c r="AA18" s="17" t="str">
        <f t="shared" si="5"/>
        <v/>
      </c>
    </row>
    <row r="19" spans="1:27" ht="14.25" customHeight="1">
      <c r="A19" s="1">
        <f t="shared" si="11"/>
        <v>17</v>
      </c>
      <c r="B19" s="14" t="s">
        <v>44</v>
      </c>
      <c r="C19" s="18">
        <v>42380</v>
      </c>
      <c r="D19" s="18">
        <v>42380</v>
      </c>
      <c r="E19" s="1">
        <f t="shared" si="0"/>
        <v>10</v>
      </c>
      <c r="F19" s="1">
        <f t="shared" si="1"/>
        <v>14</v>
      </c>
      <c r="G19" s="9">
        <v>28</v>
      </c>
      <c r="H19" s="8">
        <f>June!H19+June!S19</f>
        <v>0</v>
      </c>
      <c r="I19" s="1">
        <f>June!I19+June!T19</f>
        <v>3</v>
      </c>
      <c r="J19" s="1">
        <f>June!J19+June!U19</f>
        <v>0</v>
      </c>
      <c r="K19" s="9">
        <f ca="1">June!V19</f>
        <v>10</v>
      </c>
      <c r="L19" s="9">
        <f>June!W19</f>
        <v>11</v>
      </c>
      <c r="M19" s="9">
        <f>June!X19</f>
        <v>28</v>
      </c>
      <c r="N19" s="9">
        <f t="shared" ca="1" si="12"/>
        <v>0</v>
      </c>
      <c r="O19" s="9">
        <f t="shared" ca="1" si="2"/>
        <v>0</v>
      </c>
      <c r="P19" s="1">
        <f>0+(June!P19-(June!Q19*4))</f>
        <v>1</v>
      </c>
      <c r="Q19" s="9">
        <f t="shared" si="7"/>
        <v>0</v>
      </c>
      <c r="R19" s="9">
        <v>0</v>
      </c>
      <c r="S19" s="8">
        <v>0</v>
      </c>
      <c r="T19" s="1">
        <v>0</v>
      </c>
      <c r="U19" s="1">
        <v>0</v>
      </c>
      <c r="V19" s="9">
        <f t="shared" ca="1" si="3"/>
        <v>10</v>
      </c>
      <c r="W19" s="9">
        <f t="shared" si="8"/>
        <v>11</v>
      </c>
      <c r="X19" s="9">
        <f t="shared" si="9"/>
        <v>28</v>
      </c>
      <c r="Y19" s="9">
        <f t="shared" ca="1" si="4"/>
        <v>0</v>
      </c>
      <c r="Z19" s="9">
        <f t="shared" ca="1" si="10"/>
        <v>27</v>
      </c>
      <c r="AA19" s="17" t="str">
        <f t="shared" si="5"/>
        <v/>
      </c>
    </row>
    <row r="20" spans="1:27" ht="14.25" customHeight="1">
      <c r="A20" s="1">
        <f t="shared" si="11"/>
        <v>18</v>
      </c>
      <c r="B20" s="14" t="s">
        <v>45</v>
      </c>
      <c r="C20" s="18">
        <v>41278</v>
      </c>
      <c r="D20" s="18">
        <v>41278</v>
      </c>
      <c r="E20" s="1">
        <f t="shared" si="0"/>
        <v>10</v>
      </c>
      <c r="F20" s="1">
        <f t="shared" si="1"/>
        <v>14</v>
      </c>
      <c r="G20" s="9">
        <v>23</v>
      </c>
      <c r="H20" s="8">
        <f>June!H20+June!S20</f>
        <v>0</v>
      </c>
      <c r="I20" s="1">
        <f>June!I20+June!T20</f>
        <v>2</v>
      </c>
      <c r="J20" s="1">
        <f>June!J20+June!U20</f>
        <v>0</v>
      </c>
      <c r="K20" s="9">
        <f ca="1">June!V20</f>
        <v>9</v>
      </c>
      <c r="L20" s="9">
        <f>June!W20</f>
        <v>12</v>
      </c>
      <c r="M20" s="9">
        <f>June!X20</f>
        <v>23</v>
      </c>
      <c r="N20" s="9">
        <f t="shared" ca="1" si="12"/>
        <v>1</v>
      </c>
      <c r="O20" s="9">
        <f t="shared" ca="1" si="2"/>
        <v>0</v>
      </c>
      <c r="P20" s="1">
        <f>0+(June!P20-(June!Q20*4))</f>
        <v>0</v>
      </c>
      <c r="Q20" s="9">
        <f t="shared" si="7"/>
        <v>0</v>
      </c>
      <c r="R20" s="9">
        <v>0</v>
      </c>
      <c r="S20" s="8">
        <v>0</v>
      </c>
      <c r="T20" s="1">
        <v>0</v>
      </c>
      <c r="U20" s="1">
        <v>0</v>
      </c>
      <c r="V20" s="9">
        <f t="shared" ca="1" si="3"/>
        <v>9</v>
      </c>
      <c r="W20" s="9">
        <f t="shared" si="8"/>
        <v>12</v>
      </c>
      <c r="X20" s="9">
        <f t="shared" si="9"/>
        <v>23</v>
      </c>
      <c r="Y20" s="9">
        <f t="shared" ca="1" si="4"/>
        <v>0</v>
      </c>
      <c r="Z20" s="9">
        <f t="shared" ca="1" si="10"/>
        <v>27</v>
      </c>
      <c r="AA20" s="17" t="str">
        <f t="shared" si="5"/>
        <v/>
      </c>
    </row>
    <row r="21" spans="1:27" ht="14.25" customHeight="1">
      <c r="A21" s="1">
        <f t="shared" si="11"/>
        <v>19</v>
      </c>
      <c r="B21" s="14" t="s">
        <v>46</v>
      </c>
      <c r="C21" s="18">
        <v>41760</v>
      </c>
      <c r="D21" s="18">
        <v>41760</v>
      </c>
      <c r="E21" s="1">
        <f t="shared" si="0"/>
        <v>10</v>
      </c>
      <c r="F21" s="1">
        <f t="shared" si="1"/>
        <v>14</v>
      </c>
      <c r="G21" s="9">
        <v>24</v>
      </c>
      <c r="H21" s="8">
        <f>June!H21+June!S21</f>
        <v>0</v>
      </c>
      <c r="I21" s="1">
        <f>June!I21+June!T21</f>
        <v>0</v>
      </c>
      <c r="J21" s="1">
        <f>June!J21+June!U21</f>
        <v>0</v>
      </c>
      <c r="K21" s="9">
        <f ca="1">June!V21</f>
        <v>7</v>
      </c>
      <c r="L21" s="9">
        <f>June!W21</f>
        <v>14</v>
      </c>
      <c r="M21" s="9">
        <f>June!X21</f>
        <v>24</v>
      </c>
      <c r="N21" s="9">
        <f t="shared" ca="1" si="12"/>
        <v>3</v>
      </c>
      <c r="O21" s="9">
        <f t="shared" ca="1" si="2"/>
        <v>0</v>
      </c>
      <c r="P21" s="1">
        <f>0+(June!P21-(June!Q21*4))</f>
        <v>0</v>
      </c>
      <c r="Q21" s="9">
        <f t="shared" si="7"/>
        <v>0</v>
      </c>
      <c r="R21" s="9">
        <v>0</v>
      </c>
      <c r="S21" s="8">
        <v>0</v>
      </c>
      <c r="T21" s="1">
        <v>0</v>
      </c>
      <c r="U21" s="1">
        <v>0</v>
      </c>
      <c r="V21" s="9">
        <f t="shared" ca="1" si="3"/>
        <v>7</v>
      </c>
      <c r="W21" s="9">
        <f t="shared" si="8"/>
        <v>14</v>
      </c>
      <c r="X21" s="9">
        <f t="shared" si="9"/>
        <v>24</v>
      </c>
      <c r="Y21" s="9">
        <f t="shared" ca="1" si="4"/>
        <v>0</v>
      </c>
      <c r="Z21" s="9">
        <f t="shared" ca="1" si="10"/>
        <v>27</v>
      </c>
      <c r="AA21" s="17" t="str">
        <f t="shared" si="5"/>
        <v/>
      </c>
    </row>
    <row r="22" spans="1:27" ht="14.25" customHeight="1">
      <c r="A22" s="1">
        <f t="shared" si="11"/>
        <v>20</v>
      </c>
      <c r="B22" s="14" t="s">
        <v>47</v>
      </c>
      <c r="C22" s="18">
        <v>42461</v>
      </c>
      <c r="D22" s="18">
        <v>42461</v>
      </c>
      <c r="E22" s="1">
        <f t="shared" si="0"/>
        <v>10</v>
      </c>
      <c r="F22" s="1">
        <f t="shared" si="1"/>
        <v>14</v>
      </c>
      <c r="G22" s="9">
        <v>25</v>
      </c>
      <c r="H22" s="8">
        <f>June!H22+June!S22</f>
        <v>0</v>
      </c>
      <c r="I22" s="1">
        <f>June!I22+June!T22</f>
        <v>1.5</v>
      </c>
      <c r="J22" s="1">
        <f>June!J22+June!U22</f>
        <v>1</v>
      </c>
      <c r="K22" s="9">
        <f ca="1">June!V22</f>
        <v>10</v>
      </c>
      <c r="L22" s="9">
        <f>June!W22</f>
        <v>12.5</v>
      </c>
      <c r="M22" s="9">
        <f>June!X22</f>
        <v>24</v>
      </c>
      <c r="N22" s="9">
        <f t="shared" ca="1" si="12"/>
        <v>0</v>
      </c>
      <c r="O22" s="9">
        <f t="shared" ca="1" si="2"/>
        <v>0</v>
      </c>
      <c r="P22" s="1">
        <f>0+(June!P22-(June!Q22*4))</f>
        <v>1</v>
      </c>
      <c r="Q22" s="9">
        <f t="shared" si="7"/>
        <v>0</v>
      </c>
      <c r="R22" s="9">
        <v>0</v>
      </c>
      <c r="S22" s="8">
        <v>0</v>
      </c>
      <c r="T22" s="1">
        <v>0</v>
      </c>
      <c r="U22" s="1">
        <v>0</v>
      </c>
      <c r="V22" s="9">
        <f t="shared" ca="1" si="3"/>
        <v>10</v>
      </c>
      <c r="W22" s="9">
        <f t="shared" si="8"/>
        <v>12.5</v>
      </c>
      <c r="X22" s="9">
        <f t="shared" si="9"/>
        <v>24</v>
      </c>
      <c r="Y22" s="9">
        <f t="shared" ca="1" si="4"/>
        <v>0</v>
      </c>
      <c r="Z22" s="9">
        <f t="shared" ca="1" si="10"/>
        <v>27</v>
      </c>
      <c r="AA22" s="17" t="str">
        <f t="shared" si="5"/>
        <v/>
      </c>
    </row>
    <row r="23" spans="1:27" ht="14.25" customHeight="1">
      <c r="A23" s="1">
        <f t="shared" si="11"/>
        <v>21</v>
      </c>
      <c r="B23" s="14" t="s">
        <v>48</v>
      </c>
      <c r="C23" s="18">
        <v>41944</v>
      </c>
      <c r="D23" s="18">
        <v>41944</v>
      </c>
      <c r="E23" s="1">
        <f t="shared" si="0"/>
        <v>10</v>
      </c>
      <c r="F23" s="1">
        <f t="shared" si="1"/>
        <v>14</v>
      </c>
      <c r="G23" s="9">
        <v>22</v>
      </c>
      <c r="H23" s="8">
        <f>June!H23+June!S23</f>
        <v>0</v>
      </c>
      <c r="I23" s="1">
        <f>June!I23+June!T23</f>
        <v>2</v>
      </c>
      <c r="J23" s="1">
        <f>June!J23+June!U23</f>
        <v>0</v>
      </c>
      <c r="K23" s="9">
        <f ca="1">June!V23</f>
        <v>7</v>
      </c>
      <c r="L23" s="9">
        <f>June!W23</f>
        <v>12</v>
      </c>
      <c r="M23" s="9">
        <f>June!X23</f>
        <v>22</v>
      </c>
      <c r="N23" s="9">
        <f t="shared" ca="1" si="12"/>
        <v>3</v>
      </c>
      <c r="O23" s="9">
        <f t="shared" ca="1" si="2"/>
        <v>0</v>
      </c>
      <c r="P23" s="1">
        <f>0+(June!P23-(June!Q23*4))</f>
        <v>0</v>
      </c>
      <c r="Q23" s="9">
        <f t="shared" si="7"/>
        <v>0</v>
      </c>
      <c r="R23" s="9">
        <v>0</v>
      </c>
      <c r="S23" s="8">
        <v>0</v>
      </c>
      <c r="T23" s="1">
        <v>0</v>
      </c>
      <c r="U23" s="1">
        <v>0</v>
      </c>
      <c r="V23" s="9">
        <f t="shared" ca="1" si="3"/>
        <v>7</v>
      </c>
      <c r="W23" s="9">
        <f t="shared" si="8"/>
        <v>12</v>
      </c>
      <c r="X23" s="9">
        <f t="shared" si="9"/>
        <v>22</v>
      </c>
      <c r="Y23" s="9">
        <f t="shared" ca="1" si="4"/>
        <v>0</v>
      </c>
      <c r="Z23" s="9">
        <f t="shared" ca="1" si="10"/>
        <v>27</v>
      </c>
      <c r="AA23" s="17" t="str">
        <f t="shared" si="5"/>
        <v/>
      </c>
    </row>
    <row r="24" spans="1:27" ht="14.25" customHeight="1">
      <c r="A24" s="1">
        <f t="shared" si="11"/>
        <v>22</v>
      </c>
      <c r="B24" s="14" t="s">
        <v>49</v>
      </c>
      <c r="C24" s="18">
        <v>42014</v>
      </c>
      <c r="D24" s="18">
        <v>42014</v>
      </c>
      <c r="E24" s="1">
        <f t="shared" si="0"/>
        <v>10</v>
      </c>
      <c r="F24" s="1">
        <f t="shared" si="1"/>
        <v>14</v>
      </c>
      <c r="G24" s="9">
        <v>23</v>
      </c>
      <c r="H24" s="8">
        <f>June!H24+June!S24</f>
        <v>1</v>
      </c>
      <c r="I24" s="1">
        <f>June!I24+June!T24</f>
        <v>1</v>
      </c>
      <c r="J24" s="1">
        <f>June!J24+June!U24</f>
        <v>0</v>
      </c>
      <c r="K24" s="9">
        <f ca="1">June!V24</f>
        <v>8</v>
      </c>
      <c r="L24" s="9">
        <f>June!W24</f>
        <v>13</v>
      </c>
      <c r="M24" s="9">
        <f>June!X24</f>
        <v>23</v>
      </c>
      <c r="N24" s="9">
        <f t="shared" ca="1" si="12"/>
        <v>1</v>
      </c>
      <c r="O24" s="9">
        <f t="shared" ca="1" si="2"/>
        <v>0</v>
      </c>
      <c r="P24" s="1">
        <f>0+(June!P24-(June!Q24*4))</f>
        <v>1</v>
      </c>
      <c r="Q24" s="9">
        <f t="shared" si="7"/>
        <v>0</v>
      </c>
      <c r="R24" s="9">
        <v>0</v>
      </c>
      <c r="S24" s="8">
        <v>0</v>
      </c>
      <c r="T24" s="1">
        <v>0</v>
      </c>
      <c r="U24" s="1">
        <v>0</v>
      </c>
      <c r="V24" s="9">
        <f t="shared" ca="1" si="3"/>
        <v>8</v>
      </c>
      <c r="W24" s="9">
        <f t="shared" si="8"/>
        <v>13</v>
      </c>
      <c r="X24" s="9">
        <f t="shared" si="9"/>
        <v>23</v>
      </c>
      <c r="Y24" s="9">
        <f t="shared" ca="1" si="4"/>
        <v>0</v>
      </c>
      <c r="Z24" s="9">
        <f t="shared" ca="1" si="10"/>
        <v>27</v>
      </c>
      <c r="AA24" s="17" t="str">
        <f t="shared" si="5"/>
        <v/>
      </c>
    </row>
    <row r="25" spans="1:27" ht="14.25" customHeight="1">
      <c r="A25" s="1">
        <f t="shared" si="11"/>
        <v>23</v>
      </c>
      <c r="B25" s="14" t="s">
        <v>50</v>
      </c>
      <c r="C25" s="18">
        <v>42715</v>
      </c>
      <c r="D25" s="18">
        <v>42715</v>
      </c>
      <c r="E25" s="1">
        <f t="shared" si="0"/>
        <v>10</v>
      </c>
      <c r="F25" s="1">
        <f t="shared" si="1"/>
        <v>14</v>
      </c>
      <c r="G25" s="9">
        <v>24</v>
      </c>
      <c r="H25" s="8">
        <f>June!H25+June!S25</f>
        <v>0</v>
      </c>
      <c r="I25" s="1">
        <f>June!I25+June!T25</f>
        <v>0</v>
      </c>
      <c r="J25" s="1">
        <f>June!J25+June!U25</f>
        <v>0</v>
      </c>
      <c r="K25" s="9">
        <f ca="1">June!V25</f>
        <v>8.5</v>
      </c>
      <c r="L25" s="9">
        <f>June!W25</f>
        <v>14</v>
      </c>
      <c r="M25" s="9">
        <f>June!X25</f>
        <v>24</v>
      </c>
      <c r="N25" s="9">
        <f t="shared" ca="1" si="12"/>
        <v>1.5</v>
      </c>
      <c r="O25" s="9">
        <f t="shared" ca="1" si="2"/>
        <v>0</v>
      </c>
      <c r="P25" s="1">
        <f>0+(June!P25-(June!Q25*4))</f>
        <v>0</v>
      </c>
      <c r="Q25" s="9">
        <f t="shared" si="7"/>
        <v>0</v>
      </c>
      <c r="R25" s="9">
        <v>0</v>
      </c>
      <c r="S25" s="8">
        <v>0</v>
      </c>
      <c r="T25" s="1">
        <v>0</v>
      </c>
      <c r="U25" s="1">
        <v>0</v>
      </c>
      <c r="V25" s="9">
        <f t="shared" ca="1" si="3"/>
        <v>8.5</v>
      </c>
      <c r="W25" s="9">
        <f t="shared" si="8"/>
        <v>14</v>
      </c>
      <c r="X25" s="9">
        <f t="shared" si="9"/>
        <v>24</v>
      </c>
      <c r="Y25" s="9">
        <f t="shared" ca="1" si="4"/>
        <v>0</v>
      </c>
      <c r="Z25" s="9">
        <f t="shared" ca="1" si="10"/>
        <v>27</v>
      </c>
      <c r="AA25" s="17" t="str">
        <f t="shared" si="5"/>
        <v/>
      </c>
    </row>
    <row r="26" spans="1:27" ht="14.25" customHeight="1">
      <c r="A26" s="1">
        <f t="shared" si="11"/>
        <v>24</v>
      </c>
      <c r="B26" s="14" t="s">
        <v>51</v>
      </c>
      <c r="C26" s="18">
        <v>40009</v>
      </c>
      <c r="D26" s="18">
        <v>40009</v>
      </c>
      <c r="E26" s="1">
        <f t="shared" si="0"/>
        <v>10</v>
      </c>
      <c r="F26" s="1">
        <f t="shared" si="1"/>
        <v>14</v>
      </c>
      <c r="G26" s="9">
        <v>28</v>
      </c>
      <c r="H26" s="8">
        <f>June!H26+June!S26</f>
        <v>0</v>
      </c>
      <c r="I26" s="1">
        <f>June!I26+June!T26</f>
        <v>0</v>
      </c>
      <c r="J26" s="1">
        <f>June!J26+June!U26</f>
        <v>0</v>
      </c>
      <c r="K26" s="9">
        <f ca="1">June!V26</f>
        <v>10</v>
      </c>
      <c r="L26" s="9">
        <f>June!W26</f>
        <v>14</v>
      </c>
      <c r="M26" s="9">
        <f>June!X26</f>
        <v>28</v>
      </c>
      <c r="N26" s="9">
        <f t="shared" ca="1" si="12"/>
        <v>0</v>
      </c>
      <c r="O26" s="9">
        <f t="shared" ca="1" si="2"/>
        <v>0</v>
      </c>
      <c r="P26" s="1">
        <f>0+(June!P26-(June!Q26*4))</f>
        <v>0</v>
      </c>
      <c r="Q26" s="9">
        <f t="shared" si="7"/>
        <v>0</v>
      </c>
      <c r="R26" s="9">
        <v>0</v>
      </c>
      <c r="S26" s="8">
        <v>0</v>
      </c>
      <c r="T26" s="1">
        <v>0</v>
      </c>
      <c r="U26" s="1">
        <v>0</v>
      </c>
      <c r="V26" s="9">
        <f t="shared" ca="1" si="3"/>
        <v>10</v>
      </c>
      <c r="W26" s="9">
        <f t="shared" si="8"/>
        <v>14</v>
      </c>
      <c r="X26" s="9">
        <f t="shared" si="9"/>
        <v>28</v>
      </c>
      <c r="Y26" s="9">
        <f t="shared" ca="1" si="4"/>
        <v>0</v>
      </c>
      <c r="Z26" s="9">
        <f t="shared" ca="1" si="10"/>
        <v>27</v>
      </c>
      <c r="AA26" s="17" t="str">
        <f t="shared" si="5"/>
        <v/>
      </c>
    </row>
    <row r="27" spans="1:27" ht="14.25" customHeight="1">
      <c r="A27" s="1">
        <f t="shared" si="11"/>
        <v>25</v>
      </c>
      <c r="B27" s="14" t="s">
        <v>52</v>
      </c>
      <c r="C27" s="18">
        <v>41852</v>
      </c>
      <c r="D27" s="18">
        <v>41852</v>
      </c>
      <c r="E27" s="1">
        <f t="shared" si="0"/>
        <v>10</v>
      </c>
      <c r="F27" s="1">
        <f t="shared" si="1"/>
        <v>14</v>
      </c>
      <c r="G27" s="9">
        <v>24</v>
      </c>
      <c r="H27" s="8">
        <f>June!H27+June!S27</f>
        <v>0</v>
      </c>
      <c r="I27" s="1">
        <f>June!I27+June!T27</f>
        <v>2</v>
      </c>
      <c r="J27" s="1">
        <f>June!J27+June!U27</f>
        <v>0</v>
      </c>
      <c r="K27" s="9">
        <f ca="1">June!V27</f>
        <v>10</v>
      </c>
      <c r="L27" s="9">
        <f>June!W27</f>
        <v>12</v>
      </c>
      <c r="M27" s="9">
        <f>June!X27</f>
        <v>24</v>
      </c>
      <c r="N27" s="9">
        <f t="shared" ca="1" si="12"/>
        <v>0</v>
      </c>
      <c r="O27" s="9">
        <f t="shared" ca="1" si="2"/>
        <v>0</v>
      </c>
      <c r="P27" s="1">
        <f>0+(June!P27-(June!Q27*4))</f>
        <v>0</v>
      </c>
      <c r="Q27" s="9">
        <f t="shared" si="7"/>
        <v>0</v>
      </c>
      <c r="R27" s="9">
        <v>0</v>
      </c>
      <c r="S27" s="8">
        <v>0</v>
      </c>
      <c r="T27" s="1">
        <v>0</v>
      </c>
      <c r="U27" s="1">
        <v>0</v>
      </c>
      <c r="V27" s="9">
        <f t="shared" ca="1" si="3"/>
        <v>10</v>
      </c>
      <c r="W27" s="9">
        <f t="shared" si="8"/>
        <v>12</v>
      </c>
      <c r="X27" s="9">
        <f t="shared" si="9"/>
        <v>24</v>
      </c>
      <c r="Y27" s="9">
        <f t="shared" ca="1" si="4"/>
        <v>0</v>
      </c>
      <c r="Z27" s="9">
        <f t="shared" ca="1" si="10"/>
        <v>27</v>
      </c>
      <c r="AA27" s="17" t="str">
        <f t="shared" si="5"/>
        <v/>
      </c>
    </row>
    <row r="28" spans="1:27" ht="14.25" customHeight="1">
      <c r="A28" s="1">
        <f t="shared" si="11"/>
        <v>26</v>
      </c>
      <c r="B28" s="14" t="s">
        <v>53</v>
      </c>
      <c r="C28" s="18">
        <v>42616</v>
      </c>
      <c r="D28" s="18">
        <v>42616</v>
      </c>
      <c r="E28" s="1">
        <f t="shared" si="0"/>
        <v>10</v>
      </c>
      <c r="F28" s="1">
        <f t="shared" si="1"/>
        <v>14</v>
      </c>
      <c r="G28" s="9">
        <v>27</v>
      </c>
      <c r="H28" s="8">
        <f>June!H28+June!S28</f>
        <v>0</v>
      </c>
      <c r="I28" s="1">
        <f>June!I28+June!T28</f>
        <v>1</v>
      </c>
      <c r="J28" s="1">
        <f>June!J28+June!U28</f>
        <v>0</v>
      </c>
      <c r="K28" s="9">
        <f ca="1">June!V28</f>
        <v>9.5</v>
      </c>
      <c r="L28" s="9">
        <f>June!W28</f>
        <v>13</v>
      </c>
      <c r="M28" s="9">
        <f>June!X28</f>
        <v>27</v>
      </c>
      <c r="N28" s="9">
        <f t="shared" ca="1" si="12"/>
        <v>0.5</v>
      </c>
      <c r="O28" s="9">
        <f t="shared" ca="1" si="2"/>
        <v>0</v>
      </c>
      <c r="P28" s="1">
        <f>0+(June!P28-(June!Q28*4))</f>
        <v>1</v>
      </c>
      <c r="Q28" s="9">
        <f t="shared" si="7"/>
        <v>0</v>
      </c>
      <c r="R28" s="9">
        <v>0</v>
      </c>
      <c r="S28" s="8">
        <v>0</v>
      </c>
      <c r="T28" s="1">
        <v>0</v>
      </c>
      <c r="U28" s="1">
        <v>0</v>
      </c>
      <c r="V28" s="9">
        <f t="shared" ca="1" si="3"/>
        <v>9.5</v>
      </c>
      <c r="W28" s="9">
        <f t="shared" si="8"/>
        <v>13</v>
      </c>
      <c r="X28" s="9">
        <f t="shared" si="9"/>
        <v>27</v>
      </c>
      <c r="Y28" s="9">
        <f t="shared" ca="1" si="4"/>
        <v>0</v>
      </c>
      <c r="Z28" s="9">
        <f t="shared" ca="1" si="10"/>
        <v>27</v>
      </c>
      <c r="AA28" s="17" t="str">
        <f t="shared" si="5"/>
        <v/>
      </c>
    </row>
    <row r="29" spans="1:27" ht="14.25" customHeight="1">
      <c r="A29" s="1">
        <f t="shared" si="11"/>
        <v>27</v>
      </c>
      <c r="B29" s="14" t="s">
        <v>54</v>
      </c>
      <c r="C29" s="18">
        <v>42547</v>
      </c>
      <c r="D29" s="18">
        <v>42547</v>
      </c>
      <c r="E29" s="1">
        <f t="shared" si="0"/>
        <v>10</v>
      </c>
      <c r="F29" s="1">
        <f t="shared" si="1"/>
        <v>14</v>
      </c>
      <c r="G29" s="9">
        <v>23</v>
      </c>
      <c r="H29" s="8">
        <f>June!H29+June!S29</f>
        <v>0</v>
      </c>
      <c r="I29" s="1">
        <f>June!I29+June!T29</f>
        <v>3</v>
      </c>
      <c r="J29" s="1">
        <f>June!J29+June!U29</f>
        <v>0</v>
      </c>
      <c r="K29" s="9">
        <f ca="1">June!V29</f>
        <v>9</v>
      </c>
      <c r="L29" s="9">
        <f>June!W29</f>
        <v>11</v>
      </c>
      <c r="M29" s="9">
        <f>June!X29</f>
        <v>23</v>
      </c>
      <c r="N29" s="9">
        <f t="shared" ca="1" si="12"/>
        <v>1</v>
      </c>
      <c r="O29" s="9">
        <f t="shared" ca="1" si="2"/>
        <v>0</v>
      </c>
      <c r="P29" s="1">
        <f>0+(June!P29-(June!Q29*4))</f>
        <v>0</v>
      </c>
      <c r="Q29" s="9">
        <f t="shared" si="7"/>
        <v>0</v>
      </c>
      <c r="R29" s="9">
        <v>0</v>
      </c>
      <c r="S29" s="8">
        <v>0</v>
      </c>
      <c r="T29" s="1">
        <v>0</v>
      </c>
      <c r="U29" s="1">
        <v>0</v>
      </c>
      <c r="V29" s="9">
        <f t="shared" ca="1" si="3"/>
        <v>9</v>
      </c>
      <c r="W29" s="9">
        <f t="shared" si="8"/>
        <v>11</v>
      </c>
      <c r="X29" s="9">
        <f t="shared" si="9"/>
        <v>23</v>
      </c>
      <c r="Y29" s="9">
        <f t="shared" ca="1" si="4"/>
        <v>0</v>
      </c>
      <c r="Z29" s="9">
        <f t="shared" ca="1" si="10"/>
        <v>27</v>
      </c>
      <c r="AA29" s="17" t="str">
        <f t="shared" si="5"/>
        <v/>
      </c>
    </row>
    <row r="30" spans="1:27" ht="14.25" customHeight="1">
      <c r="A30" s="1">
        <f t="shared" si="11"/>
        <v>28</v>
      </c>
      <c r="B30" s="14" t="s">
        <v>55</v>
      </c>
      <c r="C30" s="18">
        <v>41244</v>
      </c>
      <c r="D30" s="18">
        <v>41244</v>
      </c>
      <c r="E30" s="1">
        <f t="shared" si="0"/>
        <v>10</v>
      </c>
      <c r="F30" s="1">
        <f t="shared" si="1"/>
        <v>14</v>
      </c>
      <c r="G30" s="9">
        <v>28</v>
      </c>
      <c r="H30" s="8">
        <f>June!H30+June!S30</f>
        <v>2</v>
      </c>
      <c r="I30" s="1">
        <f>June!I30+June!T30</f>
        <v>0</v>
      </c>
      <c r="J30" s="1">
        <f>June!J30+June!U30</f>
        <v>0</v>
      </c>
      <c r="K30" s="9">
        <f ca="1">June!V30</f>
        <v>6.5</v>
      </c>
      <c r="L30" s="9">
        <f>June!W30</f>
        <v>14</v>
      </c>
      <c r="M30" s="9">
        <f>June!X30</f>
        <v>28</v>
      </c>
      <c r="N30" s="9">
        <f t="shared" ca="1" si="12"/>
        <v>1.5</v>
      </c>
      <c r="O30" s="9">
        <f t="shared" ca="1" si="2"/>
        <v>0</v>
      </c>
      <c r="P30" s="1">
        <f>0+(June!P30-(June!Q30*4))</f>
        <v>1</v>
      </c>
      <c r="Q30" s="9">
        <f t="shared" si="7"/>
        <v>0</v>
      </c>
      <c r="R30" s="9">
        <v>0</v>
      </c>
      <c r="S30" s="8">
        <v>0</v>
      </c>
      <c r="T30" s="1">
        <v>0</v>
      </c>
      <c r="U30" s="1">
        <v>0</v>
      </c>
      <c r="V30" s="9">
        <f t="shared" ca="1" si="3"/>
        <v>6.5</v>
      </c>
      <c r="W30" s="9">
        <f t="shared" si="8"/>
        <v>14</v>
      </c>
      <c r="X30" s="9">
        <f t="shared" si="9"/>
        <v>28</v>
      </c>
      <c r="Y30" s="9">
        <f t="shared" ca="1" si="4"/>
        <v>0</v>
      </c>
      <c r="Z30" s="9">
        <f t="shared" ca="1" si="10"/>
        <v>27</v>
      </c>
      <c r="AA30" s="17" t="str">
        <f t="shared" si="5"/>
        <v/>
      </c>
    </row>
    <row r="31" spans="1:27" ht="14.25" customHeight="1">
      <c r="A31" s="1">
        <f t="shared" si="11"/>
        <v>29</v>
      </c>
      <c r="B31" s="14" t="s">
        <v>56</v>
      </c>
      <c r="C31" s="18">
        <v>42747</v>
      </c>
      <c r="D31" s="18">
        <v>42747</v>
      </c>
      <c r="E31" s="1">
        <f t="shared" si="0"/>
        <v>10</v>
      </c>
      <c r="F31" s="1">
        <f t="shared" si="1"/>
        <v>14</v>
      </c>
      <c r="G31" s="9">
        <v>28</v>
      </c>
      <c r="H31" s="8">
        <f>June!H31+June!S31</f>
        <v>0</v>
      </c>
      <c r="I31" s="1">
        <f>June!I31+June!T31</f>
        <v>0</v>
      </c>
      <c r="J31" s="1">
        <f>June!J31+June!U31</f>
        <v>0</v>
      </c>
      <c r="K31" s="9">
        <f ca="1">June!V31</f>
        <v>10</v>
      </c>
      <c r="L31" s="9">
        <f>June!W31</f>
        <v>14</v>
      </c>
      <c r="M31" s="9">
        <f>June!X31</f>
        <v>28</v>
      </c>
      <c r="N31" s="9">
        <f t="shared" ca="1" si="12"/>
        <v>0</v>
      </c>
      <c r="O31" s="9">
        <f t="shared" ca="1" si="2"/>
        <v>0</v>
      </c>
      <c r="P31" s="1">
        <f>0+(June!P31-(June!Q31*4))</f>
        <v>0</v>
      </c>
      <c r="Q31" s="9">
        <f t="shared" si="7"/>
        <v>0</v>
      </c>
      <c r="R31" s="9">
        <v>0</v>
      </c>
      <c r="S31" s="8">
        <v>0</v>
      </c>
      <c r="T31" s="1">
        <v>0</v>
      </c>
      <c r="U31" s="1">
        <v>0</v>
      </c>
      <c r="V31" s="9">
        <f t="shared" ca="1" si="3"/>
        <v>10</v>
      </c>
      <c r="W31" s="9">
        <f t="shared" si="8"/>
        <v>14</v>
      </c>
      <c r="X31" s="9">
        <f t="shared" si="9"/>
        <v>28</v>
      </c>
      <c r="Y31" s="9">
        <f t="shared" ca="1" si="4"/>
        <v>0</v>
      </c>
      <c r="Z31" s="9">
        <f t="shared" ca="1" si="10"/>
        <v>27</v>
      </c>
      <c r="AA31" s="17" t="str">
        <f t="shared" si="5"/>
        <v/>
      </c>
    </row>
    <row r="32" spans="1:27" ht="14.25" customHeight="1">
      <c r="A32" s="1">
        <f t="shared" si="11"/>
        <v>30</v>
      </c>
      <c r="B32" s="14" t="s">
        <v>57</v>
      </c>
      <c r="C32" s="18">
        <v>42736</v>
      </c>
      <c r="D32" s="18">
        <v>42736</v>
      </c>
      <c r="E32" s="1">
        <f t="shared" si="0"/>
        <v>10</v>
      </c>
      <c r="F32" s="1">
        <f t="shared" si="1"/>
        <v>14</v>
      </c>
      <c r="G32" s="9">
        <v>28</v>
      </c>
      <c r="H32" s="8">
        <f>June!H32+June!S32</f>
        <v>0</v>
      </c>
      <c r="I32" s="1">
        <f>June!I32+June!T32</f>
        <v>0</v>
      </c>
      <c r="J32" s="1">
        <f>June!J32+June!U32</f>
        <v>0</v>
      </c>
      <c r="K32" s="9">
        <f ca="1">June!V32</f>
        <v>10</v>
      </c>
      <c r="L32" s="9">
        <f>June!W32</f>
        <v>14</v>
      </c>
      <c r="M32" s="9">
        <f>June!X32</f>
        <v>28</v>
      </c>
      <c r="N32" s="9">
        <f t="shared" ca="1" si="12"/>
        <v>0</v>
      </c>
      <c r="O32" s="9">
        <f t="shared" ca="1" si="2"/>
        <v>0</v>
      </c>
      <c r="P32" s="1">
        <f>0+(June!P32-(June!Q32*4))</f>
        <v>0</v>
      </c>
      <c r="Q32" s="9">
        <f t="shared" si="7"/>
        <v>0</v>
      </c>
      <c r="R32" s="9">
        <v>0</v>
      </c>
      <c r="S32" s="8">
        <v>0</v>
      </c>
      <c r="T32" s="1">
        <v>0</v>
      </c>
      <c r="U32" s="1">
        <v>0</v>
      </c>
      <c r="V32" s="9">
        <f t="shared" ca="1" si="3"/>
        <v>10</v>
      </c>
      <c r="W32" s="9">
        <f t="shared" si="8"/>
        <v>14</v>
      </c>
      <c r="X32" s="9">
        <f t="shared" si="9"/>
        <v>28</v>
      </c>
      <c r="Y32" s="9">
        <f t="shared" ca="1" si="4"/>
        <v>0</v>
      </c>
      <c r="Z32" s="9">
        <f t="shared" ca="1" si="10"/>
        <v>27</v>
      </c>
      <c r="AA32" s="17" t="str">
        <f t="shared" si="5"/>
        <v/>
      </c>
    </row>
    <row r="33" spans="1:27" ht="14.25" customHeight="1">
      <c r="A33" s="1">
        <f>IF(B33="","",A32+1)</f>
        <v>31</v>
      </c>
      <c r="B33" s="14" t="s">
        <v>58</v>
      </c>
      <c r="C33" s="18">
        <v>41762</v>
      </c>
      <c r="D33" s="18">
        <v>41762</v>
      </c>
      <c r="E33" s="1">
        <f t="shared" si="0"/>
        <v>10</v>
      </c>
      <c r="F33" s="1">
        <f t="shared" si="1"/>
        <v>14</v>
      </c>
      <c r="G33" s="9">
        <v>23</v>
      </c>
      <c r="H33" s="8">
        <f>June!H33+June!S33</f>
        <v>0</v>
      </c>
      <c r="I33" s="1">
        <f>June!I33+June!T33</f>
        <v>0.5</v>
      </c>
      <c r="J33" s="1">
        <f>June!J33+June!U33</f>
        <v>0</v>
      </c>
      <c r="K33" s="9">
        <f ca="1">June!V33</f>
        <v>9.5</v>
      </c>
      <c r="L33" s="9">
        <f>June!W33</f>
        <v>13.5</v>
      </c>
      <c r="M33" s="9">
        <f>June!X33</f>
        <v>23</v>
      </c>
      <c r="N33" s="9">
        <f t="shared" ca="1" si="12"/>
        <v>0.5</v>
      </c>
      <c r="O33" s="9">
        <f t="shared" ca="1" si="2"/>
        <v>0</v>
      </c>
      <c r="P33" s="1">
        <f>0+(June!P33-(June!Q33*4))</f>
        <v>0</v>
      </c>
      <c r="Q33" s="9">
        <f t="shared" si="7"/>
        <v>0</v>
      </c>
      <c r="R33" s="9">
        <v>0</v>
      </c>
      <c r="S33" s="8">
        <v>0</v>
      </c>
      <c r="T33" s="1">
        <v>0</v>
      </c>
      <c r="U33" s="1">
        <v>0</v>
      </c>
      <c r="V33" s="9">
        <f t="shared" ca="1" si="3"/>
        <v>9.5</v>
      </c>
      <c r="W33" s="9">
        <f t="shared" si="8"/>
        <v>13.5</v>
      </c>
      <c r="X33" s="9">
        <f t="shared" si="9"/>
        <v>23</v>
      </c>
      <c r="Y33" s="9">
        <f t="shared" ca="1" si="4"/>
        <v>0</v>
      </c>
      <c r="Z33" s="9">
        <f t="shared" ca="1" si="10"/>
        <v>27</v>
      </c>
      <c r="AA33" s="17" t="str">
        <f t="shared" si="5"/>
        <v/>
      </c>
    </row>
    <row r="34" spans="1:27" ht="14.25" customHeight="1">
      <c r="A34" s="1">
        <f t="shared" si="11"/>
        <v>32</v>
      </c>
      <c r="B34" s="16" t="s">
        <v>59</v>
      </c>
      <c r="C34" s="18">
        <v>42590</v>
      </c>
      <c r="D34" s="18">
        <v>42590</v>
      </c>
      <c r="E34" s="1">
        <f t="shared" si="0"/>
        <v>10</v>
      </c>
      <c r="F34" s="1">
        <f t="shared" si="1"/>
        <v>14</v>
      </c>
      <c r="G34" s="9">
        <v>23</v>
      </c>
      <c r="H34" s="8">
        <f>June!H34+June!S34</f>
        <v>0</v>
      </c>
      <c r="I34" s="1">
        <f>June!I34+June!T34</f>
        <v>0</v>
      </c>
      <c r="J34" s="1">
        <f>June!J34+June!U34</f>
        <v>0</v>
      </c>
      <c r="K34" s="9">
        <f ca="1">June!V34</f>
        <v>10</v>
      </c>
      <c r="L34" s="9">
        <f>June!W34</f>
        <v>14</v>
      </c>
      <c r="M34" s="9">
        <f>June!X34</f>
        <v>23</v>
      </c>
      <c r="N34" s="9">
        <f t="shared" ca="1" si="12"/>
        <v>0</v>
      </c>
      <c r="O34" s="9">
        <f t="shared" ca="1" si="2"/>
        <v>0</v>
      </c>
      <c r="P34" s="1">
        <f>0+(June!P34-(June!Q34*4))</f>
        <v>0</v>
      </c>
      <c r="Q34" s="9">
        <f t="shared" si="7"/>
        <v>0</v>
      </c>
      <c r="R34" s="9">
        <v>0</v>
      </c>
      <c r="S34" s="8">
        <v>0</v>
      </c>
      <c r="T34" s="1">
        <v>0</v>
      </c>
      <c r="U34" s="1">
        <v>0</v>
      </c>
      <c r="V34" s="9">
        <f t="shared" ca="1" si="3"/>
        <v>10</v>
      </c>
      <c r="W34" s="9">
        <f t="shared" si="8"/>
        <v>14</v>
      </c>
      <c r="X34" s="9">
        <f t="shared" si="9"/>
        <v>23</v>
      </c>
      <c r="Y34" s="9">
        <f t="shared" ca="1" si="4"/>
        <v>0</v>
      </c>
      <c r="Z34" s="9">
        <f t="shared" ca="1" si="10"/>
        <v>27</v>
      </c>
      <c r="AA34" s="17" t="str">
        <f t="shared" si="5"/>
        <v/>
      </c>
    </row>
    <row r="35" spans="1:27" ht="14.25" customHeight="1">
      <c r="A35" s="1">
        <f t="shared" si="11"/>
        <v>33</v>
      </c>
      <c r="B35" s="14" t="s">
        <v>60</v>
      </c>
      <c r="C35" s="18">
        <v>42719</v>
      </c>
      <c r="D35" s="18">
        <v>42719</v>
      </c>
      <c r="E35" s="1">
        <f t="shared" si="0"/>
        <v>10</v>
      </c>
      <c r="F35" s="1">
        <f t="shared" si="1"/>
        <v>14</v>
      </c>
      <c r="G35" s="9">
        <v>23</v>
      </c>
      <c r="H35" s="8">
        <f>June!H35+June!S35</f>
        <v>0</v>
      </c>
      <c r="I35" s="1">
        <f>June!I35+June!T35</f>
        <v>1</v>
      </c>
      <c r="J35" s="1">
        <f>June!J35+June!U35</f>
        <v>0</v>
      </c>
      <c r="K35" s="9">
        <f ca="1">June!V35</f>
        <v>9.5</v>
      </c>
      <c r="L35" s="9">
        <f>June!W35</f>
        <v>13</v>
      </c>
      <c r="M35" s="9">
        <f>June!X35</f>
        <v>23</v>
      </c>
      <c r="N35" s="9">
        <f t="shared" ca="1" si="12"/>
        <v>0.5</v>
      </c>
      <c r="O35" s="9">
        <f t="shared" ca="1" si="2"/>
        <v>0</v>
      </c>
      <c r="P35" s="1">
        <f>0+(June!P35-(June!Q35*4))</f>
        <v>1</v>
      </c>
      <c r="Q35" s="9">
        <f t="shared" si="7"/>
        <v>0</v>
      </c>
      <c r="R35" s="9">
        <v>0</v>
      </c>
      <c r="S35" s="8">
        <v>0</v>
      </c>
      <c r="T35" s="1">
        <v>0</v>
      </c>
      <c r="U35" s="1">
        <v>0</v>
      </c>
      <c r="V35" s="9">
        <f t="shared" ca="1" si="3"/>
        <v>9.5</v>
      </c>
      <c r="W35" s="9">
        <f t="shared" si="8"/>
        <v>13</v>
      </c>
      <c r="X35" s="9">
        <f t="shared" si="9"/>
        <v>23</v>
      </c>
      <c r="Y35" s="9">
        <f t="shared" ca="1" si="4"/>
        <v>0</v>
      </c>
      <c r="Z35" s="9">
        <f t="shared" ca="1" si="10"/>
        <v>27</v>
      </c>
      <c r="AA35" s="17" t="str">
        <f t="shared" si="5"/>
        <v/>
      </c>
    </row>
    <row r="36" spans="1:27" ht="14.25" customHeight="1">
      <c r="A36" s="1">
        <f>IF(B36="","",A35+1)</f>
        <v>34</v>
      </c>
      <c r="B36" s="15" t="s">
        <v>61</v>
      </c>
      <c r="C36" s="18">
        <v>42445</v>
      </c>
      <c r="D36" s="18">
        <v>42445</v>
      </c>
      <c r="E36" s="1">
        <f t="shared" si="0"/>
        <v>10</v>
      </c>
      <c r="F36" s="1">
        <f t="shared" si="1"/>
        <v>14</v>
      </c>
      <c r="G36" s="9">
        <v>24</v>
      </c>
      <c r="H36" s="8">
        <f>June!H36+June!S36</f>
        <v>0</v>
      </c>
      <c r="I36" s="1">
        <f>June!I36+June!T36</f>
        <v>0</v>
      </c>
      <c r="J36" s="1">
        <f>June!J36+June!U36</f>
        <v>0</v>
      </c>
      <c r="K36" s="9">
        <f ca="1">June!V36</f>
        <v>8.5</v>
      </c>
      <c r="L36" s="9">
        <f>June!W36</f>
        <v>14</v>
      </c>
      <c r="M36" s="9">
        <f>June!X36</f>
        <v>24</v>
      </c>
      <c r="N36" s="9">
        <f t="shared" ca="1" si="12"/>
        <v>1.5</v>
      </c>
      <c r="O36" s="9">
        <f t="shared" ca="1" si="2"/>
        <v>0</v>
      </c>
      <c r="P36" s="1">
        <f>0+(June!P36-(June!Q36*4))</f>
        <v>0</v>
      </c>
      <c r="Q36" s="9">
        <f t="shared" si="7"/>
        <v>0</v>
      </c>
      <c r="R36" s="9">
        <v>0</v>
      </c>
      <c r="S36" s="8">
        <v>0</v>
      </c>
      <c r="T36" s="1">
        <v>0</v>
      </c>
      <c r="U36" s="1">
        <v>0</v>
      </c>
      <c r="V36" s="9">
        <f t="shared" ca="1" si="3"/>
        <v>8.5</v>
      </c>
      <c r="W36" s="9">
        <f t="shared" si="8"/>
        <v>14</v>
      </c>
      <c r="X36" s="9">
        <f t="shared" si="9"/>
        <v>24</v>
      </c>
      <c r="Y36" s="9">
        <f t="shared" ca="1" si="4"/>
        <v>0</v>
      </c>
      <c r="Z36" s="9">
        <f t="shared" ca="1" si="10"/>
        <v>27</v>
      </c>
      <c r="AA36" s="17" t="str">
        <f t="shared" si="5"/>
        <v/>
      </c>
    </row>
    <row r="37" spans="1:27" ht="14.25" customHeight="1">
      <c r="A37" s="1">
        <f t="shared" si="11"/>
        <v>35</v>
      </c>
      <c r="B37" s="15" t="s">
        <v>62</v>
      </c>
      <c r="C37" s="18">
        <v>42346</v>
      </c>
      <c r="D37" s="18">
        <v>42346</v>
      </c>
      <c r="E37" s="1">
        <f t="shared" si="0"/>
        <v>10</v>
      </c>
      <c r="F37" s="1">
        <f t="shared" si="1"/>
        <v>14</v>
      </c>
      <c r="G37" s="9">
        <v>28</v>
      </c>
      <c r="H37" s="8">
        <f>June!H37+June!S37</f>
        <v>0</v>
      </c>
      <c r="I37" s="1">
        <f>June!I37+June!T37</f>
        <v>0</v>
      </c>
      <c r="J37" s="1">
        <f>June!J37+June!U37</f>
        <v>0</v>
      </c>
      <c r="K37" s="9">
        <f ca="1">June!V37</f>
        <v>9.5</v>
      </c>
      <c r="L37" s="9">
        <f>June!W37</f>
        <v>14</v>
      </c>
      <c r="M37" s="9">
        <f>June!X37</f>
        <v>28</v>
      </c>
      <c r="N37" s="9">
        <f t="shared" ca="1" si="12"/>
        <v>0.5</v>
      </c>
      <c r="O37" s="9">
        <f t="shared" ca="1" si="2"/>
        <v>0</v>
      </c>
      <c r="P37" s="1">
        <f>0+(June!P37-(June!Q37*4))</f>
        <v>1</v>
      </c>
      <c r="Q37" s="9">
        <f t="shared" si="7"/>
        <v>0</v>
      </c>
      <c r="R37" s="9">
        <v>0</v>
      </c>
      <c r="S37" s="8">
        <v>0</v>
      </c>
      <c r="T37" s="1">
        <v>0</v>
      </c>
      <c r="U37" s="1">
        <v>0</v>
      </c>
      <c r="V37" s="9">
        <f t="shared" ca="1" si="3"/>
        <v>9.5</v>
      </c>
      <c r="W37" s="9">
        <f t="shared" si="8"/>
        <v>14</v>
      </c>
      <c r="X37" s="9">
        <f t="shared" si="9"/>
        <v>28</v>
      </c>
      <c r="Y37" s="9">
        <f t="shared" ca="1" si="4"/>
        <v>0</v>
      </c>
      <c r="Z37" s="9">
        <f t="shared" ca="1" si="10"/>
        <v>27</v>
      </c>
      <c r="AA37" s="17" t="str">
        <f t="shared" si="5"/>
        <v/>
      </c>
    </row>
    <row r="38" spans="1:27" ht="14.25" customHeight="1">
      <c r="A38" s="1">
        <f t="shared" si="11"/>
        <v>36</v>
      </c>
      <c r="B38" s="13" t="s">
        <v>63</v>
      </c>
      <c r="C38" s="18">
        <v>42494</v>
      </c>
      <c r="D38" s="18">
        <v>42494</v>
      </c>
      <c r="E38" s="1">
        <f t="shared" si="0"/>
        <v>10</v>
      </c>
      <c r="F38" s="1">
        <f t="shared" si="1"/>
        <v>14</v>
      </c>
      <c r="G38" s="9">
        <v>21</v>
      </c>
      <c r="H38" s="8">
        <f>June!H38+June!S38</f>
        <v>0</v>
      </c>
      <c r="I38" s="1">
        <f>June!I38+June!T38</f>
        <v>0</v>
      </c>
      <c r="J38" s="1">
        <f>June!J38+June!U38</f>
        <v>11</v>
      </c>
      <c r="K38" s="9">
        <f ca="1">June!V38</f>
        <v>10</v>
      </c>
      <c r="L38" s="9">
        <f>June!W38</f>
        <v>14</v>
      </c>
      <c r="M38" s="9">
        <f>June!X38</f>
        <v>10</v>
      </c>
      <c r="N38" s="9">
        <f t="shared" ca="1" si="12"/>
        <v>0</v>
      </c>
      <c r="O38" s="9">
        <f t="shared" ca="1" si="2"/>
        <v>0</v>
      </c>
      <c r="P38" s="1">
        <f>0+(June!P38-(June!Q38*4))</f>
        <v>1</v>
      </c>
      <c r="Q38" s="9">
        <f t="shared" si="7"/>
        <v>0</v>
      </c>
      <c r="R38" s="9">
        <v>0</v>
      </c>
      <c r="S38" s="8">
        <v>0</v>
      </c>
      <c r="T38" s="1">
        <v>0</v>
      </c>
      <c r="U38" s="1">
        <v>0</v>
      </c>
      <c r="V38" s="9">
        <f t="shared" ca="1" si="3"/>
        <v>10</v>
      </c>
      <c r="W38" s="9">
        <f t="shared" si="8"/>
        <v>14</v>
      </c>
      <c r="X38" s="9">
        <f t="shared" si="9"/>
        <v>10</v>
      </c>
      <c r="Y38" s="9">
        <f t="shared" ca="1" si="4"/>
        <v>0</v>
      </c>
      <c r="Z38" s="9">
        <f t="shared" ca="1" si="10"/>
        <v>27</v>
      </c>
      <c r="AA38" s="17" t="str">
        <f t="shared" si="5"/>
        <v/>
      </c>
    </row>
    <row r="39" spans="1:27" ht="14.25" customHeight="1">
      <c r="A39" s="1">
        <f t="shared" si="11"/>
        <v>37</v>
      </c>
      <c r="B39" s="14" t="s">
        <v>64</v>
      </c>
      <c r="C39" s="18">
        <v>42863</v>
      </c>
      <c r="D39" s="18">
        <v>42863</v>
      </c>
      <c r="E39" s="1">
        <f t="shared" si="0"/>
        <v>10</v>
      </c>
      <c r="F39" s="1">
        <f t="shared" si="1"/>
        <v>14</v>
      </c>
      <c r="G39" s="9">
        <v>27</v>
      </c>
      <c r="H39" s="8">
        <f>June!H39+June!S39</f>
        <v>0</v>
      </c>
      <c r="I39" s="1">
        <f>June!I39+June!T39</f>
        <v>0</v>
      </c>
      <c r="J39" s="1">
        <f>June!J39+June!U39</f>
        <v>0</v>
      </c>
      <c r="K39" s="9">
        <f ca="1">June!V39</f>
        <v>10</v>
      </c>
      <c r="L39" s="9">
        <f>June!W39</f>
        <v>14</v>
      </c>
      <c r="M39" s="9">
        <f>June!X39</f>
        <v>27</v>
      </c>
      <c r="N39" s="9">
        <f t="shared" ca="1" si="12"/>
        <v>0</v>
      </c>
      <c r="O39" s="9">
        <f t="shared" ca="1" si="2"/>
        <v>0</v>
      </c>
      <c r="P39" s="1">
        <f>0+(June!P39-(June!Q39*4))</f>
        <v>0</v>
      </c>
      <c r="Q39" s="9">
        <f t="shared" si="7"/>
        <v>0</v>
      </c>
      <c r="R39" s="9">
        <v>0</v>
      </c>
      <c r="S39" s="8">
        <v>0</v>
      </c>
      <c r="T39" s="1">
        <v>0</v>
      </c>
      <c r="U39" s="1">
        <v>0</v>
      </c>
      <c r="V39" s="9">
        <f t="shared" ca="1" si="3"/>
        <v>10</v>
      </c>
      <c r="W39" s="9">
        <f t="shared" si="8"/>
        <v>14</v>
      </c>
      <c r="X39" s="9">
        <f t="shared" si="9"/>
        <v>27</v>
      </c>
      <c r="Y39" s="9">
        <f t="shared" ca="1" si="4"/>
        <v>0</v>
      </c>
      <c r="Z39" s="9">
        <f t="shared" ca="1" si="10"/>
        <v>27</v>
      </c>
      <c r="AA39" s="17" t="str">
        <f t="shared" si="5"/>
        <v/>
      </c>
    </row>
    <row r="40" spans="1:27" ht="14.25" customHeight="1">
      <c r="A40" s="1">
        <f t="shared" si="11"/>
        <v>38</v>
      </c>
      <c r="B40" s="13" t="s">
        <v>72</v>
      </c>
      <c r="C40" s="18">
        <v>43023</v>
      </c>
      <c r="D40" s="18">
        <v>43023</v>
      </c>
      <c r="E40" s="1">
        <f t="shared" si="0"/>
        <v>10</v>
      </c>
      <c r="F40" s="1">
        <f t="shared" si="1"/>
        <v>14</v>
      </c>
      <c r="G40" s="9">
        <v>27</v>
      </c>
      <c r="H40" s="8">
        <f>June!H40+June!S40</f>
        <v>0</v>
      </c>
      <c r="I40" s="1">
        <f>June!I40+June!T40</f>
        <v>1</v>
      </c>
      <c r="J40" s="1">
        <f>June!J40+June!U40</f>
        <v>0</v>
      </c>
      <c r="K40" s="9">
        <f ca="1">June!V40</f>
        <v>9</v>
      </c>
      <c r="L40" s="9">
        <f>June!W40</f>
        <v>13</v>
      </c>
      <c r="M40" s="9">
        <f>June!X40</f>
        <v>27</v>
      </c>
      <c r="N40" s="9">
        <f t="shared" ca="1" si="12"/>
        <v>1</v>
      </c>
      <c r="O40" s="9">
        <f t="shared" ca="1" si="2"/>
        <v>0</v>
      </c>
      <c r="P40" s="1">
        <f>0+(June!P40-(June!Q40*4))</f>
        <v>0</v>
      </c>
      <c r="Q40" s="9">
        <f t="shared" si="7"/>
        <v>0</v>
      </c>
      <c r="R40" s="9">
        <v>0</v>
      </c>
      <c r="S40" s="8">
        <v>0</v>
      </c>
      <c r="T40" s="1">
        <v>0</v>
      </c>
      <c r="U40" s="1">
        <v>0</v>
      </c>
      <c r="V40" s="9">
        <f t="shared" ca="1" si="3"/>
        <v>9</v>
      </c>
      <c r="W40" s="9">
        <f t="shared" si="8"/>
        <v>13</v>
      </c>
      <c r="X40" s="9">
        <f t="shared" si="9"/>
        <v>27</v>
      </c>
      <c r="Y40" s="9">
        <f t="shared" ca="1" si="4"/>
        <v>0</v>
      </c>
      <c r="Z40" s="9">
        <f t="shared" ca="1" si="10"/>
        <v>27</v>
      </c>
      <c r="AA40" s="17" t="str">
        <f t="shared" si="5"/>
        <v/>
      </c>
    </row>
    <row r="41" spans="1:27" ht="14.25" customHeight="1">
      <c r="A41" s="1">
        <f t="shared" si="11"/>
        <v>39</v>
      </c>
      <c r="B41" s="14" t="s">
        <v>73</v>
      </c>
      <c r="C41" s="18">
        <v>43011</v>
      </c>
      <c r="D41" s="18">
        <v>43011</v>
      </c>
      <c r="E41" s="1">
        <f t="shared" si="0"/>
        <v>10</v>
      </c>
      <c r="F41" s="1">
        <f t="shared" si="1"/>
        <v>14</v>
      </c>
      <c r="G41" s="9">
        <v>28</v>
      </c>
      <c r="H41" s="8">
        <f>June!H41+June!S41</f>
        <v>0</v>
      </c>
      <c r="I41" s="1">
        <f>June!I41+June!T41</f>
        <v>0</v>
      </c>
      <c r="J41" s="1">
        <f>June!J41+June!U41</f>
        <v>0</v>
      </c>
      <c r="K41" s="9">
        <f ca="1">June!V41</f>
        <v>9.5</v>
      </c>
      <c r="L41" s="9">
        <f>June!W41</f>
        <v>14</v>
      </c>
      <c r="M41" s="9">
        <f>June!X41</f>
        <v>28</v>
      </c>
      <c r="N41" s="9">
        <f t="shared" ca="1" si="12"/>
        <v>0.5</v>
      </c>
      <c r="O41" s="9">
        <f t="shared" ca="1" si="2"/>
        <v>0</v>
      </c>
      <c r="P41" s="1">
        <f>0+(June!P41-(June!Q41*4))</f>
        <v>0</v>
      </c>
      <c r="Q41" s="9">
        <f t="shared" si="7"/>
        <v>0</v>
      </c>
      <c r="R41" s="9">
        <v>0</v>
      </c>
      <c r="S41" s="8">
        <v>0</v>
      </c>
      <c r="T41" s="1">
        <v>0</v>
      </c>
      <c r="U41" s="1">
        <v>0</v>
      </c>
      <c r="V41" s="9">
        <f t="shared" ca="1" si="3"/>
        <v>9.5</v>
      </c>
      <c r="W41" s="9">
        <f t="shared" si="8"/>
        <v>14</v>
      </c>
      <c r="X41" s="9">
        <f t="shared" si="9"/>
        <v>28</v>
      </c>
      <c r="Y41" s="9">
        <f t="shared" ca="1" si="4"/>
        <v>0</v>
      </c>
      <c r="Z41" s="9">
        <f t="shared" ca="1" si="10"/>
        <v>27</v>
      </c>
      <c r="AA41" s="17" t="str">
        <f t="shared" si="5"/>
        <v/>
      </c>
    </row>
    <row r="42" spans="1:27" ht="14.25" customHeight="1">
      <c r="A42" s="1">
        <f t="shared" si="11"/>
        <v>40</v>
      </c>
      <c r="B42" s="14" t="s">
        <v>74</v>
      </c>
      <c r="C42" s="18">
        <v>43011</v>
      </c>
      <c r="D42" s="18">
        <v>43011</v>
      </c>
      <c r="E42" s="1">
        <f t="shared" si="0"/>
        <v>10</v>
      </c>
      <c r="F42" s="1">
        <f t="shared" si="1"/>
        <v>14</v>
      </c>
      <c r="G42" s="9">
        <v>25</v>
      </c>
      <c r="H42" s="8">
        <f>June!H42+June!S42</f>
        <v>0</v>
      </c>
      <c r="I42" s="1">
        <f>June!I42+June!T42</f>
        <v>3</v>
      </c>
      <c r="J42" s="1">
        <f>June!J42+June!U42</f>
        <v>0</v>
      </c>
      <c r="K42" s="9">
        <f ca="1">June!V42</f>
        <v>8</v>
      </c>
      <c r="L42" s="9">
        <f>June!W42</f>
        <v>11</v>
      </c>
      <c r="M42" s="9">
        <f>June!X42</f>
        <v>25</v>
      </c>
      <c r="N42" s="9">
        <f t="shared" ca="1" si="12"/>
        <v>2</v>
      </c>
      <c r="O42" s="9">
        <f t="shared" ca="1" si="2"/>
        <v>0</v>
      </c>
      <c r="P42" s="1">
        <f>0+(June!P42-(June!Q42*4))</f>
        <v>1</v>
      </c>
      <c r="Q42" s="9">
        <f t="shared" si="7"/>
        <v>0</v>
      </c>
      <c r="R42" s="9">
        <v>0</v>
      </c>
      <c r="S42" s="8">
        <v>0</v>
      </c>
      <c r="T42" s="1">
        <v>0</v>
      </c>
      <c r="U42" s="1">
        <v>0</v>
      </c>
      <c r="V42" s="9">
        <f t="shared" ca="1" si="3"/>
        <v>8</v>
      </c>
      <c r="W42" s="9">
        <f t="shared" si="8"/>
        <v>11</v>
      </c>
      <c r="X42" s="9">
        <f t="shared" si="9"/>
        <v>25</v>
      </c>
      <c r="Y42" s="9">
        <f t="shared" ca="1" si="4"/>
        <v>0</v>
      </c>
      <c r="Z42" s="9">
        <f t="shared" ca="1" si="10"/>
        <v>27</v>
      </c>
      <c r="AA42" s="17" t="str">
        <f t="shared" si="5"/>
        <v/>
      </c>
    </row>
    <row r="43" spans="1:27" ht="14.25" customHeight="1">
      <c r="A43" s="1">
        <f t="shared" si="11"/>
        <v>41</v>
      </c>
      <c r="B43" s="14" t="s">
        <v>75</v>
      </c>
      <c r="C43" s="18">
        <v>43024</v>
      </c>
      <c r="D43" s="18">
        <v>43024</v>
      </c>
      <c r="E43" s="1">
        <f t="shared" si="0"/>
        <v>10</v>
      </c>
      <c r="F43" s="1">
        <f t="shared" si="1"/>
        <v>14</v>
      </c>
      <c r="G43" s="9">
        <v>28</v>
      </c>
      <c r="H43" s="8">
        <f>June!H43+June!S43</f>
        <v>0</v>
      </c>
      <c r="I43" s="1">
        <f>June!I43+June!T43</f>
        <v>0</v>
      </c>
      <c r="J43" s="1">
        <f>June!J43+June!U43</f>
        <v>0</v>
      </c>
      <c r="K43" s="9">
        <f ca="1">June!V43</f>
        <v>10</v>
      </c>
      <c r="L43" s="9">
        <f>June!W43</f>
        <v>14</v>
      </c>
      <c r="M43" s="9">
        <f>June!X43</f>
        <v>28</v>
      </c>
      <c r="N43" s="9">
        <f t="shared" ca="1" si="12"/>
        <v>0</v>
      </c>
      <c r="O43" s="9">
        <f t="shared" ca="1" si="2"/>
        <v>0</v>
      </c>
      <c r="P43" s="1">
        <f>0+(June!P43-(June!Q43*4))</f>
        <v>0</v>
      </c>
      <c r="Q43" s="9">
        <f t="shared" si="7"/>
        <v>0</v>
      </c>
      <c r="R43" s="9">
        <v>0</v>
      </c>
      <c r="S43" s="8">
        <v>0</v>
      </c>
      <c r="T43" s="1">
        <v>0</v>
      </c>
      <c r="U43" s="1">
        <v>0</v>
      </c>
      <c r="V43" s="9">
        <f t="shared" ca="1" si="3"/>
        <v>10</v>
      </c>
      <c r="W43" s="9">
        <f t="shared" si="8"/>
        <v>14</v>
      </c>
      <c r="X43" s="9">
        <f t="shared" si="9"/>
        <v>28</v>
      </c>
      <c r="Y43" s="9">
        <f t="shared" ca="1" si="4"/>
        <v>0</v>
      </c>
      <c r="Z43" s="9">
        <f t="shared" ca="1" si="10"/>
        <v>27</v>
      </c>
      <c r="AA43" s="17" t="str">
        <f t="shared" si="5"/>
        <v/>
      </c>
    </row>
    <row r="44" spans="1:27" ht="14.25" customHeight="1">
      <c r="A44" s="1">
        <f t="shared" si="11"/>
        <v>42</v>
      </c>
      <c r="B44" s="14" t="s">
        <v>76</v>
      </c>
      <c r="C44" s="18">
        <v>43015</v>
      </c>
      <c r="D44" s="18">
        <v>43015</v>
      </c>
      <c r="E44" s="1">
        <f t="shared" si="0"/>
        <v>10</v>
      </c>
      <c r="F44" s="1">
        <f t="shared" si="1"/>
        <v>14</v>
      </c>
      <c r="G44" s="9">
        <v>24</v>
      </c>
      <c r="H44" s="8">
        <f>June!H44+June!S44</f>
        <v>0</v>
      </c>
      <c r="I44" s="1">
        <f>June!I44+June!T44</f>
        <v>1</v>
      </c>
      <c r="J44" s="1">
        <f>June!J44+June!U44</f>
        <v>1</v>
      </c>
      <c r="K44" s="9">
        <f ca="1">June!V44</f>
        <v>10</v>
      </c>
      <c r="L44" s="9">
        <f>June!W44</f>
        <v>13</v>
      </c>
      <c r="M44" s="9">
        <f>June!X44</f>
        <v>23</v>
      </c>
      <c r="N44" s="9">
        <f t="shared" ca="1" si="12"/>
        <v>0</v>
      </c>
      <c r="O44" s="9">
        <f t="shared" ca="1" si="2"/>
        <v>0</v>
      </c>
      <c r="P44" s="1">
        <f>0+(June!P44-(June!Q44*4))</f>
        <v>1</v>
      </c>
      <c r="Q44" s="9">
        <f t="shared" si="7"/>
        <v>0</v>
      </c>
      <c r="R44" s="9">
        <v>0</v>
      </c>
      <c r="S44" s="8">
        <v>0</v>
      </c>
      <c r="T44" s="1">
        <v>0</v>
      </c>
      <c r="U44" s="1">
        <v>0</v>
      </c>
      <c r="V44" s="9">
        <f t="shared" ca="1" si="3"/>
        <v>10</v>
      </c>
      <c r="W44" s="9">
        <f t="shared" si="8"/>
        <v>13</v>
      </c>
      <c r="X44" s="9">
        <f t="shared" si="9"/>
        <v>23</v>
      </c>
      <c r="Y44" s="9">
        <f t="shared" ca="1" si="4"/>
        <v>0</v>
      </c>
      <c r="Z44" s="9">
        <f t="shared" ca="1" si="10"/>
        <v>27</v>
      </c>
      <c r="AA44" s="17" t="str">
        <f t="shared" si="5"/>
        <v/>
      </c>
    </row>
    <row r="45" spans="1:27" ht="14.25" customHeight="1">
      <c r="A45" s="1">
        <f t="shared" si="11"/>
        <v>43</v>
      </c>
      <c r="B45" s="14" t="s">
        <v>77</v>
      </c>
      <c r="C45" s="18">
        <v>42999</v>
      </c>
      <c r="D45" s="18">
        <v>42999</v>
      </c>
      <c r="E45" s="1">
        <f t="shared" si="0"/>
        <v>10</v>
      </c>
      <c r="F45" s="1">
        <f t="shared" si="1"/>
        <v>14</v>
      </c>
      <c r="G45" s="9">
        <v>28</v>
      </c>
      <c r="H45" s="8">
        <f>June!H45+June!S45</f>
        <v>0</v>
      </c>
      <c r="I45" s="1">
        <f>June!I45+June!T45</f>
        <v>1.5</v>
      </c>
      <c r="J45" s="1">
        <f>June!J45+June!U45</f>
        <v>0</v>
      </c>
      <c r="K45" s="9">
        <f ca="1">June!V45</f>
        <v>10</v>
      </c>
      <c r="L45" s="9">
        <f>June!W45</f>
        <v>12.5</v>
      </c>
      <c r="M45" s="9">
        <f>June!X45</f>
        <v>28</v>
      </c>
      <c r="N45" s="9">
        <f t="shared" ca="1" si="12"/>
        <v>0</v>
      </c>
      <c r="O45" s="9">
        <f t="shared" ca="1" si="2"/>
        <v>0</v>
      </c>
      <c r="P45" s="1">
        <f>0+(June!P45-(June!Q45*4))</f>
        <v>1</v>
      </c>
      <c r="Q45" s="9">
        <f t="shared" si="7"/>
        <v>0</v>
      </c>
      <c r="R45" s="9">
        <v>0</v>
      </c>
      <c r="S45" s="8">
        <v>0</v>
      </c>
      <c r="T45" s="1">
        <v>0</v>
      </c>
      <c r="U45" s="1">
        <v>0</v>
      </c>
      <c r="V45" s="9">
        <f t="shared" ca="1" si="3"/>
        <v>10</v>
      </c>
      <c r="W45" s="9">
        <f t="shared" si="8"/>
        <v>12.5</v>
      </c>
      <c r="X45" s="9">
        <f t="shared" si="9"/>
        <v>28</v>
      </c>
      <c r="Y45" s="9">
        <f t="shared" ca="1" si="4"/>
        <v>0</v>
      </c>
      <c r="Z45" s="9">
        <f t="shared" ca="1" si="10"/>
        <v>27</v>
      </c>
      <c r="AA45" s="17" t="str">
        <f t="shared" si="5"/>
        <v/>
      </c>
    </row>
    <row r="46" spans="1:27" ht="14.25" customHeight="1">
      <c r="A46" s="1">
        <f t="shared" si="11"/>
        <v>44</v>
      </c>
      <c r="B46" s="14" t="s">
        <v>78</v>
      </c>
      <c r="C46" s="18">
        <v>43080</v>
      </c>
      <c r="D46" s="18">
        <v>43080</v>
      </c>
      <c r="E46" s="1">
        <f t="shared" si="0"/>
        <v>10</v>
      </c>
      <c r="F46" s="1">
        <f t="shared" si="1"/>
        <v>14</v>
      </c>
      <c r="G46" s="9">
        <v>28</v>
      </c>
      <c r="H46" s="8">
        <f>June!H46+June!S46</f>
        <v>0</v>
      </c>
      <c r="I46" s="1">
        <f>June!I46+June!T46</f>
        <v>1</v>
      </c>
      <c r="J46" s="1">
        <f>June!J46+June!U46</f>
        <v>0</v>
      </c>
      <c r="K46" s="9">
        <f ca="1">June!V46</f>
        <v>6.5</v>
      </c>
      <c r="L46" s="9">
        <f>June!W46</f>
        <v>13</v>
      </c>
      <c r="M46" s="9">
        <f>June!X46</f>
        <v>28</v>
      </c>
      <c r="N46" s="9">
        <f t="shared" ca="1" si="12"/>
        <v>3.5</v>
      </c>
      <c r="O46" s="9">
        <f t="shared" ca="1" si="2"/>
        <v>0</v>
      </c>
      <c r="P46" s="1">
        <f>0+(June!P46-(June!Q46*4))</f>
        <v>1</v>
      </c>
      <c r="Q46" s="9">
        <f t="shared" si="7"/>
        <v>0</v>
      </c>
      <c r="R46" s="9">
        <v>0</v>
      </c>
      <c r="S46" s="8">
        <v>0</v>
      </c>
      <c r="T46" s="1">
        <v>0</v>
      </c>
      <c r="U46" s="1">
        <v>0</v>
      </c>
      <c r="V46" s="9">
        <f t="shared" ca="1" si="3"/>
        <v>6.5</v>
      </c>
      <c r="W46" s="9">
        <f t="shared" si="8"/>
        <v>13</v>
      </c>
      <c r="X46" s="9">
        <f t="shared" si="9"/>
        <v>28</v>
      </c>
      <c r="Y46" s="9">
        <f t="shared" ca="1" si="4"/>
        <v>0</v>
      </c>
      <c r="Z46" s="9">
        <f t="shared" ca="1" si="10"/>
        <v>27</v>
      </c>
      <c r="AA46" s="17" t="str">
        <f t="shared" si="5"/>
        <v/>
      </c>
    </row>
    <row r="47" spans="1:27" ht="14.25" customHeight="1">
      <c r="A47" s="1">
        <f t="shared" si="11"/>
        <v>45</v>
      </c>
      <c r="B47" s="14" t="s">
        <v>79</v>
      </c>
      <c r="C47" s="18">
        <v>43087</v>
      </c>
      <c r="D47" s="18">
        <v>43087</v>
      </c>
      <c r="E47" s="1">
        <f t="shared" si="0"/>
        <v>10</v>
      </c>
      <c r="F47" s="1">
        <f t="shared" si="1"/>
        <v>14</v>
      </c>
      <c r="G47" s="9">
        <v>28</v>
      </c>
      <c r="H47" s="8">
        <f>June!H47+June!S47</f>
        <v>0</v>
      </c>
      <c r="I47" s="1">
        <f>June!I47+June!T47</f>
        <v>0</v>
      </c>
      <c r="J47" s="1">
        <f>June!J47+June!U47</f>
        <v>0</v>
      </c>
      <c r="K47" s="9">
        <f ca="1">June!V47</f>
        <v>10</v>
      </c>
      <c r="L47" s="9">
        <f>June!W47</f>
        <v>14</v>
      </c>
      <c r="M47" s="9">
        <f>June!X47</f>
        <v>28</v>
      </c>
      <c r="N47" s="9">
        <f t="shared" ca="1" si="12"/>
        <v>0</v>
      </c>
      <c r="O47" s="9">
        <f t="shared" ca="1" si="2"/>
        <v>0</v>
      </c>
      <c r="P47" s="1">
        <f>0+(June!P47-(June!Q47*4))</f>
        <v>0</v>
      </c>
      <c r="Q47" s="9">
        <f t="shared" si="7"/>
        <v>0</v>
      </c>
      <c r="R47" s="9">
        <v>0</v>
      </c>
      <c r="S47" s="8">
        <v>0</v>
      </c>
      <c r="T47" s="1">
        <v>0</v>
      </c>
      <c r="U47" s="1">
        <v>0</v>
      </c>
      <c r="V47" s="9">
        <f t="shared" ca="1" si="3"/>
        <v>10</v>
      </c>
      <c r="W47" s="9">
        <f t="shared" si="8"/>
        <v>14</v>
      </c>
      <c r="X47" s="9">
        <f t="shared" si="9"/>
        <v>28</v>
      </c>
      <c r="Y47" s="9">
        <f t="shared" ca="1" si="4"/>
        <v>0</v>
      </c>
      <c r="Z47" s="9">
        <f t="shared" ca="1" si="10"/>
        <v>27</v>
      </c>
      <c r="AA47" s="17" t="str">
        <f t="shared" si="5"/>
        <v/>
      </c>
    </row>
    <row r="48" spans="1:27" ht="14.25" customHeight="1">
      <c r="A48" s="1">
        <f>IF(B48="","",A47+1)</f>
        <v>46</v>
      </c>
      <c r="B48" s="17" t="s">
        <v>80</v>
      </c>
      <c r="C48" s="19">
        <v>42990</v>
      </c>
      <c r="D48" s="19">
        <v>42990</v>
      </c>
      <c r="E48" s="1">
        <f t="shared" si="0"/>
        <v>10</v>
      </c>
      <c r="F48" s="1">
        <f t="shared" si="1"/>
        <v>14</v>
      </c>
      <c r="G48" s="9">
        <v>28</v>
      </c>
      <c r="H48" s="8">
        <f>June!H48+June!S48</f>
        <v>0</v>
      </c>
      <c r="I48" s="1">
        <f>June!I48+June!T48</f>
        <v>1</v>
      </c>
      <c r="J48" s="1">
        <f>June!J48+June!U48</f>
        <v>0</v>
      </c>
      <c r="K48" s="9">
        <f ca="1">June!V48</f>
        <v>10</v>
      </c>
      <c r="L48" s="9">
        <f>June!W48</f>
        <v>13</v>
      </c>
      <c r="M48" s="9">
        <f>June!X48</f>
        <v>28</v>
      </c>
      <c r="N48" s="9">
        <f t="shared" ca="1" si="12"/>
        <v>0</v>
      </c>
      <c r="O48" s="9">
        <f t="shared" ca="1" si="2"/>
        <v>0</v>
      </c>
      <c r="P48" s="1">
        <f>0+(June!P48-(June!Q48*4))</f>
        <v>1</v>
      </c>
      <c r="Q48" s="9">
        <f t="shared" si="7"/>
        <v>0</v>
      </c>
      <c r="R48" s="9">
        <v>0</v>
      </c>
      <c r="S48" s="8">
        <v>0</v>
      </c>
      <c r="T48" s="1">
        <v>0</v>
      </c>
      <c r="U48" s="1">
        <v>0</v>
      </c>
      <c r="V48" s="9">
        <f t="shared" ca="1" si="3"/>
        <v>10</v>
      </c>
      <c r="W48" s="9">
        <f t="shared" si="8"/>
        <v>13</v>
      </c>
      <c r="X48" s="9">
        <f t="shared" si="9"/>
        <v>28</v>
      </c>
      <c r="Y48" s="9">
        <f t="shared" ca="1" si="4"/>
        <v>0</v>
      </c>
      <c r="Z48" s="9">
        <f t="shared" ca="1" si="10"/>
        <v>27</v>
      </c>
      <c r="AA48" s="17" t="str">
        <f t="shared" si="5"/>
        <v/>
      </c>
    </row>
    <row r="49" spans="1:26" ht="14.25" customHeight="1">
      <c r="A49" s="1">
        <f t="shared" si="11"/>
        <v>47</v>
      </c>
      <c r="B49" s="17" t="s">
        <v>81</v>
      </c>
      <c r="C49" s="19">
        <v>43214</v>
      </c>
      <c r="D49" s="19">
        <v>43214</v>
      </c>
      <c r="E49" s="1">
        <f t="shared" si="0"/>
        <v>10</v>
      </c>
      <c r="F49" s="1">
        <f t="shared" si="1"/>
        <v>14</v>
      </c>
      <c r="G49" s="9">
        <v>28</v>
      </c>
      <c r="H49" s="8">
        <f>June!H49+June!S49</f>
        <v>0</v>
      </c>
      <c r="I49" s="1">
        <f>June!I49+June!T49</f>
        <v>0</v>
      </c>
      <c r="J49" s="1">
        <f>June!J49+June!U49</f>
        <v>0</v>
      </c>
      <c r="K49" s="9">
        <f ca="1">June!V49</f>
        <v>10</v>
      </c>
      <c r="L49" s="9">
        <f>June!W49</f>
        <v>14</v>
      </c>
      <c r="M49" s="9">
        <f>June!X49</f>
        <v>28</v>
      </c>
      <c r="N49" s="9">
        <f t="shared" ca="1" si="12"/>
        <v>0</v>
      </c>
      <c r="O49" s="9">
        <f t="shared" ca="1" si="2"/>
        <v>0</v>
      </c>
      <c r="P49" s="1">
        <f>0+(June!P49-(June!Q49*4))</f>
        <v>0</v>
      </c>
      <c r="Q49" s="9">
        <f t="shared" si="7"/>
        <v>0</v>
      </c>
      <c r="R49" s="9">
        <v>0</v>
      </c>
      <c r="S49" s="8">
        <v>0</v>
      </c>
      <c r="T49" s="1">
        <v>0</v>
      </c>
      <c r="U49" s="1">
        <v>0</v>
      </c>
      <c r="V49" s="9">
        <f t="shared" ca="1" si="3"/>
        <v>10</v>
      </c>
      <c r="W49" s="9">
        <f t="shared" si="8"/>
        <v>14</v>
      </c>
      <c r="X49" s="9">
        <f t="shared" si="9"/>
        <v>28</v>
      </c>
      <c r="Y49" s="9">
        <f t="shared" ca="1" si="4"/>
        <v>0</v>
      </c>
      <c r="Z49" s="9">
        <f t="shared" ca="1" si="10"/>
        <v>27</v>
      </c>
    </row>
    <row r="50" spans="1:26" ht="15">
      <c r="A50" s="1">
        <f t="shared" si="11"/>
        <v>48</v>
      </c>
      <c r="B50" s="17" t="s">
        <v>82</v>
      </c>
      <c r="C50" s="19">
        <v>43230</v>
      </c>
      <c r="D50" s="19">
        <v>43230</v>
      </c>
      <c r="E50" s="1">
        <f t="shared" si="0"/>
        <v>10</v>
      </c>
      <c r="F50" s="1">
        <f t="shared" si="1"/>
        <v>14</v>
      </c>
      <c r="G50" s="9">
        <v>28</v>
      </c>
      <c r="H50" s="8">
        <f>June!H50+June!S50</f>
        <v>0</v>
      </c>
      <c r="I50" s="1">
        <f>June!I50+June!T50</f>
        <v>0</v>
      </c>
      <c r="J50" s="1">
        <f>June!J50+June!U50</f>
        <v>0</v>
      </c>
      <c r="K50" s="9">
        <f ca="1">June!V50</f>
        <v>10</v>
      </c>
      <c r="L50" s="9">
        <f>June!W50</f>
        <v>14</v>
      </c>
      <c r="M50" s="9">
        <f>June!X50</f>
        <v>28</v>
      </c>
      <c r="N50" s="9">
        <f t="shared" ca="1" si="12"/>
        <v>0</v>
      </c>
      <c r="O50" s="9">
        <f t="shared" ca="1" si="2"/>
        <v>0</v>
      </c>
      <c r="P50" s="1">
        <f>0+(June!P50-(June!Q50*4))</f>
        <v>0</v>
      </c>
      <c r="Q50" s="9">
        <f t="shared" si="7"/>
        <v>0</v>
      </c>
      <c r="R50" s="9">
        <v>0</v>
      </c>
      <c r="S50" s="8">
        <v>0</v>
      </c>
      <c r="T50" s="1">
        <v>0</v>
      </c>
      <c r="U50" s="1">
        <v>0</v>
      </c>
      <c r="V50" s="9">
        <f t="shared" ca="1" si="3"/>
        <v>10</v>
      </c>
      <c r="W50" s="9">
        <f t="shared" si="8"/>
        <v>14</v>
      </c>
      <c r="X50" s="9">
        <f t="shared" si="9"/>
        <v>28</v>
      </c>
      <c r="Y50" s="9">
        <f t="shared" ca="1" si="4"/>
        <v>0</v>
      </c>
      <c r="Z50" s="9">
        <f t="shared" ca="1" si="10"/>
        <v>27</v>
      </c>
    </row>
    <row r="51" spans="1:26" ht="15">
      <c r="A51" s="1">
        <f t="shared" si="11"/>
        <v>49</v>
      </c>
      <c r="B51" s="17" t="s">
        <v>83</v>
      </c>
      <c r="C51" s="19">
        <v>43230</v>
      </c>
      <c r="D51" s="19">
        <v>43230</v>
      </c>
      <c r="E51" s="1">
        <f t="shared" si="0"/>
        <v>10</v>
      </c>
      <c r="F51" s="1">
        <f t="shared" si="1"/>
        <v>14</v>
      </c>
      <c r="G51" s="9">
        <v>28</v>
      </c>
      <c r="H51" s="8">
        <f>June!H51+June!S51</f>
        <v>0</v>
      </c>
      <c r="I51" s="1">
        <f>June!I51+June!T51</f>
        <v>0</v>
      </c>
      <c r="J51" s="1">
        <f>June!J51+June!U51</f>
        <v>0</v>
      </c>
      <c r="K51" s="9">
        <f ca="1">June!V51</f>
        <v>10</v>
      </c>
      <c r="L51" s="9">
        <f>June!W51</f>
        <v>14</v>
      </c>
      <c r="M51" s="9">
        <f>June!X51</f>
        <v>28</v>
      </c>
      <c r="N51" s="9">
        <f t="shared" ca="1" si="12"/>
        <v>0</v>
      </c>
      <c r="O51" s="9">
        <f t="shared" ca="1" si="2"/>
        <v>0</v>
      </c>
      <c r="P51" s="1">
        <f>0+(June!P51-(June!Q51*4))</f>
        <v>0</v>
      </c>
      <c r="Q51" s="9">
        <f t="shared" si="7"/>
        <v>0</v>
      </c>
      <c r="R51" s="9">
        <v>0</v>
      </c>
      <c r="S51" s="8">
        <v>0</v>
      </c>
      <c r="T51" s="1">
        <v>0</v>
      </c>
      <c r="U51" s="1">
        <v>0</v>
      </c>
      <c r="V51" s="9">
        <f t="shared" ca="1" si="3"/>
        <v>10</v>
      </c>
      <c r="W51" s="9">
        <f t="shared" si="8"/>
        <v>14</v>
      </c>
      <c r="X51" s="9">
        <f t="shared" si="9"/>
        <v>28</v>
      </c>
      <c r="Y51" s="9">
        <f t="shared" ca="1" si="4"/>
        <v>0</v>
      </c>
      <c r="Z51" s="9">
        <f t="shared" ca="1" si="10"/>
        <v>27</v>
      </c>
    </row>
    <row r="52" spans="1:26" ht="15">
      <c r="A52" s="1">
        <f t="shared" si="11"/>
        <v>50</v>
      </c>
      <c r="B52" s="17" t="s">
        <v>84</v>
      </c>
      <c r="C52" s="19">
        <v>43230</v>
      </c>
      <c r="D52" s="19">
        <v>43230</v>
      </c>
      <c r="E52" s="1">
        <f t="shared" si="0"/>
        <v>10</v>
      </c>
      <c r="F52" s="1">
        <f t="shared" si="1"/>
        <v>14</v>
      </c>
      <c r="G52" s="9">
        <v>28</v>
      </c>
      <c r="H52" s="8">
        <f>June!H52+June!S52</f>
        <v>0</v>
      </c>
      <c r="I52" s="1">
        <f>June!I52+June!T52</f>
        <v>0</v>
      </c>
      <c r="J52" s="1">
        <f>June!J52+June!U52</f>
        <v>0</v>
      </c>
      <c r="K52" s="9">
        <f ca="1">June!V52</f>
        <v>10</v>
      </c>
      <c r="L52" s="9">
        <f>June!W52</f>
        <v>14</v>
      </c>
      <c r="M52" s="9">
        <f>June!X52</f>
        <v>28</v>
      </c>
      <c r="N52" s="9">
        <f t="shared" ca="1" si="12"/>
        <v>0</v>
      </c>
      <c r="O52" s="9">
        <f t="shared" ca="1" si="2"/>
        <v>0</v>
      </c>
      <c r="P52" s="1">
        <f>0+(June!P52-(June!Q52*4))</f>
        <v>0</v>
      </c>
      <c r="Q52" s="9">
        <f t="shared" si="7"/>
        <v>0</v>
      </c>
      <c r="R52" s="9">
        <v>0</v>
      </c>
      <c r="S52" s="8">
        <v>0</v>
      </c>
      <c r="T52" s="1">
        <v>0</v>
      </c>
      <c r="U52" s="1">
        <v>0</v>
      </c>
      <c r="V52" s="9">
        <f t="shared" ca="1" si="3"/>
        <v>10</v>
      </c>
      <c r="W52" s="9">
        <f t="shared" si="8"/>
        <v>14</v>
      </c>
      <c r="X52" s="9">
        <f t="shared" si="9"/>
        <v>28</v>
      </c>
      <c r="Y52" s="9">
        <f t="shared" ca="1" si="4"/>
        <v>0</v>
      </c>
      <c r="Z52" s="9">
        <f t="shared" ca="1" si="10"/>
        <v>27</v>
      </c>
    </row>
    <row r="53" spans="1:26" ht="15">
      <c r="A53" s="1">
        <f t="shared" si="11"/>
        <v>51</v>
      </c>
      <c r="B53" s="17" t="s">
        <v>85</v>
      </c>
      <c r="C53" s="19">
        <v>43292</v>
      </c>
      <c r="D53" s="19">
        <v>43292</v>
      </c>
      <c r="E53" s="1">
        <f t="shared" si="0"/>
        <v>10</v>
      </c>
      <c r="F53" s="1">
        <f t="shared" si="1"/>
        <v>14</v>
      </c>
      <c r="G53" s="9">
        <v>28</v>
      </c>
      <c r="H53" s="8">
        <f>June!H53+June!S53</f>
        <v>0</v>
      </c>
      <c r="I53" s="1">
        <f>June!I53+June!T53</f>
        <v>0</v>
      </c>
      <c r="J53" s="1">
        <f>June!J53+June!U53</f>
        <v>0</v>
      </c>
      <c r="K53" s="9">
        <f ca="1">June!V53</f>
        <v>9</v>
      </c>
      <c r="L53" s="9">
        <f>June!W53</f>
        <v>14</v>
      </c>
      <c r="M53" s="9">
        <f>June!X53</f>
        <v>28</v>
      </c>
      <c r="N53" s="9">
        <f t="shared" ca="1" si="12"/>
        <v>1</v>
      </c>
      <c r="O53" s="9">
        <f t="shared" ca="1" si="2"/>
        <v>0</v>
      </c>
      <c r="P53" s="1">
        <f>0+(June!P53-(June!Q53*4))</f>
        <v>1</v>
      </c>
      <c r="Q53" s="9">
        <f t="shared" si="7"/>
        <v>0</v>
      </c>
      <c r="R53" s="9">
        <v>0</v>
      </c>
      <c r="S53" s="8">
        <v>0</v>
      </c>
      <c r="T53" s="1">
        <v>0</v>
      </c>
      <c r="U53" s="1">
        <v>0</v>
      </c>
      <c r="V53" s="9">
        <f t="shared" ca="1" si="3"/>
        <v>9</v>
      </c>
      <c r="W53" s="9">
        <f t="shared" si="8"/>
        <v>14</v>
      </c>
      <c r="X53" s="9">
        <f t="shared" si="9"/>
        <v>28</v>
      </c>
      <c r="Y53" s="9">
        <f t="shared" ca="1" si="4"/>
        <v>0</v>
      </c>
      <c r="Z53" s="9">
        <f t="shared" ca="1" si="10"/>
        <v>27</v>
      </c>
    </row>
    <row r="54" spans="1:26" ht="30">
      <c r="A54" s="1">
        <f t="shared" si="11"/>
        <v>52</v>
      </c>
      <c r="B54" s="1" t="s">
        <v>86</v>
      </c>
      <c r="C54" s="19">
        <v>43292</v>
      </c>
      <c r="D54" s="19">
        <v>43292</v>
      </c>
      <c r="E54" s="1">
        <f t="shared" si="0"/>
        <v>10</v>
      </c>
      <c r="F54" s="1">
        <f t="shared" si="1"/>
        <v>14</v>
      </c>
      <c r="G54" s="9">
        <v>28</v>
      </c>
      <c r="H54" s="8">
        <f>June!H54+June!S54</f>
        <v>0</v>
      </c>
      <c r="I54" s="1">
        <f>June!I54+June!T54</f>
        <v>0</v>
      </c>
      <c r="J54" s="1">
        <f>June!J54+June!U54</f>
        <v>0</v>
      </c>
      <c r="K54" s="9">
        <f ca="1">June!V54</f>
        <v>10</v>
      </c>
      <c r="L54" s="9">
        <f>June!W54</f>
        <v>14</v>
      </c>
      <c r="M54" s="9">
        <f>June!X54</f>
        <v>28</v>
      </c>
      <c r="N54" s="9">
        <f t="shared" ca="1" si="12"/>
        <v>0</v>
      </c>
      <c r="O54" s="9">
        <f t="shared" ca="1" si="2"/>
        <v>0</v>
      </c>
      <c r="P54" s="1">
        <f>0+(June!P54-(June!Q54*4))</f>
        <v>0</v>
      </c>
      <c r="Q54" s="9">
        <f t="shared" si="7"/>
        <v>0</v>
      </c>
      <c r="R54" s="9">
        <v>0</v>
      </c>
      <c r="S54" s="8">
        <v>0</v>
      </c>
      <c r="T54" s="1">
        <v>0</v>
      </c>
      <c r="U54" s="1">
        <v>0</v>
      </c>
      <c r="V54" s="9">
        <f t="shared" ca="1" si="3"/>
        <v>10</v>
      </c>
      <c r="W54" s="9">
        <f t="shared" si="8"/>
        <v>14</v>
      </c>
      <c r="X54" s="9">
        <f t="shared" si="9"/>
        <v>28</v>
      </c>
      <c r="Y54" s="9">
        <f t="shared" ca="1" si="4"/>
        <v>0</v>
      </c>
      <c r="Z54" s="9">
        <f t="shared" ca="1" si="10"/>
        <v>27</v>
      </c>
    </row>
    <row r="55" spans="1:26" ht="14.25" customHeight="1">
      <c r="A55" s="1">
        <f t="shared" si="11"/>
        <v>53</v>
      </c>
      <c r="B55" s="17" t="s">
        <v>87</v>
      </c>
      <c r="C55" s="19">
        <v>42477</v>
      </c>
      <c r="D55" s="19">
        <v>42477</v>
      </c>
      <c r="E55" s="1">
        <f t="shared" si="0"/>
        <v>10</v>
      </c>
      <c r="F55" s="1">
        <f t="shared" si="1"/>
        <v>14</v>
      </c>
      <c r="G55" s="9">
        <v>25</v>
      </c>
      <c r="H55" s="8">
        <f>June!H55+June!S55</f>
        <v>0</v>
      </c>
      <c r="I55" s="1">
        <f>June!I55+June!T55</f>
        <v>2</v>
      </c>
      <c r="J55" s="1">
        <f>June!J55+June!U55</f>
        <v>0</v>
      </c>
      <c r="K55" s="9">
        <f ca="1">June!V55</f>
        <v>8.5</v>
      </c>
      <c r="L55" s="9">
        <f>June!W55</f>
        <v>12</v>
      </c>
      <c r="M55" s="9">
        <f>June!X55</f>
        <v>25</v>
      </c>
      <c r="N55" s="9">
        <f t="shared" ca="1" si="12"/>
        <v>1.5</v>
      </c>
      <c r="O55" s="9">
        <f t="shared" ca="1" si="2"/>
        <v>0</v>
      </c>
      <c r="P55" s="1">
        <f>0+(June!P55-(June!Q55*4))</f>
        <v>1</v>
      </c>
      <c r="Q55" s="9">
        <f t="shared" si="7"/>
        <v>0</v>
      </c>
      <c r="R55" s="9">
        <v>0</v>
      </c>
      <c r="S55" s="8">
        <v>0</v>
      </c>
      <c r="T55" s="1">
        <v>0</v>
      </c>
      <c r="U55" s="1">
        <v>0</v>
      </c>
      <c r="V55" s="9">
        <f t="shared" ca="1" si="3"/>
        <v>8.5</v>
      </c>
      <c r="W55" s="9">
        <f t="shared" si="8"/>
        <v>12</v>
      </c>
      <c r="X55" s="9">
        <f t="shared" si="9"/>
        <v>25</v>
      </c>
      <c r="Y55" s="9">
        <f t="shared" ca="1" si="4"/>
        <v>0</v>
      </c>
      <c r="Z55" s="9">
        <f t="shared" ca="1" si="10"/>
        <v>27</v>
      </c>
    </row>
    <row r="56" spans="1:26" ht="14.25" customHeight="1">
      <c r="A56" s="1">
        <f>IF(B56="","",$A55+1)</f>
        <v>54</v>
      </c>
      <c r="B56" s="17" t="s">
        <v>88</v>
      </c>
      <c r="C56" s="19">
        <v>43319</v>
      </c>
      <c r="D56" s="19">
        <v>43319</v>
      </c>
      <c r="E56" s="1">
        <f t="shared" si="0"/>
        <v>10</v>
      </c>
      <c r="F56" s="1">
        <f>IF($D56&lt;$L$1,14,IF(AND($D56&gt;=($L$1+182),$D56&lt;($L$1+213)),7,IF(AND($D56&gt;=($L$1+213),$D56&lt;($L$1+244)),6,IF(AND($D56&gt;=($L$1+244),$D56&lt;($L$1+274)),5,IF(AND($D56&gt;=($L$1+274),$D56&lt;($L$1+305)),4,IF(AND($D56&gt;=($L$1+305),$D56&lt;($L$1+335)),2,IF(AND($D56&gt;=($L$1+335),$D56&lt;=($L$1+365)),1,IF($D56&gt;($L$1+365),0,14))))))))</f>
        <v>14</v>
      </c>
      <c r="G56" s="9">
        <v>28</v>
      </c>
      <c r="H56" s="8">
        <f>June!H56+June!S56</f>
        <v>0</v>
      </c>
      <c r="I56" s="1">
        <f>June!I56+June!T56</f>
        <v>1</v>
      </c>
      <c r="J56" s="1">
        <f>June!J56+June!U56</f>
        <v>0</v>
      </c>
      <c r="K56" s="9">
        <f ca="1">June!V56</f>
        <v>7</v>
      </c>
      <c r="L56" s="9">
        <f>June!W56</f>
        <v>13</v>
      </c>
      <c r="M56" s="9">
        <f>June!X56</f>
        <v>28</v>
      </c>
      <c r="N56" s="9">
        <f t="shared" ca="1" si="12"/>
        <v>3</v>
      </c>
      <c r="O56" s="9">
        <f ca="1">IF(TODAY()&lt;$D56,0,IF($Q56&lt;=$K56,$Q56,$K56))</f>
        <v>0</v>
      </c>
      <c r="P56" s="1">
        <f>0+(June!P56-(June!Q56*4))</f>
        <v>1</v>
      </c>
      <c r="Q56" s="9">
        <f t="shared" si="7"/>
        <v>0</v>
      </c>
      <c r="R56" s="9">
        <v>0</v>
      </c>
      <c r="S56" s="8">
        <v>0</v>
      </c>
      <c r="T56" s="1">
        <v>0</v>
      </c>
      <c r="U56" s="1">
        <v>0</v>
      </c>
      <c r="V56" s="9">
        <f t="shared" ca="1" si="3"/>
        <v>7</v>
      </c>
      <c r="W56" s="9">
        <f t="shared" si="8"/>
        <v>13</v>
      </c>
      <c r="X56" s="9">
        <f t="shared" si="9"/>
        <v>28</v>
      </c>
      <c r="Y56" s="9">
        <f t="shared" ca="1" si="4"/>
        <v>0</v>
      </c>
      <c r="Z56" s="9">
        <f t="shared" ca="1" si="10"/>
        <v>27</v>
      </c>
    </row>
    <row r="57" spans="1:26" ht="30">
      <c r="A57" s="1">
        <f>IF(B57="","",$A56+1)</f>
        <v>55</v>
      </c>
      <c r="B57" s="17" t="s">
        <v>96</v>
      </c>
      <c r="C57" s="19">
        <v>43486</v>
      </c>
      <c r="D57" s="19">
        <v>43486</v>
      </c>
      <c r="E57" s="1">
        <f t="shared" si="0"/>
        <v>10</v>
      </c>
      <c r="F57" s="1">
        <f>IF($D57&lt;$L$1,14,IF(AND($D57&gt;=($L$1+182),$D57&lt;($L$1+213)),7,IF(AND($D57&gt;=($L$1+213),$D57&lt;($L$1+244)),6,IF(AND($D57&gt;=($L$1+244),$D57&lt;($L$1+274)),5,IF(AND($D57&gt;=($L$1+274),$D57&lt;($L$1+305)),4,IF(AND($D57&gt;=($L$1+305),$D57&lt;($L$1+335)),2,IF(AND($D57&gt;=($L$1+335),$D57&lt;=($L$1+365)),1,IF($D57&gt;($L$1+365),0,14))))))))</f>
        <v>14</v>
      </c>
      <c r="G57" s="9">
        <v>20</v>
      </c>
      <c r="H57" s="8">
        <f>June!H57+June!S57</f>
        <v>0</v>
      </c>
      <c r="I57" s="1">
        <f>June!I57+June!T57</f>
        <v>0</v>
      </c>
      <c r="J57" s="1">
        <f>June!J57+June!U57</f>
        <v>0</v>
      </c>
      <c r="K57" s="9">
        <f ca="1">June!V57</f>
        <v>10</v>
      </c>
      <c r="L57" s="9">
        <f>June!W57</f>
        <v>14</v>
      </c>
      <c r="M57" s="9">
        <f>June!X57</f>
        <v>20</v>
      </c>
      <c r="N57" s="9">
        <f t="shared" ref="N57" ca="1" si="13">E57-H57-K57</f>
        <v>0</v>
      </c>
      <c r="O57" s="9">
        <f ca="1">IF(TODAY()&lt;$D57,0,IF($Q57&lt;=$K57,$Q57,$K57))</f>
        <v>0</v>
      </c>
      <c r="P57" s="1">
        <f>0+(June!P57-(June!Q57*4))</f>
        <v>0</v>
      </c>
      <c r="Q57" s="9">
        <f t="shared" ref="Q57" si="14">FLOOR(P57/4,0.5)</f>
        <v>0</v>
      </c>
      <c r="R57" s="9">
        <v>0</v>
      </c>
      <c r="S57" s="8">
        <v>0</v>
      </c>
      <c r="T57" s="1">
        <v>0</v>
      </c>
      <c r="U57" s="1">
        <v>0</v>
      </c>
      <c r="V57" s="9">
        <f t="shared" ca="1" si="3"/>
        <v>10</v>
      </c>
      <c r="W57" s="9">
        <f t="shared" si="8"/>
        <v>14</v>
      </c>
      <c r="X57" s="9">
        <f t="shared" si="9"/>
        <v>20</v>
      </c>
      <c r="Y57" s="9">
        <f t="shared" ref="Y57" ca="1" si="15">Q57-O57+R57</f>
        <v>0</v>
      </c>
      <c r="Z57" s="9">
        <f t="shared" ref="Z57" ca="1" si="16">$H$1-Y57</f>
        <v>27</v>
      </c>
    </row>
    <row r="58" spans="1:26" ht="15"/>
    <row r="59" spans="1:26" ht="15"/>
    <row r="60" spans="1:26" ht="15"/>
    <row r="61" spans="1:26" ht="15"/>
    <row r="62" spans="1:26" ht="15"/>
    <row r="63" spans="1:26" ht="15"/>
  </sheetData>
  <conditionalFormatting sqref="Y3 Q57:R57 AA3:AA52 Z4:Z52 Q4:Q56 V4:V52 R3:R38 E3:P57 W4:Y57 R4:U57 A3:D47">
    <cfRule type="expression" dxfId="257" priority="20">
      <formula>MOD(ROW(),2)=1</formula>
    </cfRule>
  </conditionalFormatting>
  <conditionalFormatting sqref="A55:A56 AA55:AA57">
    <cfRule type="expression" dxfId="256" priority="19">
      <formula>MOD(ROW(),2)=1</formula>
    </cfRule>
  </conditionalFormatting>
  <conditionalFormatting sqref="B55:C56">
    <cfRule type="expression" dxfId="255" priority="18">
      <formula>MOD(ROW(),2)=1</formula>
    </cfRule>
  </conditionalFormatting>
  <conditionalFormatting sqref="D3">
    <cfRule type="expression" dxfId="254" priority="17">
      <formula>MOD(ROW(),2)=1</formula>
    </cfRule>
  </conditionalFormatting>
  <conditionalFormatting sqref="D49:D52">
    <cfRule type="expression" dxfId="253" priority="13">
      <formula>MOD(ROW(),2)=1</formula>
    </cfRule>
  </conditionalFormatting>
  <conditionalFormatting sqref="D48">
    <cfRule type="expression" dxfId="252" priority="16">
      <formula>MOD(ROW(),2)=1</formula>
    </cfRule>
  </conditionalFormatting>
  <conditionalFormatting sqref="D48">
    <cfRule type="expression" dxfId="251" priority="15">
      <formula>MOD(ROW(),2)=1</formula>
    </cfRule>
  </conditionalFormatting>
  <conditionalFormatting sqref="D49">
    <cfRule type="expression" dxfId="250" priority="14">
      <formula>MOD(ROW(),2)=1</formula>
    </cfRule>
  </conditionalFormatting>
  <conditionalFormatting sqref="D53">
    <cfRule type="expression" dxfId="249" priority="12">
      <formula>MOD(ROW(),2)=1</formula>
    </cfRule>
  </conditionalFormatting>
  <conditionalFormatting sqref="D54">
    <cfRule type="expression" dxfId="248" priority="11">
      <formula>MOD(ROW(),2)=1</formula>
    </cfRule>
  </conditionalFormatting>
  <conditionalFormatting sqref="D55:D56">
    <cfRule type="expression" dxfId="247" priority="10">
      <formula>MOD(ROW(),2)=1</formula>
    </cfRule>
  </conditionalFormatting>
  <conditionalFormatting sqref="A48:A49 Z48:Z52 A3:C3 G3 N3:O3 Q3:AA3">
    <cfRule type="expression" dxfId="246" priority="49">
      <formula>MOD(ROW(),2)=1</formula>
    </cfRule>
  </conditionalFormatting>
  <conditionalFormatting sqref="A48:A52 AA53 G8:G12 G14:G18 G20:G24 G26:G30 G41:G45 G52:G57">
    <cfRule type="expression" dxfId="245" priority="47">
      <formula>MOD(ROW(),2)=1</formula>
    </cfRule>
  </conditionalFormatting>
  <conditionalFormatting sqref="V48:V52">
    <cfRule type="expression" dxfId="244" priority="48">
      <formula>MOD(ROW(),2)=1</formula>
    </cfRule>
  </conditionalFormatting>
  <conditionalFormatting sqref="V3:X3">
    <cfRule type="expression" dxfId="243" priority="45">
      <formula>MOD(ROW(),2)=1</formula>
    </cfRule>
  </conditionalFormatting>
  <conditionalFormatting sqref="V3:X3">
    <cfRule type="expression" dxfId="242" priority="46">
      <formula>MOD(ROW(),2)=1</formula>
    </cfRule>
  </conditionalFormatting>
  <conditionalFormatting sqref="B48">
    <cfRule type="expression" dxfId="241" priority="44">
      <formula>MOD(ROW(),2)=1</formula>
    </cfRule>
  </conditionalFormatting>
  <conditionalFormatting sqref="B48">
    <cfRule type="expression" dxfId="240" priority="43">
      <formula>MOD(ROW(),2)=1</formula>
    </cfRule>
  </conditionalFormatting>
  <conditionalFormatting sqref="C48">
    <cfRule type="expression" dxfId="239" priority="42">
      <formula>MOD(ROW(),2)=1</formula>
    </cfRule>
  </conditionalFormatting>
  <conditionalFormatting sqref="C48">
    <cfRule type="expression" dxfId="238" priority="41">
      <formula>MOD(ROW(),2)=1</formula>
    </cfRule>
  </conditionalFormatting>
  <conditionalFormatting sqref="V48:V52">
    <cfRule type="expression" dxfId="237" priority="39">
      <formula>MOD(ROW(),2)=1</formula>
    </cfRule>
  </conditionalFormatting>
  <conditionalFormatting sqref="AA48">
    <cfRule type="expression" dxfId="236" priority="40">
      <formula>MOD(ROW(),2)=1</formula>
    </cfRule>
  </conditionalFormatting>
  <conditionalFormatting sqref="V48:V52">
    <cfRule type="expression" dxfId="235" priority="38">
      <formula>MOD(ROW(),2)=1</formula>
    </cfRule>
  </conditionalFormatting>
  <conditionalFormatting sqref="B49:C49">
    <cfRule type="expression" dxfId="234" priority="37">
      <formula>MOD(ROW(),2)=1</formula>
    </cfRule>
  </conditionalFormatting>
  <conditionalFormatting sqref="B49:C52">
    <cfRule type="expression" dxfId="233" priority="36">
      <formula>MOD(ROW(),2)=1</formula>
    </cfRule>
  </conditionalFormatting>
  <conditionalFormatting sqref="Z53">
    <cfRule type="expression" dxfId="232" priority="35">
      <formula>MOD(ROW(),2)=1</formula>
    </cfRule>
  </conditionalFormatting>
  <conditionalFormatting sqref="V53 Z53">
    <cfRule type="expression" dxfId="231" priority="33">
      <formula>MOD(ROW(),2)=1</formula>
    </cfRule>
  </conditionalFormatting>
  <conditionalFormatting sqref="V53">
    <cfRule type="expression" dxfId="230" priority="34">
      <formula>MOD(ROW(),2)=1</formula>
    </cfRule>
  </conditionalFormatting>
  <conditionalFormatting sqref="V53">
    <cfRule type="expression" dxfId="229" priority="31">
      <formula>MOD(ROW(),2)=1</formula>
    </cfRule>
  </conditionalFormatting>
  <conditionalFormatting sqref="V53">
    <cfRule type="expression" dxfId="228" priority="32">
      <formula>MOD(ROW(),2)=1</formula>
    </cfRule>
  </conditionalFormatting>
  <conditionalFormatting sqref="A53:B53">
    <cfRule type="expression" dxfId="227" priority="30">
      <formula>MOD(ROW(),2)=1</formula>
    </cfRule>
  </conditionalFormatting>
  <conditionalFormatting sqref="C53">
    <cfRule type="expression" dxfId="226" priority="29">
      <formula>MOD(ROW(),2)=1</formula>
    </cfRule>
  </conditionalFormatting>
  <conditionalFormatting sqref="Z54">
    <cfRule type="expression" dxfId="225" priority="28">
      <formula>MOD(ROW(),2)=1</formula>
    </cfRule>
  </conditionalFormatting>
  <conditionalFormatting sqref="A54:B54 V54 Z54:AA54">
    <cfRule type="expression" dxfId="224" priority="26">
      <formula>MOD(ROW(),2)=1</formula>
    </cfRule>
  </conditionalFormatting>
  <conditionalFormatting sqref="V54">
    <cfRule type="expression" dxfId="223" priority="27">
      <formula>MOD(ROW(),2)=1</formula>
    </cfRule>
  </conditionalFormatting>
  <conditionalFormatting sqref="V54">
    <cfRule type="expression" dxfId="222" priority="24">
      <formula>MOD(ROW(),2)=1</formula>
    </cfRule>
  </conditionalFormatting>
  <conditionalFormatting sqref="V54">
    <cfRule type="expression" dxfId="221" priority="25">
      <formula>MOD(ROW(),2)=1</formula>
    </cfRule>
  </conditionalFormatting>
  <conditionalFormatting sqref="C54">
    <cfRule type="expression" dxfId="220" priority="23">
      <formula>MOD(ROW(),2)=1</formula>
    </cfRule>
  </conditionalFormatting>
  <conditionalFormatting sqref="V55:V57 Z55:Z57">
    <cfRule type="expression" dxfId="219" priority="22">
      <formula>MOD(ROW(),2)=1</formula>
    </cfRule>
  </conditionalFormatting>
  <conditionalFormatting sqref="V55:V57 Z55:Z57">
    <cfRule type="expression" dxfId="218" priority="21">
      <formula>MOD(ROW(),2)=1</formula>
    </cfRule>
  </conditionalFormatting>
  <conditionalFormatting sqref="A57">
    <cfRule type="expression" dxfId="217" priority="4">
      <formula>MOD(ROW(),2)=1</formula>
    </cfRule>
  </conditionalFormatting>
  <conditionalFormatting sqref="C57">
    <cfRule type="expression" dxfId="216" priority="3">
      <formula>MOD(ROW(),2)=1</formula>
    </cfRule>
  </conditionalFormatting>
  <conditionalFormatting sqref="D57">
    <cfRule type="expression" dxfId="215" priority="2">
      <formula>MOD(ROW(),2)=1</formula>
    </cfRule>
  </conditionalFormatting>
  <dataValidations count="1">
    <dataValidation type="list" allowBlank="1" showInputMessage="1" showErrorMessage="1" sqref="B1" xr:uid="{00000000-0002-0000-0600-000000000000}">
      <formula1>"January, February, March, April, May, June, July, August, September, October, November, December"</formula1>
    </dataValidation>
  </dataValidations>
  <pageMargins left="0.25" right="0.25" top="0.75" bottom="0.75" header="0.3" footer="0.3"/>
  <pageSetup scale="5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63"/>
  <sheetViews>
    <sheetView workbookViewId="0">
      <pane xSplit="2" ySplit="2" topLeftCell="C27" activePane="bottomRight" state="frozen"/>
      <selection pane="topRight" activeCell="C1" sqref="C1"/>
      <selection pane="bottomLeft" activeCell="A3" sqref="A3"/>
      <selection pane="bottomRight" activeCell="B39" sqref="B39"/>
    </sheetView>
  </sheetViews>
  <sheetFormatPr defaultRowHeight="14.25" customHeight="1"/>
  <cols>
    <col min="1" max="1" width="8" style="1" customWidth="1"/>
    <col min="2" max="2" width="26.140625" style="1" customWidth="1"/>
    <col min="3" max="4" width="10" style="1" customWidth="1"/>
    <col min="5" max="8" width="8.7109375" style="1" customWidth="1"/>
    <col min="9" max="11" width="8.7109375" style="9" customWidth="1"/>
    <col min="12" max="14" width="8.7109375" style="1" customWidth="1"/>
    <col min="15" max="15" width="8.7109375" style="9" customWidth="1"/>
    <col min="16" max="17" width="8.7109375" style="8" customWidth="1"/>
    <col min="18" max="19" width="8.7109375" style="1" customWidth="1"/>
    <col min="20" max="22" width="8.7109375" style="9" customWidth="1"/>
    <col min="23" max="24" width="8.7109375" style="1" customWidth="1"/>
    <col min="25" max="25" width="8.7109375" style="9" customWidth="1"/>
    <col min="26" max="26" width="8.42578125" style="1" customWidth="1"/>
    <col min="27" max="27" width="20.28515625" style="1" customWidth="1"/>
    <col min="28" max="16384" width="9.140625" style="1"/>
  </cols>
  <sheetData>
    <row r="1" spans="1:27" ht="44.25" customHeight="1">
      <c r="A1" s="5" t="s">
        <v>6</v>
      </c>
      <c r="B1" s="5" t="s">
        <v>12</v>
      </c>
      <c r="C1" s="5" t="s">
        <v>7</v>
      </c>
      <c r="D1" s="5"/>
      <c r="E1" s="5">
        <v>9</v>
      </c>
      <c r="F1" s="5" t="s">
        <v>9</v>
      </c>
      <c r="G1" s="5"/>
      <c r="H1" s="6">
        <f>DAY(EOMONTH(K1,0))-E1</f>
        <v>22</v>
      </c>
      <c r="I1" s="20">
        <f>DATE(2018,MONTH(DATEVALUE($B$1&amp;"1")),1)</f>
        <v>43313</v>
      </c>
      <c r="J1" s="12"/>
      <c r="K1" s="4">
        <f>DATE(2019,MONTH(DATEVALUE($B$1&amp;"1")),1)</f>
        <v>43678</v>
      </c>
      <c r="L1" s="21">
        <v>43466</v>
      </c>
      <c r="M1" s="21"/>
      <c r="N1" s="21"/>
      <c r="O1" s="10"/>
      <c r="P1" s="7"/>
      <c r="Q1" s="7"/>
      <c r="R1" s="2"/>
      <c r="S1" s="2"/>
      <c r="T1" s="10"/>
      <c r="U1" s="10"/>
      <c r="V1" s="10"/>
      <c r="W1" s="2"/>
      <c r="X1" s="2"/>
      <c r="Y1" s="10"/>
      <c r="Z1" s="2"/>
    </row>
    <row r="2" spans="1:27" ht="55.5" customHeight="1">
      <c r="A2" s="3" t="s">
        <v>8</v>
      </c>
      <c r="B2" s="3" t="s">
        <v>0</v>
      </c>
      <c r="C2" s="3" t="s">
        <v>71</v>
      </c>
      <c r="D2" s="3" t="s">
        <v>95</v>
      </c>
      <c r="E2" s="3" t="s">
        <v>14</v>
      </c>
      <c r="F2" s="3" t="s">
        <v>23</v>
      </c>
      <c r="G2" s="3" t="s">
        <v>90</v>
      </c>
      <c r="H2" s="3" t="s">
        <v>17</v>
      </c>
      <c r="I2" s="3" t="s">
        <v>22</v>
      </c>
      <c r="J2" s="3" t="s">
        <v>93</v>
      </c>
      <c r="K2" s="11" t="s">
        <v>21</v>
      </c>
      <c r="L2" s="11" t="s">
        <v>24</v>
      </c>
      <c r="M2" s="11" t="s">
        <v>94</v>
      </c>
      <c r="N2" s="11" t="s">
        <v>89</v>
      </c>
      <c r="O2" s="11" t="s">
        <v>16</v>
      </c>
      <c r="P2" s="3" t="s">
        <v>1</v>
      </c>
      <c r="Q2" s="11" t="s">
        <v>2</v>
      </c>
      <c r="R2" s="11" t="s">
        <v>70</v>
      </c>
      <c r="S2" s="3" t="s">
        <v>3</v>
      </c>
      <c r="T2" s="3" t="s">
        <v>25</v>
      </c>
      <c r="U2" s="3" t="s">
        <v>91</v>
      </c>
      <c r="V2" s="11" t="s">
        <v>15</v>
      </c>
      <c r="W2" s="11" t="s">
        <v>26</v>
      </c>
      <c r="X2" s="11" t="s">
        <v>92</v>
      </c>
      <c r="Y2" s="11" t="s">
        <v>13</v>
      </c>
      <c r="Z2" s="11" t="s">
        <v>4</v>
      </c>
      <c r="AA2" s="3" t="s">
        <v>5</v>
      </c>
    </row>
    <row r="3" spans="1:27" ht="14.25" customHeight="1">
      <c r="A3" s="1">
        <v>1</v>
      </c>
      <c r="B3" s="13" t="s">
        <v>28</v>
      </c>
      <c r="C3" s="18">
        <v>42276</v>
      </c>
      <c r="D3" s="18">
        <v>42276</v>
      </c>
      <c r="E3" s="1">
        <f t="shared" ref="E3:E57" si="0">IF($D3&lt;$L$1,10,IF(AND($D3&gt;=($L$1+182),$D3&lt;($L$1+213)),5,IF(AND($D3&gt;=($L$1+213),$D3&lt;($L$1+244)),4,IF(AND($D3&gt;=($L$1+244),$D3&lt;($L$1+274)),3.5,IF(AND($D3&gt;=($L$1+274),$D3&lt;($L$1+305)),2.5,IF(AND($D3&gt;=($L$1+305),$D3&lt;($L$1+335)),1.5,IF(AND($D3&gt;=($L$1+335),$D3&lt;=($L$1+365)),1,IF($D3&gt;($L$1+365),0,10))))))))</f>
        <v>10</v>
      </c>
      <c r="F3" s="1">
        <f t="shared" ref="F3:F55" si="1">IF($D3&lt;$L$1,14,IF(AND($D3&gt;=($L$1+182),$D3&lt;($L$1+213)),7,IF(AND($D3&gt;=($L$1+213),$D3&lt;($L$1+244)),6,IF(AND($D3&gt;=($L$1+244),$D3&lt;($L$1+274)),5,IF(AND($D3&gt;=($L$1+274),$D3&lt;($L$1+305)),4,IF(AND($D3&gt;=($L$1+305),$D3&lt;($L$1+335)),2,IF(AND($D3&gt;=($L$1+335),$D3&lt;=($L$1+365)),1,IF($D3&gt;($L$1+365),0,14))))))))</f>
        <v>14</v>
      </c>
      <c r="G3" s="9">
        <v>28</v>
      </c>
      <c r="H3" s="8">
        <f>July!H3+July!S3</f>
        <v>0</v>
      </c>
      <c r="I3" s="1">
        <f>July!I3+July!T3</f>
        <v>0</v>
      </c>
      <c r="J3" s="1">
        <f>July!J3+July!U3</f>
        <v>0</v>
      </c>
      <c r="K3" s="9">
        <f ca="1">July!V3</f>
        <v>10</v>
      </c>
      <c r="L3" s="9">
        <f>July!W3</f>
        <v>14</v>
      </c>
      <c r="M3" s="9">
        <f>July!X3</f>
        <v>28</v>
      </c>
      <c r="N3" s="9">
        <f ca="1">E3-H3-K3</f>
        <v>0</v>
      </c>
      <c r="O3" s="9">
        <f t="shared" ref="O3:O55" ca="1" si="2">IF(TODAY()&lt;$C3+180,0,IF($Q3&lt;=$K3,$Q3,$K3))</f>
        <v>0</v>
      </c>
      <c r="P3" s="1">
        <f>0+(July!P3-(July!Q3*4))</f>
        <v>0</v>
      </c>
      <c r="Q3" s="9">
        <f>FLOOR(P3/4,0.5)</f>
        <v>0</v>
      </c>
      <c r="R3" s="9">
        <v>0</v>
      </c>
      <c r="S3" s="8">
        <v>0</v>
      </c>
      <c r="T3" s="1">
        <v>0</v>
      </c>
      <c r="U3" s="1">
        <v>0</v>
      </c>
      <c r="V3" s="9">
        <f t="shared" ref="V3:V57" ca="1" si="3">IF($K3-($S3+$O3)&lt;0,0,$K3-($S3+$O3))</f>
        <v>10</v>
      </c>
      <c r="W3" s="9">
        <f>IF($L3-$T3&lt;0,0,$L3-$T3)</f>
        <v>14</v>
      </c>
      <c r="X3" s="9">
        <f>IF($M3-$U3&lt;0,0,$M3-$U3)</f>
        <v>28</v>
      </c>
      <c r="Y3" s="9">
        <f t="shared" ref="Y3:Y56" ca="1" si="4">Q3-O3+R3</f>
        <v>0</v>
      </c>
      <c r="Z3" s="9">
        <f ca="1">$H$1-Y3</f>
        <v>22</v>
      </c>
      <c r="AA3" s="17" t="str">
        <f t="shared" ref="AA3:AA48" si="5">IF(AND(S3&gt;3,T3&gt;3),"Check for permission to have more than 3 days casual leave, and a doctors note regarding more than 3 days sick leave",IF(S3&gt;3,"Check for permission to have more than 3 days casual leave",IF(T3&gt;3,"Check for a doctors note regarding more than 3 days sick leave","")))</f>
        <v/>
      </c>
    </row>
    <row r="4" spans="1:27" ht="14.25" customHeight="1">
      <c r="A4" s="1">
        <f>IF(B4="","",A3+1)</f>
        <v>2</v>
      </c>
      <c r="B4" s="14" t="s">
        <v>29</v>
      </c>
      <c r="C4" s="18">
        <v>42016</v>
      </c>
      <c r="D4" s="18">
        <v>42016</v>
      </c>
      <c r="E4" s="1">
        <f t="shared" si="0"/>
        <v>10</v>
      </c>
      <c r="F4" s="1">
        <f t="shared" si="1"/>
        <v>14</v>
      </c>
      <c r="G4" s="9">
        <v>27</v>
      </c>
      <c r="H4" s="8">
        <f>July!H4+July!S4</f>
        <v>0</v>
      </c>
      <c r="I4" s="1">
        <f>July!I4+July!T4</f>
        <v>1</v>
      </c>
      <c r="J4" s="1">
        <f>July!J4+July!U4</f>
        <v>0</v>
      </c>
      <c r="K4" s="9">
        <f ca="1">July!V4</f>
        <v>9</v>
      </c>
      <c r="L4" s="9">
        <f>July!W4</f>
        <v>13</v>
      </c>
      <c r="M4" s="9">
        <f>July!X4</f>
        <v>27</v>
      </c>
      <c r="N4" s="9">
        <f t="shared" ref="N4:N5" ca="1" si="6">E4-H4-K4</f>
        <v>1</v>
      </c>
      <c r="O4" s="9">
        <f t="shared" ca="1" si="2"/>
        <v>0</v>
      </c>
      <c r="P4" s="1">
        <f>0+(July!P4-(July!Q4*4))</f>
        <v>1</v>
      </c>
      <c r="Q4" s="9">
        <f t="shared" ref="Q4:Q56" si="7">FLOOR(P4/4,0.5)</f>
        <v>0</v>
      </c>
      <c r="R4" s="9">
        <v>0</v>
      </c>
      <c r="S4" s="8">
        <v>0</v>
      </c>
      <c r="T4" s="1">
        <v>0</v>
      </c>
      <c r="U4" s="1">
        <v>0</v>
      </c>
      <c r="V4" s="9">
        <f t="shared" ca="1" si="3"/>
        <v>9</v>
      </c>
      <c r="W4" s="9">
        <f t="shared" ref="W4:W57" si="8">IF($L4-$T4&lt;0,0,$L4-$T4)</f>
        <v>13</v>
      </c>
      <c r="X4" s="9">
        <f t="shared" ref="X4:X57" si="9">IF($M4-$U4&lt;0,0,$M4-$U4)</f>
        <v>27</v>
      </c>
      <c r="Y4" s="9">
        <f t="shared" ca="1" si="4"/>
        <v>0</v>
      </c>
      <c r="Z4" s="9">
        <f t="shared" ref="Z4:Z56" ca="1" si="10">$H$1-Y4</f>
        <v>22</v>
      </c>
      <c r="AA4" s="17" t="str">
        <f t="shared" si="5"/>
        <v/>
      </c>
    </row>
    <row r="5" spans="1:27" ht="14.25" customHeight="1">
      <c r="A5" s="1">
        <f t="shared" ref="A5:A55" si="11">IF(B5="","",$A4+1)</f>
        <v>3</v>
      </c>
      <c r="B5" s="15" t="s">
        <v>30</v>
      </c>
      <c r="C5" s="18">
        <v>42375</v>
      </c>
      <c r="D5" s="18">
        <v>42375</v>
      </c>
      <c r="E5" s="1">
        <f t="shared" si="0"/>
        <v>10</v>
      </c>
      <c r="F5" s="1">
        <f t="shared" si="1"/>
        <v>14</v>
      </c>
      <c r="G5" s="9">
        <v>26</v>
      </c>
      <c r="H5" s="8">
        <f>July!H5+July!S5</f>
        <v>0</v>
      </c>
      <c r="I5" s="1">
        <f>July!I5+July!T5</f>
        <v>1</v>
      </c>
      <c r="J5" s="1">
        <f>July!J5+July!U5</f>
        <v>0</v>
      </c>
      <c r="K5" s="9">
        <f ca="1">July!V5</f>
        <v>10</v>
      </c>
      <c r="L5" s="9">
        <f>July!W5</f>
        <v>13</v>
      </c>
      <c r="M5" s="9">
        <f>July!X5</f>
        <v>26</v>
      </c>
      <c r="N5" s="9">
        <f t="shared" ca="1" si="6"/>
        <v>0</v>
      </c>
      <c r="O5" s="9">
        <f t="shared" ca="1" si="2"/>
        <v>0</v>
      </c>
      <c r="P5" s="1">
        <f>0+(July!P5-(July!Q5*4))</f>
        <v>0</v>
      </c>
      <c r="Q5" s="9">
        <f t="shared" si="7"/>
        <v>0</v>
      </c>
      <c r="R5" s="9">
        <v>0</v>
      </c>
      <c r="S5" s="8">
        <v>0</v>
      </c>
      <c r="T5" s="1">
        <v>0</v>
      </c>
      <c r="U5" s="1">
        <v>0</v>
      </c>
      <c r="V5" s="9">
        <f t="shared" ca="1" si="3"/>
        <v>10</v>
      </c>
      <c r="W5" s="9">
        <f t="shared" si="8"/>
        <v>13</v>
      </c>
      <c r="X5" s="9">
        <f t="shared" si="9"/>
        <v>26</v>
      </c>
      <c r="Y5" s="9">
        <f t="shared" ca="1" si="4"/>
        <v>0</v>
      </c>
      <c r="Z5" s="9">
        <f t="shared" ca="1" si="10"/>
        <v>22</v>
      </c>
      <c r="AA5" s="17" t="str">
        <f t="shared" si="5"/>
        <v/>
      </c>
    </row>
    <row r="6" spans="1:27" ht="14.25" customHeight="1">
      <c r="A6" s="1">
        <f t="shared" si="11"/>
        <v>4</v>
      </c>
      <c r="B6" s="14" t="s">
        <v>31</v>
      </c>
      <c r="C6" s="18">
        <v>42675</v>
      </c>
      <c r="D6" s="18">
        <v>42675</v>
      </c>
      <c r="E6" s="1">
        <f t="shared" si="0"/>
        <v>10</v>
      </c>
      <c r="F6" s="1">
        <f t="shared" si="1"/>
        <v>14</v>
      </c>
      <c r="G6" s="9">
        <v>22</v>
      </c>
      <c r="H6" s="8">
        <f>July!H6+July!S6</f>
        <v>0</v>
      </c>
      <c r="I6" s="1">
        <f>July!I6+July!T6</f>
        <v>3</v>
      </c>
      <c r="J6" s="1">
        <f>July!J6+July!U6</f>
        <v>0</v>
      </c>
      <c r="K6" s="9">
        <f ca="1">July!V6</f>
        <v>7.5</v>
      </c>
      <c r="L6" s="9">
        <f>July!W6</f>
        <v>11</v>
      </c>
      <c r="M6" s="9">
        <f>July!X6</f>
        <v>22</v>
      </c>
      <c r="N6" s="9">
        <f ca="1">E6-H6-K6</f>
        <v>2.5</v>
      </c>
      <c r="O6" s="9">
        <f t="shared" ca="1" si="2"/>
        <v>0</v>
      </c>
      <c r="P6" s="1">
        <f>0+(July!P6-(July!Q6*4))</f>
        <v>1</v>
      </c>
      <c r="Q6" s="9">
        <f t="shared" si="7"/>
        <v>0</v>
      </c>
      <c r="R6" s="9">
        <v>0</v>
      </c>
      <c r="S6" s="8">
        <v>0</v>
      </c>
      <c r="T6" s="1">
        <v>0</v>
      </c>
      <c r="U6" s="1">
        <v>0</v>
      </c>
      <c r="V6" s="9">
        <f t="shared" ca="1" si="3"/>
        <v>7.5</v>
      </c>
      <c r="W6" s="9">
        <f t="shared" si="8"/>
        <v>11</v>
      </c>
      <c r="X6" s="9">
        <f t="shared" si="9"/>
        <v>22</v>
      </c>
      <c r="Y6" s="9">
        <f t="shared" ca="1" si="4"/>
        <v>0</v>
      </c>
      <c r="Z6" s="9">
        <f t="shared" ca="1" si="10"/>
        <v>22</v>
      </c>
      <c r="AA6" s="17" t="str">
        <f t="shared" si="5"/>
        <v/>
      </c>
    </row>
    <row r="7" spans="1:27" ht="14.25" customHeight="1">
      <c r="A7" s="1">
        <f t="shared" si="11"/>
        <v>5</v>
      </c>
      <c r="B7" s="14" t="s">
        <v>32</v>
      </c>
      <c r="C7" s="18">
        <v>41636</v>
      </c>
      <c r="D7" s="18">
        <v>41636</v>
      </c>
      <c r="E7" s="1">
        <f t="shared" si="0"/>
        <v>10</v>
      </c>
      <c r="F7" s="1">
        <f t="shared" si="1"/>
        <v>14</v>
      </c>
      <c r="G7" s="9">
        <v>24</v>
      </c>
      <c r="H7" s="8">
        <f>July!H7+July!S7</f>
        <v>0</v>
      </c>
      <c r="I7" s="1">
        <f>July!I7+July!T7</f>
        <v>0</v>
      </c>
      <c r="J7" s="1">
        <f>July!J7+July!U7</f>
        <v>0</v>
      </c>
      <c r="K7" s="9">
        <f ca="1">July!V7</f>
        <v>10</v>
      </c>
      <c r="L7" s="9">
        <f>July!W7</f>
        <v>14</v>
      </c>
      <c r="M7" s="9">
        <f>July!X7</f>
        <v>24</v>
      </c>
      <c r="N7" s="9">
        <f t="shared" ref="N7:N56" ca="1" si="12">E7-H7-K7</f>
        <v>0</v>
      </c>
      <c r="O7" s="9">
        <f t="shared" ca="1" si="2"/>
        <v>0</v>
      </c>
      <c r="P7" s="1">
        <f>0+(July!P7-(July!Q7*4))</f>
        <v>0</v>
      </c>
      <c r="Q7" s="9">
        <f t="shared" si="7"/>
        <v>0</v>
      </c>
      <c r="R7" s="9">
        <v>0</v>
      </c>
      <c r="S7" s="8">
        <v>0</v>
      </c>
      <c r="T7" s="1">
        <v>0</v>
      </c>
      <c r="U7" s="1">
        <v>0</v>
      </c>
      <c r="V7" s="9">
        <f t="shared" ca="1" si="3"/>
        <v>10</v>
      </c>
      <c r="W7" s="9">
        <f t="shared" si="8"/>
        <v>14</v>
      </c>
      <c r="X7" s="9">
        <f t="shared" si="9"/>
        <v>24</v>
      </c>
      <c r="Y7" s="9">
        <f t="shared" ca="1" si="4"/>
        <v>0</v>
      </c>
      <c r="Z7" s="9">
        <f t="shared" ca="1" si="10"/>
        <v>22</v>
      </c>
      <c r="AA7" s="17" t="str">
        <f t="shared" si="5"/>
        <v/>
      </c>
    </row>
    <row r="8" spans="1:27" ht="14.25" customHeight="1">
      <c r="A8" s="1">
        <f>IF(B8="","",A7+1)</f>
        <v>6</v>
      </c>
      <c r="B8" s="14" t="s">
        <v>33</v>
      </c>
      <c r="C8" s="18">
        <v>41685</v>
      </c>
      <c r="D8" s="18">
        <v>41685</v>
      </c>
      <c r="E8" s="1">
        <f t="shared" si="0"/>
        <v>10</v>
      </c>
      <c r="F8" s="1">
        <f t="shared" si="1"/>
        <v>14</v>
      </c>
      <c r="G8" s="9">
        <v>28</v>
      </c>
      <c r="H8" s="8">
        <f>July!H8+July!S8</f>
        <v>0</v>
      </c>
      <c r="I8" s="1">
        <f>July!I8+July!T8</f>
        <v>0</v>
      </c>
      <c r="J8" s="1">
        <f>July!J8+July!U8</f>
        <v>0</v>
      </c>
      <c r="K8" s="9">
        <f ca="1">July!V8</f>
        <v>10</v>
      </c>
      <c r="L8" s="9">
        <f>July!W8</f>
        <v>14</v>
      </c>
      <c r="M8" s="9">
        <f>July!X8</f>
        <v>28</v>
      </c>
      <c r="N8" s="9">
        <f t="shared" ca="1" si="12"/>
        <v>0</v>
      </c>
      <c r="O8" s="9">
        <f t="shared" ca="1" si="2"/>
        <v>0</v>
      </c>
      <c r="P8" s="1">
        <f>0+(July!P8-(July!Q8*4))</f>
        <v>0</v>
      </c>
      <c r="Q8" s="9">
        <f t="shared" si="7"/>
        <v>0</v>
      </c>
      <c r="R8" s="9">
        <v>0</v>
      </c>
      <c r="S8" s="8">
        <v>0</v>
      </c>
      <c r="T8" s="1">
        <v>0</v>
      </c>
      <c r="U8" s="1">
        <v>0</v>
      </c>
      <c r="V8" s="9">
        <f t="shared" ca="1" si="3"/>
        <v>10</v>
      </c>
      <c r="W8" s="9">
        <f t="shared" si="8"/>
        <v>14</v>
      </c>
      <c r="X8" s="9">
        <f t="shared" si="9"/>
        <v>28</v>
      </c>
      <c r="Y8" s="9">
        <f t="shared" ca="1" si="4"/>
        <v>0</v>
      </c>
      <c r="Z8" s="9">
        <f t="shared" ca="1" si="10"/>
        <v>22</v>
      </c>
      <c r="AA8" s="17" t="str">
        <f t="shared" si="5"/>
        <v/>
      </c>
    </row>
    <row r="9" spans="1:27" ht="14.25" customHeight="1">
      <c r="A9" s="1">
        <f t="shared" si="11"/>
        <v>7</v>
      </c>
      <c r="B9" s="14" t="s">
        <v>34</v>
      </c>
      <c r="C9" s="18">
        <v>41980</v>
      </c>
      <c r="D9" s="18">
        <v>41980</v>
      </c>
      <c r="E9" s="1">
        <f t="shared" si="0"/>
        <v>10</v>
      </c>
      <c r="F9" s="1">
        <f t="shared" si="1"/>
        <v>14</v>
      </c>
      <c r="G9" s="9">
        <v>23</v>
      </c>
      <c r="H9" s="8">
        <f>July!H9+July!S9</f>
        <v>0</v>
      </c>
      <c r="I9" s="1">
        <f>July!I9+July!T9</f>
        <v>0</v>
      </c>
      <c r="J9" s="1">
        <f>July!J9+July!U9</f>
        <v>1</v>
      </c>
      <c r="K9" s="9">
        <f ca="1">July!V9</f>
        <v>9.5</v>
      </c>
      <c r="L9" s="9">
        <f>July!W9</f>
        <v>14</v>
      </c>
      <c r="M9" s="9">
        <f>July!X9</f>
        <v>22</v>
      </c>
      <c r="N9" s="9">
        <f t="shared" ca="1" si="12"/>
        <v>0.5</v>
      </c>
      <c r="O9" s="9">
        <f t="shared" ca="1" si="2"/>
        <v>0</v>
      </c>
      <c r="P9" s="1">
        <f>0+(July!P9-(July!Q9*4))</f>
        <v>1</v>
      </c>
      <c r="Q9" s="9">
        <f t="shared" si="7"/>
        <v>0</v>
      </c>
      <c r="R9" s="9">
        <v>0</v>
      </c>
      <c r="S9" s="8">
        <v>0</v>
      </c>
      <c r="T9" s="1">
        <v>0</v>
      </c>
      <c r="U9" s="1">
        <v>0</v>
      </c>
      <c r="V9" s="9">
        <f t="shared" ca="1" si="3"/>
        <v>9.5</v>
      </c>
      <c r="W9" s="9">
        <f t="shared" si="8"/>
        <v>14</v>
      </c>
      <c r="X9" s="9">
        <f t="shared" si="9"/>
        <v>22</v>
      </c>
      <c r="Y9" s="9">
        <f t="shared" ca="1" si="4"/>
        <v>0</v>
      </c>
      <c r="Z9" s="9">
        <f t="shared" ca="1" si="10"/>
        <v>22</v>
      </c>
      <c r="AA9" s="17" t="str">
        <f t="shared" si="5"/>
        <v/>
      </c>
    </row>
    <row r="10" spans="1:27" ht="14.25" customHeight="1">
      <c r="A10" s="1">
        <f t="shared" si="11"/>
        <v>8</v>
      </c>
      <c r="B10" s="14" t="s">
        <v>35</v>
      </c>
      <c r="C10" s="18">
        <v>41254</v>
      </c>
      <c r="D10" s="18">
        <v>41254</v>
      </c>
      <c r="E10" s="1">
        <f t="shared" si="0"/>
        <v>10</v>
      </c>
      <c r="F10" s="1">
        <f t="shared" si="1"/>
        <v>14</v>
      </c>
      <c r="G10" s="9">
        <v>28</v>
      </c>
      <c r="H10" s="8">
        <f>July!H10+July!S10</f>
        <v>0</v>
      </c>
      <c r="I10" s="1">
        <f>July!I10+July!T10</f>
        <v>0</v>
      </c>
      <c r="J10" s="1">
        <f>July!J10+July!U10</f>
        <v>0</v>
      </c>
      <c r="K10" s="9">
        <f ca="1">July!V10</f>
        <v>10</v>
      </c>
      <c r="L10" s="9">
        <f>July!W10</f>
        <v>14</v>
      </c>
      <c r="M10" s="9">
        <f>July!X10</f>
        <v>28</v>
      </c>
      <c r="N10" s="9">
        <f t="shared" ca="1" si="12"/>
        <v>0</v>
      </c>
      <c r="O10" s="9">
        <f t="shared" ca="1" si="2"/>
        <v>0</v>
      </c>
      <c r="P10" s="1">
        <f>0+(July!P10-(July!Q10*4))</f>
        <v>0</v>
      </c>
      <c r="Q10" s="9">
        <f t="shared" si="7"/>
        <v>0</v>
      </c>
      <c r="R10" s="9">
        <v>0</v>
      </c>
      <c r="S10" s="8">
        <v>0</v>
      </c>
      <c r="T10" s="1">
        <v>0</v>
      </c>
      <c r="U10" s="1">
        <v>0</v>
      </c>
      <c r="V10" s="9">
        <f t="shared" ca="1" si="3"/>
        <v>10</v>
      </c>
      <c r="W10" s="9">
        <f t="shared" si="8"/>
        <v>14</v>
      </c>
      <c r="X10" s="9">
        <f t="shared" si="9"/>
        <v>28</v>
      </c>
      <c r="Y10" s="9">
        <f t="shared" ca="1" si="4"/>
        <v>0</v>
      </c>
      <c r="Z10" s="9">
        <f t="shared" ca="1" si="10"/>
        <v>22</v>
      </c>
      <c r="AA10" s="17" t="str">
        <f t="shared" si="5"/>
        <v/>
      </c>
    </row>
    <row r="11" spans="1:27" ht="14.25" customHeight="1">
      <c r="A11" s="1">
        <f t="shared" si="11"/>
        <v>9</v>
      </c>
      <c r="B11" s="14" t="s">
        <v>36</v>
      </c>
      <c r="C11" s="18">
        <v>40909</v>
      </c>
      <c r="D11" s="18">
        <v>40909</v>
      </c>
      <c r="E11" s="1">
        <f t="shared" si="0"/>
        <v>10</v>
      </c>
      <c r="F11" s="1">
        <f t="shared" si="1"/>
        <v>14</v>
      </c>
      <c r="G11" s="9">
        <v>26</v>
      </c>
      <c r="H11" s="8">
        <f>July!H11+July!S11</f>
        <v>0</v>
      </c>
      <c r="I11" s="1">
        <f>July!I11+July!T11</f>
        <v>1</v>
      </c>
      <c r="J11" s="1">
        <f>July!J11+July!U11</f>
        <v>0</v>
      </c>
      <c r="K11" s="9">
        <f ca="1">July!V11</f>
        <v>10</v>
      </c>
      <c r="L11" s="9">
        <f>July!W11</f>
        <v>13</v>
      </c>
      <c r="M11" s="9">
        <f>July!X11</f>
        <v>26</v>
      </c>
      <c r="N11" s="9">
        <f t="shared" ca="1" si="12"/>
        <v>0</v>
      </c>
      <c r="O11" s="9">
        <f t="shared" ca="1" si="2"/>
        <v>0</v>
      </c>
      <c r="P11" s="1">
        <f>0+(July!P11-(July!Q11*4))</f>
        <v>0</v>
      </c>
      <c r="Q11" s="9">
        <f t="shared" si="7"/>
        <v>0</v>
      </c>
      <c r="R11" s="9">
        <v>0</v>
      </c>
      <c r="S11" s="8">
        <v>0</v>
      </c>
      <c r="T11" s="1">
        <v>0</v>
      </c>
      <c r="U11" s="1">
        <v>0</v>
      </c>
      <c r="V11" s="9">
        <f t="shared" ca="1" si="3"/>
        <v>10</v>
      </c>
      <c r="W11" s="9">
        <f t="shared" si="8"/>
        <v>13</v>
      </c>
      <c r="X11" s="9">
        <f t="shared" si="9"/>
        <v>26</v>
      </c>
      <c r="Y11" s="9">
        <f t="shared" ca="1" si="4"/>
        <v>0</v>
      </c>
      <c r="Z11" s="9">
        <f t="shared" ca="1" si="10"/>
        <v>22</v>
      </c>
      <c r="AA11" s="17" t="str">
        <f t="shared" si="5"/>
        <v/>
      </c>
    </row>
    <row r="12" spans="1:27" ht="14.25" customHeight="1">
      <c r="A12" s="1">
        <f t="shared" si="11"/>
        <v>10</v>
      </c>
      <c r="B12" s="14" t="s">
        <v>37</v>
      </c>
      <c r="C12" s="18">
        <v>42430</v>
      </c>
      <c r="D12" s="18">
        <v>42430</v>
      </c>
      <c r="E12" s="1">
        <f t="shared" si="0"/>
        <v>10</v>
      </c>
      <c r="F12" s="1">
        <f t="shared" si="1"/>
        <v>14</v>
      </c>
      <c r="G12" s="9">
        <v>22</v>
      </c>
      <c r="H12" s="8">
        <f>July!H12+July!S12</f>
        <v>0</v>
      </c>
      <c r="I12" s="1">
        <f>July!I12+July!T12</f>
        <v>0</v>
      </c>
      <c r="J12" s="1">
        <f>July!J12+July!U12</f>
        <v>0</v>
      </c>
      <c r="K12" s="9">
        <f ca="1">July!V12</f>
        <v>8.5</v>
      </c>
      <c r="L12" s="9">
        <f>July!W12</f>
        <v>14</v>
      </c>
      <c r="M12" s="9">
        <f>July!X12</f>
        <v>22</v>
      </c>
      <c r="N12" s="9">
        <f t="shared" ca="1" si="12"/>
        <v>1.5</v>
      </c>
      <c r="O12" s="9">
        <f t="shared" ca="1" si="2"/>
        <v>0</v>
      </c>
      <c r="P12" s="1">
        <f>0+(July!P12-(July!Q12*4))</f>
        <v>0</v>
      </c>
      <c r="Q12" s="9">
        <f t="shared" si="7"/>
        <v>0</v>
      </c>
      <c r="R12" s="9">
        <v>0</v>
      </c>
      <c r="S12" s="8">
        <v>0</v>
      </c>
      <c r="T12" s="1">
        <v>0</v>
      </c>
      <c r="U12" s="1">
        <v>0</v>
      </c>
      <c r="V12" s="9">
        <f t="shared" ca="1" si="3"/>
        <v>8.5</v>
      </c>
      <c r="W12" s="9">
        <f t="shared" si="8"/>
        <v>14</v>
      </c>
      <c r="X12" s="9">
        <f t="shared" si="9"/>
        <v>22</v>
      </c>
      <c r="Y12" s="9">
        <f t="shared" ca="1" si="4"/>
        <v>0</v>
      </c>
      <c r="Z12" s="9">
        <f t="shared" ca="1" si="10"/>
        <v>22</v>
      </c>
      <c r="AA12" s="17" t="str">
        <f t="shared" si="5"/>
        <v/>
      </c>
    </row>
    <row r="13" spans="1:27" ht="14.25" customHeight="1">
      <c r="A13" s="1">
        <f t="shared" si="11"/>
        <v>11</v>
      </c>
      <c r="B13" s="14" t="s">
        <v>38</v>
      </c>
      <c r="C13" s="18">
        <v>41650</v>
      </c>
      <c r="D13" s="18">
        <v>41650</v>
      </c>
      <c r="E13" s="1">
        <f t="shared" si="0"/>
        <v>10</v>
      </c>
      <c r="F13" s="1">
        <f t="shared" si="1"/>
        <v>14</v>
      </c>
      <c r="G13" s="9">
        <v>21</v>
      </c>
      <c r="H13" s="8">
        <f>July!H13+July!S13</f>
        <v>0</v>
      </c>
      <c r="I13" s="1">
        <f>July!I13+July!T13</f>
        <v>1.5</v>
      </c>
      <c r="J13" s="1">
        <f>July!J13+July!U13</f>
        <v>0</v>
      </c>
      <c r="K13" s="9">
        <f ca="1">July!V13</f>
        <v>10</v>
      </c>
      <c r="L13" s="9">
        <f>July!W13</f>
        <v>12.5</v>
      </c>
      <c r="M13" s="9">
        <f>July!X13</f>
        <v>21</v>
      </c>
      <c r="N13" s="9">
        <f t="shared" ca="1" si="12"/>
        <v>0</v>
      </c>
      <c r="O13" s="9">
        <f t="shared" ca="1" si="2"/>
        <v>0</v>
      </c>
      <c r="P13" s="1">
        <f>0+(July!P13-(July!Q13*4))</f>
        <v>0</v>
      </c>
      <c r="Q13" s="9">
        <f t="shared" si="7"/>
        <v>0</v>
      </c>
      <c r="R13" s="9">
        <v>0</v>
      </c>
      <c r="S13" s="8">
        <v>0</v>
      </c>
      <c r="T13" s="1">
        <v>0</v>
      </c>
      <c r="U13" s="1">
        <v>0</v>
      </c>
      <c r="V13" s="9">
        <f t="shared" ca="1" si="3"/>
        <v>10</v>
      </c>
      <c r="W13" s="9">
        <f t="shared" si="8"/>
        <v>12.5</v>
      </c>
      <c r="X13" s="9">
        <f t="shared" si="9"/>
        <v>21</v>
      </c>
      <c r="Y13" s="9">
        <f t="shared" ca="1" si="4"/>
        <v>0</v>
      </c>
      <c r="Z13" s="9">
        <f t="shared" ca="1" si="10"/>
        <v>22</v>
      </c>
      <c r="AA13" s="17" t="str">
        <f t="shared" si="5"/>
        <v/>
      </c>
    </row>
    <row r="14" spans="1:27" ht="14.25" customHeight="1">
      <c r="A14" s="1">
        <f t="shared" si="11"/>
        <v>12</v>
      </c>
      <c r="B14" s="14" t="s">
        <v>39</v>
      </c>
      <c r="C14" s="18">
        <v>40190</v>
      </c>
      <c r="D14" s="18">
        <v>40190</v>
      </c>
      <c r="E14" s="1">
        <f t="shared" si="0"/>
        <v>10</v>
      </c>
      <c r="F14" s="1">
        <f t="shared" si="1"/>
        <v>14</v>
      </c>
      <c r="G14" s="9">
        <v>26</v>
      </c>
      <c r="H14" s="8">
        <f>July!H14+July!S14</f>
        <v>0</v>
      </c>
      <c r="I14" s="1">
        <f>July!I14+July!T14</f>
        <v>0</v>
      </c>
      <c r="J14" s="1">
        <f>July!J14+July!U14</f>
        <v>0</v>
      </c>
      <c r="K14" s="9">
        <f ca="1">July!V14</f>
        <v>9.5</v>
      </c>
      <c r="L14" s="9">
        <f>July!W14</f>
        <v>14</v>
      </c>
      <c r="M14" s="9">
        <f>July!X14</f>
        <v>26</v>
      </c>
      <c r="N14" s="9">
        <f t="shared" ca="1" si="12"/>
        <v>0.5</v>
      </c>
      <c r="O14" s="9">
        <f t="shared" ca="1" si="2"/>
        <v>0</v>
      </c>
      <c r="P14" s="1">
        <f>0+(July!P14-(July!Q14*4))</f>
        <v>0</v>
      </c>
      <c r="Q14" s="9">
        <f t="shared" si="7"/>
        <v>0</v>
      </c>
      <c r="R14" s="9">
        <v>0</v>
      </c>
      <c r="S14" s="8">
        <v>0</v>
      </c>
      <c r="T14" s="1">
        <v>0</v>
      </c>
      <c r="U14" s="1">
        <v>0</v>
      </c>
      <c r="V14" s="9">
        <f t="shared" ca="1" si="3"/>
        <v>9.5</v>
      </c>
      <c r="W14" s="9">
        <f t="shared" si="8"/>
        <v>14</v>
      </c>
      <c r="X14" s="9">
        <f t="shared" si="9"/>
        <v>26</v>
      </c>
      <c r="Y14" s="9">
        <f t="shared" ca="1" si="4"/>
        <v>0</v>
      </c>
      <c r="Z14" s="9">
        <f t="shared" ca="1" si="10"/>
        <v>22</v>
      </c>
      <c r="AA14" s="17" t="str">
        <f t="shared" si="5"/>
        <v/>
      </c>
    </row>
    <row r="15" spans="1:27" ht="14.25" customHeight="1">
      <c r="A15" s="1">
        <f t="shared" si="11"/>
        <v>13</v>
      </c>
      <c r="B15" s="14" t="s">
        <v>40</v>
      </c>
      <c r="C15" s="18">
        <v>42619</v>
      </c>
      <c r="D15" s="18">
        <v>42619</v>
      </c>
      <c r="E15" s="1">
        <f t="shared" si="0"/>
        <v>10</v>
      </c>
      <c r="F15" s="1">
        <f t="shared" si="1"/>
        <v>14</v>
      </c>
      <c r="G15" s="9">
        <v>23</v>
      </c>
      <c r="H15" s="8">
        <f>July!H15+July!S15</f>
        <v>0</v>
      </c>
      <c r="I15" s="1">
        <f>July!I15+July!T15</f>
        <v>1.5</v>
      </c>
      <c r="J15" s="1">
        <f>July!J15+July!U15</f>
        <v>0</v>
      </c>
      <c r="K15" s="9">
        <f ca="1">July!V15</f>
        <v>8.5</v>
      </c>
      <c r="L15" s="9">
        <f>July!W15</f>
        <v>12.5</v>
      </c>
      <c r="M15" s="9">
        <f>July!X15</f>
        <v>23</v>
      </c>
      <c r="N15" s="9">
        <f t="shared" ca="1" si="12"/>
        <v>1.5</v>
      </c>
      <c r="O15" s="9">
        <f t="shared" ca="1" si="2"/>
        <v>0</v>
      </c>
      <c r="P15" s="1">
        <f>0+(July!P15-(July!Q15*4))</f>
        <v>1</v>
      </c>
      <c r="Q15" s="9">
        <f t="shared" si="7"/>
        <v>0</v>
      </c>
      <c r="R15" s="9">
        <v>0</v>
      </c>
      <c r="S15" s="8">
        <v>0</v>
      </c>
      <c r="T15" s="1">
        <v>0</v>
      </c>
      <c r="U15" s="1">
        <v>0</v>
      </c>
      <c r="V15" s="9">
        <f t="shared" ca="1" si="3"/>
        <v>8.5</v>
      </c>
      <c r="W15" s="9">
        <f t="shared" si="8"/>
        <v>12.5</v>
      </c>
      <c r="X15" s="9">
        <f t="shared" si="9"/>
        <v>23</v>
      </c>
      <c r="Y15" s="9">
        <f t="shared" ca="1" si="4"/>
        <v>0</v>
      </c>
      <c r="Z15" s="9">
        <f t="shared" ca="1" si="10"/>
        <v>22</v>
      </c>
      <c r="AA15" s="17" t="str">
        <f t="shared" si="5"/>
        <v/>
      </c>
    </row>
    <row r="16" spans="1:27" ht="14.25" customHeight="1">
      <c r="A16" s="1">
        <f t="shared" si="11"/>
        <v>14</v>
      </c>
      <c r="B16" s="14" t="s">
        <v>41</v>
      </c>
      <c r="C16" s="18">
        <v>41645</v>
      </c>
      <c r="D16" s="18">
        <v>41645</v>
      </c>
      <c r="E16" s="1">
        <f t="shared" si="0"/>
        <v>10</v>
      </c>
      <c r="F16" s="1">
        <f t="shared" si="1"/>
        <v>14</v>
      </c>
      <c r="G16" s="9">
        <v>25</v>
      </c>
      <c r="H16" s="8">
        <f>July!H16+July!S16</f>
        <v>2</v>
      </c>
      <c r="I16" s="1">
        <f>July!I16+July!T16</f>
        <v>0</v>
      </c>
      <c r="J16" s="1">
        <f>July!J16+July!U16</f>
        <v>0</v>
      </c>
      <c r="K16" s="9">
        <f ca="1">July!V16</f>
        <v>8</v>
      </c>
      <c r="L16" s="9">
        <f>July!W16</f>
        <v>14</v>
      </c>
      <c r="M16" s="9">
        <f>July!X16</f>
        <v>25</v>
      </c>
      <c r="N16" s="9">
        <f t="shared" ca="1" si="12"/>
        <v>0</v>
      </c>
      <c r="O16" s="9">
        <f t="shared" ca="1" si="2"/>
        <v>0</v>
      </c>
      <c r="P16" s="1">
        <f>0+(July!P16-(July!Q16*4))</f>
        <v>1</v>
      </c>
      <c r="Q16" s="9">
        <f t="shared" si="7"/>
        <v>0</v>
      </c>
      <c r="R16" s="9">
        <v>0</v>
      </c>
      <c r="S16" s="8">
        <v>0</v>
      </c>
      <c r="T16" s="1">
        <v>0</v>
      </c>
      <c r="U16" s="1">
        <v>0</v>
      </c>
      <c r="V16" s="9">
        <f t="shared" ca="1" si="3"/>
        <v>8</v>
      </c>
      <c r="W16" s="9">
        <f t="shared" si="8"/>
        <v>14</v>
      </c>
      <c r="X16" s="9">
        <f t="shared" si="9"/>
        <v>25</v>
      </c>
      <c r="Y16" s="9">
        <f t="shared" ca="1" si="4"/>
        <v>0</v>
      </c>
      <c r="Z16" s="9">
        <f t="shared" ca="1" si="10"/>
        <v>22</v>
      </c>
      <c r="AA16" s="17" t="str">
        <f t="shared" si="5"/>
        <v/>
      </c>
    </row>
    <row r="17" spans="1:27" ht="14.25" customHeight="1">
      <c r="A17" s="1">
        <f t="shared" si="11"/>
        <v>15</v>
      </c>
      <c r="B17" s="14" t="s">
        <v>42</v>
      </c>
      <c r="C17" s="18">
        <v>40954</v>
      </c>
      <c r="D17" s="18">
        <v>40954</v>
      </c>
      <c r="E17" s="1">
        <f t="shared" si="0"/>
        <v>10</v>
      </c>
      <c r="F17" s="1">
        <f t="shared" si="1"/>
        <v>14</v>
      </c>
      <c r="G17" s="9">
        <v>22</v>
      </c>
      <c r="H17" s="8">
        <f>July!H17+July!S17</f>
        <v>0</v>
      </c>
      <c r="I17" s="1">
        <f>July!I17+July!T17</f>
        <v>0</v>
      </c>
      <c r="J17" s="1">
        <f>July!J17+July!U17</f>
        <v>0</v>
      </c>
      <c r="K17" s="9">
        <f ca="1">July!V17</f>
        <v>10</v>
      </c>
      <c r="L17" s="9">
        <f>July!W17</f>
        <v>14</v>
      </c>
      <c r="M17" s="9">
        <f>July!X17</f>
        <v>22</v>
      </c>
      <c r="N17" s="9">
        <f t="shared" ca="1" si="12"/>
        <v>0</v>
      </c>
      <c r="O17" s="9">
        <f t="shared" ca="1" si="2"/>
        <v>0</v>
      </c>
      <c r="P17" s="1">
        <f>0+(July!P17-(July!Q17*4))</f>
        <v>1</v>
      </c>
      <c r="Q17" s="9">
        <f t="shared" si="7"/>
        <v>0</v>
      </c>
      <c r="R17" s="9">
        <v>0</v>
      </c>
      <c r="S17" s="8">
        <v>0</v>
      </c>
      <c r="T17" s="1">
        <v>0</v>
      </c>
      <c r="U17" s="1">
        <v>0</v>
      </c>
      <c r="V17" s="9">
        <f t="shared" ca="1" si="3"/>
        <v>10</v>
      </c>
      <c r="W17" s="9">
        <f t="shared" si="8"/>
        <v>14</v>
      </c>
      <c r="X17" s="9">
        <f t="shared" si="9"/>
        <v>22</v>
      </c>
      <c r="Y17" s="9">
        <f t="shared" ca="1" si="4"/>
        <v>0</v>
      </c>
      <c r="Z17" s="9">
        <f t="shared" ca="1" si="10"/>
        <v>22</v>
      </c>
      <c r="AA17" s="17" t="str">
        <f t="shared" si="5"/>
        <v/>
      </c>
    </row>
    <row r="18" spans="1:27" ht="14.25" customHeight="1">
      <c r="A18" s="1">
        <f t="shared" si="11"/>
        <v>16</v>
      </c>
      <c r="B18" s="14" t="s">
        <v>43</v>
      </c>
      <c r="C18" s="18">
        <v>42494</v>
      </c>
      <c r="D18" s="18">
        <v>42494</v>
      </c>
      <c r="E18" s="1">
        <f t="shared" si="0"/>
        <v>10</v>
      </c>
      <c r="F18" s="1">
        <f t="shared" si="1"/>
        <v>14</v>
      </c>
      <c r="G18" s="9">
        <v>24</v>
      </c>
      <c r="H18" s="8">
        <f>July!H18+July!S18</f>
        <v>0</v>
      </c>
      <c r="I18" s="1">
        <f>July!I18+July!T18</f>
        <v>0</v>
      </c>
      <c r="J18" s="1">
        <f>July!J18+July!U18</f>
        <v>0</v>
      </c>
      <c r="K18" s="9">
        <f ca="1">July!V18</f>
        <v>10</v>
      </c>
      <c r="L18" s="9">
        <f>July!W18</f>
        <v>14</v>
      </c>
      <c r="M18" s="9">
        <f>July!X18</f>
        <v>24</v>
      </c>
      <c r="N18" s="9">
        <f t="shared" ca="1" si="12"/>
        <v>0</v>
      </c>
      <c r="O18" s="9">
        <f t="shared" ca="1" si="2"/>
        <v>0</v>
      </c>
      <c r="P18" s="1">
        <f>0+(July!P18-(July!Q18*4))</f>
        <v>1</v>
      </c>
      <c r="Q18" s="9">
        <f>FLOOR(P18/4,0.5)</f>
        <v>0</v>
      </c>
      <c r="R18" s="9">
        <v>0</v>
      </c>
      <c r="S18" s="8">
        <v>0</v>
      </c>
      <c r="T18" s="1">
        <v>0</v>
      </c>
      <c r="U18" s="1">
        <v>0</v>
      </c>
      <c r="V18" s="9">
        <f t="shared" ca="1" si="3"/>
        <v>10</v>
      </c>
      <c r="W18" s="9">
        <f t="shared" si="8"/>
        <v>14</v>
      </c>
      <c r="X18" s="9">
        <f t="shared" si="9"/>
        <v>24</v>
      </c>
      <c r="Y18" s="9">
        <f t="shared" ca="1" si="4"/>
        <v>0</v>
      </c>
      <c r="Z18" s="9">
        <f t="shared" ca="1" si="10"/>
        <v>22</v>
      </c>
      <c r="AA18" s="17" t="str">
        <f t="shared" si="5"/>
        <v/>
      </c>
    </row>
    <row r="19" spans="1:27" ht="14.25" customHeight="1">
      <c r="A19" s="1">
        <f t="shared" si="11"/>
        <v>17</v>
      </c>
      <c r="B19" s="14" t="s">
        <v>44</v>
      </c>
      <c r="C19" s="18">
        <v>42380</v>
      </c>
      <c r="D19" s="18">
        <v>42380</v>
      </c>
      <c r="E19" s="1">
        <f t="shared" si="0"/>
        <v>10</v>
      </c>
      <c r="F19" s="1">
        <f t="shared" si="1"/>
        <v>14</v>
      </c>
      <c r="G19" s="9">
        <v>28</v>
      </c>
      <c r="H19" s="8">
        <f>July!H19+July!S19</f>
        <v>0</v>
      </c>
      <c r="I19" s="1">
        <f>July!I19+July!T19</f>
        <v>3</v>
      </c>
      <c r="J19" s="1">
        <f>July!J19+July!U19</f>
        <v>0</v>
      </c>
      <c r="K19" s="9">
        <f ca="1">July!V19</f>
        <v>10</v>
      </c>
      <c r="L19" s="9">
        <f>July!W19</f>
        <v>11</v>
      </c>
      <c r="M19" s="9">
        <f>July!X19</f>
        <v>28</v>
      </c>
      <c r="N19" s="9">
        <f t="shared" ca="1" si="12"/>
        <v>0</v>
      </c>
      <c r="O19" s="9">
        <f t="shared" ca="1" si="2"/>
        <v>0</v>
      </c>
      <c r="P19" s="1">
        <f>0+(July!P19-(July!Q19*4))</f>
        <v>1</v>
      </c>
      <c r="Q19" s="9">
        <f t="shared" si="7"/>
        <v>0</v>
      </c>
      <c r="R19" s="9">
        <v>0</v>
      </c>
      <c r="S19" s="8">
        <v>0</v>
      </c>
      <c r="T19" s="1">
        <v>0</v>
      </c>
      <c r="U19" s="1">
        <v>0</v>
      </c>
      <c r="V19" s="9">
        <f t="shared" ca="1" si="3"/>
        <v>10</v>
      </c>
      <c r="W19" s="9">
        <f t="shared" si="8"/>
        <v>11</v>
      </c>
      <c r="X19" s="9">
        <f t="shared" si="9"/>
        <v>28</v>
      </c>
      <c r="Y19" s="9">
        <f t="shared" ca="1" si="4"/>
        <v>0</v>
      </c>
      <c r="Z19" s="9">
        <f t="shared" ca="1" si="10"/>
        <v>22</v>
      </c>
      <c r="AA19" s="17" t="str">
        <f t="shared" si="5"/>
        <v/>
      </c>
    </row>
    <row r="20" spans="1:27" ht="14.25" customHeight="1">
      <c r="A20" s="1">
        <f t="shared" si="11"/>
        <v>18</v>
      </c>
      <c r="B20" s="14" t="s">
        <v>45</v>
      </c>
      <c r="C20" s="18">
        <v>41278</v>
      </c>
      <c r="D20" s="18">
        <v>41278</v>
      </c>
      <c r="E20" s="1">
        <f t="shared" si="0"/>
        <v>10</v>
      </c>
      <c r="F20" s="1">
        <f t="shared" si="1"/>
        <v>14</v>
      </c>
      <c r="G20" s="9">
        <v>23</v>
      </c>
      <c r="H20" s="8">
        <f>July!H20+July!S20</f>
        <v>0</v>
      </c>
      <c r="I20" s="1">
        <f>July!I20+July!T20</f>
        <v>2</v>
      </c>
      <c r="J20" s="1">
        <f>July!J20+July!U20</f>
        <v>0</v>
      </c>
      <c r="K20" s="9">
        <f ca="1">July!V20</f>
        <v>9</v>
      </c>
      <c r="L20" s="9">
        <f>July!W20</f>
        <v>12</v>
      </c>
      <c r="M20" s="9">
        <f>July!X20</f>
        <v>23</v>
      </c>
      <c r="N20" s="9">
        <f t="shared" ca="1" si="12"/>
        <v>1</v>
      </c>
      <c r="O20" s="9">
        <f t="shared" ca="1" si="2"/>
        <v>0</v>
      </c>
      <c r="P20" s="1">
        <f>0+(July!P20-(July!Q20*4))</f>
        <v>0</v>
      </c>
      <c r="Q20" s="9">
        <f t="shared" si="7"/>
        <v>0</v>
      </c>
      <c r="R20" s="9">
        <v>0</v>
      </c>
      <c r="S20" s="8">
        <v>0</v>
      </c>
      <c r="T20" s="1">
        <v>0</v>
      </c>
      <c r="U20" s="1">
        <v>0</v>
      </c>
      <c r="V20" s="9">
        <f t="shared" ca="1" si="3"/>
        <v>9</v>
      </c>
      <c r="W20" s="9">
        <f t="shared" si="8"/>
        <v>12</v>
      </c>
      <c r="X20" s="9">
        <f t="shared" si="9"/>
        <v>23</v>
      </c>
      <c r="Y20" s="9">
        <f t="shared" ca="1" si="4"/>
        <v>0</v>
      </c>
      <c r="Z20" s="9">
        <f t="shared" ca="1" si="10"/>
        <v>22</v>
      </c>
      <c r="AA20" s="17" t="str">
        <f t="shared" si="5"/>
        <v/>
      </c>
    </row>
    <row r="21" spans="1:27" ht="14.25" customHeight="1">
      <c r="A21" s="1">
        <f t="shared" si="11"/>
        <v>19</v>
      </c>
      <c r="B21" s="14" t="s">
        <v>46</v>
      </c>
      <c r="C21" s="18">
        <v>41760</v>
      </c>
      <c r="D21" s="18">
        <v>41760</v>
      </c>
      <c r="E21" s="1">
        <f t="shared" si="0"/>
        <v>10</v>
      </c>
      <c r="F21" s="1">
        <f t="shared" si="1"/>
        <v>14</v>
      </c>
      <c r="G21" s="9">
        <v>24</v>
      </c>
      <c r="H21" s="8">
        <f>July!H21+July!S21</f>
        <v>0</v>
      </c>
      <c r="I21" s="1">
        <f>July!I21+July!T21</f>
        <v>0</v>
      </c>
      <c r="J21" s="1">
        <f>July!J21+July!U21</f>
        <v>0</v>
      </c>
      <c r="K21" s="9">
        <f ca="1">July!V21</f>
        <v>7</v>
      </c>
      <c r="L21" s="9">
        <f>July!W21</f>
        <v>14</v>
      </c>
      <c r="M21" s="9">
        <f>July!X21</f>
        <v>24</v>
      </c>
      <c r="N21" s="9">
        <f t="shared" ca="1" si="12"/>
        <v>3</v>
      </c>
      <c r="O21" s="9">
        <f t="shared" ca="1" si="2"/>
        <v>0</v>
      </c>
      <c r="P21" s="1">
        <f>0+(July!P21-(July!Q21*4))</f>
        <v>0</v>
      </c>
      <c r="Q21" s="9">
        <f t="shared" si="7"/>
        <v>0</v>
      </c>
      <c r="R21" s="9">
        <v>0</v>
      </c>
      <c r="S21" s="8">
        <v>0</v>
      </c>
      <c r="T21" s="1">
        <v>0</v>
      </c>
      <c r="U21" s="1">
        <v>0</v>
      </c>
      <c r="V21" s="9">
        <f t="shared" ca="1" si="3"/>
        <v>7</v>
      </c>
      <c r="W21" s="9">
        <f t="shared" si="8"/>
        <v>14</v>
      </c>
      <c r="X21" s="9">
        <f t="shared" si="9"/>
        <v>24</v>
      </c>
      <c r="Y21" s="9">
        <f t="shared" ca="1" si="4"/>
        <v>0</v>
      </c>
      <c r="Z21" s="9">
        <f t="shared" ca="1" si="10"/>
        <v>22</v>
      </c>
      <c r="AA21" s="17" t="str">
        <f t="shared" si="5"/>
        <v/>
      </c>
    </row>
    <row r="22" spans="1:27" ht="14.25" customHeight="1">
      <c r="A22" s="1">
        <f t="shared" si="11"/>
        <v>20</v>
      </c>
      <c r="B22" s="14" t="s">
        <v>47</v>
      </c>
      <c r="C22" s="18">
        <v>42461</v>
      </c>
      <c r="D22" s="18">
        <v>42461</v>
      </c>
      <c r="E22" s="1">
        <f t="shared" si="0"/>
        <v>10</v>
      </c>
      <c r="F22" s="1">
        <f t="shared" si="1"/>
        <v>14</v>
      </c>
      <c r="G22" s="9">
        <v>25</v>
      </c>
      <c r="H22" s="8">
        <f>July!H22+July!S22</f>
        <v>0</v>
      </c>
      <c r="I22" s="1">
        <f>July!I22+July!T22</f>
        <v>1.5</v>
      </c>
      <c r="J22" s="1">
        <f>July!J22+July!U22</f>
        <v>1</v>
      </c>
      <c r="K22" s="9">
        <f ca="1">July!V22</f>
        <v>10</v>
      </c>
      <c r="L22" s="9">
        <f>July!W22</f>
        <v>12.5</v>
      </c>
      <c r="M22" s="9">
        <f>July!X22</f>
        <v>24</v>
      </c>
      <c r="N22" s="9">
        <f t="shared" ca="1" si="12"/>
        <v>0</v>
      </c>
      <c r="O22" s="9">
        <f t="shared" ca="1" si="2"/>
        <v>0</v>
      </c>
      <c r="P22" s="1">
        <f>0+(July!P22-(July!Q22*4))</f>
        <v>1</v>
      </c>
      <c r="Q22" s="9">
        <f t="shared" si="7"/>
        <v>0</v>
      </c>
      <c r="R22" s="9">
        <v>0</v>
      </c>
      <c r="S22" s="8">
        <v>0</v>
      </c>
      <c r="T22" s="1">
        <v>0</v>
      </c>
      <c r="U22" s="1">
        <v>0</v>
      </c>
      <c r="V22" s="9">
        <f t="shared" ca="1" si="3"/>
        <v>10</v>
      </c>
      <c r="W22" s="9">
        <f t="shared" si="8"/>
        <v>12.5</v>
      </c>
      <c r="X22" s="9">
        <f t="shared" si="9"/>
        <v>24</v>
      </c>
      <c r="Y22" s="9">
        <f t="shared" ca="1" si="4"/>
        <v>0</v>
      </c>
      <c r="Z22" s="9">
        <f t="shared" ca="1" si="10"/>
        <v>22</v>
      </c>
      <c r="AA22" s="17" t="str">
        <f t="shared" si="5"/>
        <v/>
      </c>
    </row>
    <row r="23" spans="1:27" ht="14.25" customHeight="1">
      <c r="A23" s="1">
        <f t="shared" si="11"/>
        <v>21</v>
      </c>
      <c r="B23" s="14" t="s">
        <v>48</v>
      </c>
      <c r="C23" s="18">
        <v>41944</v>
      </c>
      <c r="D23" s="18">
        <v>41944</v>
      </c>
      <c r="E23" s="1">
        <f t="shared" si="0"/>
        <v>10</v>
      </c>
      <c r="F23" s="1">
        <f t="shared" si="1"/>
        <v>14</v>
      </c>
      <c r="G23" s="9">
        <v>22</v>
      </c>
      <c r="H23" s="8">
        <f>July!H23+July!S23</f>
        <v>0</v>
      </c>
      <c r="I23" s="1">
        <f>July!I23+July!T23</f>
        <v>2</v>
      </c>
      <c r="J23" s="1">
        <f>July!J23+July!U23</f>
        <v>0</v>
      </c>
      <c r="K23" s="9">
        <f ca="1">July!V23</f>
        <v>7</v>
      </c>
      <c r="L23" s="9">
        <f>July!W23</f>
        <v>12</v>
      </c>
      <c r="M23" s="9">
        <f>July!X23</f>
        <v>22</v>
      </c>
      <c r="N23" s="9">
        <f t="shared" ca="1" si="12"/>
        <v>3</v>
      </c>
      <c r="O23" s="9">
        <f t="shared" ca="1" si="2"/>
        <v>0</v>
      </c>
      <c r="P23" s="1">
        <f>0+(July!P23-(July!Q23*4))</f>
        <v>0</v>
      </c>
      <c r="Q23" s="9">
        <f t="shared" si="7"/>
        <v>0</v>
      </c>
      <c r="R23" s="9">
        <v>0</v>
      </c>
      <c r="S23" s="8">
        <v>0</v>
      </c>
      <c r="T23" s="1">
        <v>0</v>
      </c>
      <c r="U23" s="1">
        <v>0</v>
      </c>
      <c r="V23" s="9">
        <f t="shared" ca="1" si="3"/>
        <v>7</v>
      </c>
      <c r="W23" s="9">
        <f t="shared" si="8"/>
        <v>12</v>
      </c>
      <c r="X23" s="9">
        <f t="shared" si="9"/>
        <v>22</v>
      </c>
      <c r="Y23" s="9">
        <f t="shared" ca="1" si="4"/>
        <v>0</v>
      </c>
      <c r="Z23" s="9">
        <f t="shared" ca="1" si="10"/>
        <v>22</v>
      </c>
      <c r="AA23" s="17" t="str">
        <f t="shared" si="5"/>
        <v/>
      </c>
    </row>
    <row r="24" spans="1:27" ht="14.25" customHeight="1">
      <c r="A24" s="1">
        <f t="shared" si="11"/>
        <v>22</v>
      </c>
      <c r="B24" s="14" t="s">
        <v>49</v>
      </c>
      <c r="C24" s="18">
        <v>42014</v>
      </c>
      <c r="D24" s="18">
        <v>42014</v>
      </c>
      <c r="E24" s="1">
        <f t="shared" si="0"/>
        <v>10</v>
      </c>
      <c r="F24" s="1">
        <f t="shared" si="1"/>
        <v>14</v>
      </c>
      <c r="G24" s="9">
        <v>23</v>
      </c>
      <c r="H24" s="8">
        <f>July!H24+July!S24</f>
        <v>1</v>
      </c>
      <c r="I24" s="1">
        <f>July!I24+July!T24</f>
        <v>1</v>
      </c>
      <c r="J24" s="1">
        <f>July!J24+July!U24</f>
        <v>0</v>
      </c>
      <c r="K24" s="9">
        <f ca="1">July!V24</f>
        <v>8</v>
      </c>
      <c r="L24" s="9">
        <f>July!W24</f>
        <v>13</v>
      </c>
      <c r="M24" s="9">
        <f>July!X24</f>
        <v>23</v>
      </c>
      <c r="N24" s="9">
        <f t="shared" ca="1" si="12"/>
        <v>1</v>
      </c>
      <c r="O24" s="9">
        <f t="shared" ca="1" si="2"/>
        <v>0</v>
      </c>
      <c r="P24" s="1">
        <f>0+(July!P24-(July!Q24*4))</f>
        <v>1</v>
      </c>
      <c r="Q24" s="9">
        <f t="shared" si="7"/>
        <v>0</v>
      </c>
      <c r="R24" s="9">
        <v>0</v>
      </c>
      <c r="S24" s="8">
        <v>0</v>
      </c>
      <c r="T24" s="1">
        <v>0</v>
      </c>
      <c r="U24" s="1">
        <v>0</v>
      </c>
      <c r="V24" s="9">
        <f t="shared" ca="1" si="3"/>
        <v>8</v>
      </c>
      <c r="W24" s="9">
        <f t="shared" si="8"/>
        <v>13</v>
      </c>
      <c r="X24" s="9">
        <f t="shared" si="9"/>
        <v>23</v>
      </c>
      <c r="Y24" s="9">
        <f t="shared" ca="1" si="4"/>
        <v>0</v>
      </c>
      <c r="Z24" s="9">
        <f t="shared" ca="1" si="10"/>
        <v>22</v>
      </c>
      <c r="AA24" s="17" t="str">
        <f t="shared" si="5"/>
        <v/>
      </c>
    </row>
    <row r="25" spans="1:27" ht="14.25" customHeight="1">
      <c r="A25" s="1">
        <f t="shared" si="11"/>
        <v>23</v>
      </c>
      <c r="B25" s="14" t="s">
        <v>50</v>
      </c>
      <c r="C25" s="18">
        <v>42715</v>
      </c>
      <c r="D25" s="18">
        <v>42715</v>
      </c>
      <c r="E25" s="1">
        <f t="shared" si="0"/>
        <v>10</v>
      </c>
      <c r="F25" s="1">
        <f t="shared" si="1"/>
        <v>14</v>
      </c>
      <c r="G25" s="9">
        <v>24</v>
      </c>
      <c r="H25" s="8">
        <f>July!H25+July!S25</f>
        <v>0</v>
      </c>
      <c r="I25" s="1">
        <f>July!I25+July!T25</f>
        <v>0</v>
      </c>
      <c r="J25" s="1">
        <f>July!J25+July!U25</f>
        <v>0</v>
      </c>
      <c r="K25" s="9">
        <f ca="1">July!V25</f>
        <v>8.5</v>
      </c>
      <c r="L25" s="9">
        <f>July!W25</f>
        <v>14</v>
      </c>
      <c r="M25" s="9">
        <f>July!X25</f>
        <v>24</v>
      </c>
      <c r="N25" s="9">
        <f t="shared" ca="1" si="12"/>
        <v>1.5</v>
      </c>
      <c r="O25" s="9">
        <f t="shared" ca="1" si="2"/>
        <v>0</v>
      </c>
      <c r="P25" s="1">
        <f>0+(July!P25-(July!Q25*4))</f>
        <v>0</v>
      </c>
      <c r="Q25" s="9">
        <f t="shared" si="7"/>
        <v>0</v>
      </c>
      <c r="R25" s="9">
        <v>0</v>
      </c>
      <c r="S25" s="8">
        <v>0</v>
      </c>
      <c r="T25" s="1">
        <v>0</v>
      </c>
      <c r="U25" s="1">
        <v>0</v>
      </c>
      <c r="V25" s="9">
        <f t="shared" ca="1" si="3"/>
        <v>8.5</v>
      </c>
      <c r="W25" s="9">
        <f t="shared" si="8"/>
        <v>14</v>
      </c>
      <c r="X25" s="9">
        <f t="shared" si="9"/>
        <v>24</v>
      </c>
      <c r="Y25" s="9">
        <f t="shared" ca="1" si="4"/>
        <v>0</v>
      </c>
      <c r="Z25" s="9">
        <f t="shared" ca="1" si="10"/>
        <v>22</v>
      </c>
      <c r="AA25" s="17" t="str">
        <f t="shared" si="5"/>
        <v/>
      </c>
    </row>
    <row r="26" spans="1:27" ht="14.25" customHeight="1">
      <c r="A26" s="1">
        <f t="shared" si="11"/>
        <v>24</v>
      </c>
      <c r="B26" s="14" t="s">
        <v>51</v>
      </c>
      <c r="C26" s="18">
        <v>40009</v>
      </c>
      <c r="D26" s="18">
        <v>40009</v>
      </c>
      <c r="E26" s="1">
        <f t="shared" si="0"/>
        <v>10</v>
      </c>
      <c r="F26" s="1">
        <f t="shared" si="1"/>
        <v>14</v>
      </c>
      <c r="G26" s="9">
        <v>28</v>
      </c>
      <c r="H26" s="8">
        <f>July!H26+July!S26</f>
        <v>0</v>
      </c>
      <c r="I26" s="1">
        <f>July!I26+July!T26</f>
        <v>0</v>
      </c>
      <c r="J26" s="1">
        <f>July!J26+July!U26</f>
        <v>0</v>
      </c>
      <c r="K26" s="9">
        <f ca="1">July!V26</f>
        <v>10</v>
      </c>
      <c r="L26" s="9">
        <f>July!W26</f>
        <v>14</v>
      </c>
      <c r="M26" s="9">
        <f>July!X26</f>
        <v>28</v>
      </c>
      <c r="N26" s="9">
        <f t="shared" ca="1" si="12"/>
        <v>0</v>
      </c>
      <c r="O26" s="9">
        <f t="shared" ca="1" si="2"/>
        <v>0</v>
      </c>
      <c r="P26" s="1">
        <f>0+(July!P26-(July!Q26*4))</f>
        <v>0</v>
      </c>
      <c r="Q26" s="9">
        <f t="shared" si="7"/>
        <v>0</v>
      </c>
      <c r="R26" s="9">
        <v>0</v>
      </c>
      <c r="S26" s="8">
        <v>0</v>
      </c>
      <c r="T26" s="1">
        <v>0</v>
      </c>
      <c r="U26" s="1">
        <v>0</v>
      </c>
      <c r="V26" s="9">
        <f t="shared" ca="1" si="3"/>
        <v>10</v>
      </c>
      <c r="W26" s="9">
        <f t="shared" si="8"/>
        <v>14</v>
      </c>
      <c r="X26" s="9">
        <f t="shared" si="9"/>
        <v>28</v>
      </c>
      <c r="Y26" s="9">
        <f t="shared" ca="1" si="4"/>
        <v>0</v>
      </c>
      <c r="Z26" s="9">
        <f t="shared" ca="1" si="10"/>
        <v>22</v>
      </c>
      <c r="AA26" s="17" t="str">
        <f t="shared" si="5"/>
        <v/>
      </c>
    </row>
    <row r="27" spans="1:27" ht="14.25" customHeight="1">
      <c r="A27" s="1">
        <f t="shared" si="11"/>
        <v>25</v>
      </c>
      <c r="B27" s="14" t="s">
        <v>52</v>
      </c>
      <c r="C27" s="18">
        <v>41852</v>
      </c>
      <c r="D27" s="18">
        <v>41852</v>
      </c>
      <c r="E27" s="1">
        <f t="shared" si="0"/>
        <v>10</v>
      </c>
      <c r="F27" s="1">
        <f t="shared" si="1"/>
        <v>14</v>
      </c>
      <c r="G27" s="9">
        <v>24</v>
      </c>
      <c r="H27" s="8">
        <f>July!H27+July!S27</f>
        <v>0</v>
      </c>
      <c r="I27" s="1">
        <f>July!I27+July!T27</f>
        <v>2</v>
      </c>
      <c r="J27" s="1">
        <f>July!J27+July!U27</f>
        <v>0</v>
      </c>
      <c r="K27" s="9">
        <f ca="1">July!V27</f>
        <v>10</v>
      </c>
      <c r="L27" s="9">
        <f>July!W27</f>
        <v>12</v>
      </c>
      <c r="M27" s="9">
        <f>July!X27</f>
        <v>24</v>
      </c>
      <c r="N27" s="9">
        <f t="shared" ca="1" si="12"/>
        <v>0</v>
      </c>
      <c r="O27" s="9">
        <f t="shared" ca="1" si="2"/>
        <v>0</v>
      </c>
      <c r="P27" s="1">
        <f>0+(July!P27-(July!Q27*4))</f>
        <v>0</v>
      </c>
      <c r="Q27" s="9">
        <f t="shared" si="7"/>
        <v>0</v>
      </c>
      <c r="R27" s="9">
        <v>0</v>
      </c>
      <c r="S27" s="8">
        <v>0</v>
      </c>
      <c r="T27" s="1">
        <v>0</v>
      </c>
      <c r="U27" s="1">
        <v>0</v>
      </c>
      <c r="V27" s="9">
        <f t="shared" ca="1" si="3"/>
        <v>10</v>
      </c>
      <c r="W27" s="9">
        <f t="shared" si="8"/>
        <v>12</v>
      </c>
      <c r="X27" s="9">
        <f t="shared" si="9"/>
        <v>24</v>
      </c>
      <c r="Y27" s="9">
        <f t="shared" ca="1" si="4"/>
        <v>0</v>
      </c>
      <c r="Z27" s="9">
        <f t="shared" ca="1" si="10"/>
        <v>22</v>
      </c>
      <c r="AA27" s="17" t="str">
        <f t="shared" si="5"/>
        <v/>
      </c>
    </row>
    <row r="28" spans="1:27" ht="14.25" customHeight="1">
      <c r="A28" s="1">
        <f t="shared" si="11"/>
        <v>26</v>
      </c>
      <c r="B28" s="14" t="s">
        <v>53</v>
      </c>
      <c r="C28" s="18">
        <v>42616</v>
      </c>
      <c r="D28" s="18">
        <v>42616</v>
      </c>
      <c r="E28" s="1">
        <f t="shared" si="0"/>
        <v>10</v>
      </c>
      <c r="F28" s="1">
        <f t="shared" si="1"/>
        <v>14</v>
      </c>
      <c r="G28" s="9">
        <v>27</v>
      </c>
      <c r="H28" s="8">
        <f>July!H28+July!S28</f>
        <v>0</v>
      </c>
      <c r="I28" s="1">
        <f>July!I28+July!T28</f>
        <v>1</v>
      </c>
      <c r="J28" s="1">
        <f>July!J28+July!U28</f>
        <v>0</v>
      </c>
      <c r="K28" s="9">
        <f ca="1">July!V28</f>
        <v>9.5</v>
      </c>
      <c r="L28" s="9">
        <f>July!W28</f>
        <v>13</v>
      </c>
      <c r="M28" s="9">
        <f>July!X28</f>
        <v>27</v>
      </c>
      <c r="N28" s="9">
        <f t="shared" ca="1" si="12"/>
        <v>0.5</v>
      </c>
      <c r="O28" s="9">
        <f t="shared" ca="1" si="2"/>
        <v>0</v>
      </c>
      <c r="P28" s="1">
        <f>0+(July!P28-(July!Q28*4))</f>
        <v>1</v>
      </c>
      <c r="Q28" s="9">
        <f t="shared" si="7"/>
        <v>0</v>
      </c>
      <c r="R28" s="9">
        <v>0</v>
      </c>
      <c r="S28" s="8">
        <v>0</v>
      </c>
      <c r="T28" s="1">
        <v>0</v>
      </c>
      <c r="U28" s="1">
        <v>0</v>
      </c>
      <c r="V28" s="9">
        <f t="shared" ca="1" si="3"/>
        <v>9.5</v>
      </c>
      <c r="W28" s="9">
        <f t="shared" si="8"/>
        <v>13</v>
      </c>
      <c r="X28" s="9">
        <f t="shared" si="9"/>
        <v>27</v>
      </c>
      <c r="Y28" s="9">
        <f t="shared" ca="1" si="4"/>
        <v>0</v>
      </c>
      <c r="Z28" s="9">
        <f t="shared" ca="1" si="10"/>
        <v>22</v>
      </c>
      <c r="AA28" s="17" t="str">
        <f t="shared" si="5"/>
        <v/>
      </c>
    </row>
    <row r="29" spans="1:27" ht="14.25" customHeight="1">
      <c r="A29" s="1">
        <f t="shared" si="11"/>
        <v>27</v>
      </c>
      <c r="B29" s="14" t="s">
        <v>54</v>
      </c>
      <c r="C29" s="18">
        <v>42547</v>
      </c>
      <c r="D29" s="18">
        <v>42547</v>
      </c>
      <c r="E29" s="1">
        <f t="shared" si="0"/>
        <v>10</v>
      </c>
      <c r="F29" s="1">
        <f t="shared" si="1"/>
        <v>14</v>
      </c>
      <c r="G29" s="9">
        <v>23</v>
      </c>
      <c r="H29" s="8">
        <f>July!H29+July!S29</f>
        <v>0</v>
      </c>
      <c r="I29" s="1">
        <f>July!I29+July!T29</f>
        <v>3</v>
      </c>
      <c r="J29" s="1">
        <f>July!J29+July!U29</f>
        <v>0</v>
      </c>
      <c r="K29" s="9">
        <f ca="1">July!V29</f>
        <v>9</v>
      </c>
      <c r="L29" s="9">
        <f>July!W29</f>
        <v>11</v>
      </c>
      <c r="M29" s="9">
        <f>July!X29</f>
        <v>23</v>
      </c>
      <c r="N29" s="9">
        <f t="shared" ca="1" si="12"/>
        <v>1</v>
      </c>
      <c r="O29" s="9">
        <f t="shared" ca="1" si="2"/>
        <v>0</v>
      </c>
      <c r="P29" s="1">
        <f>0+(July!P29-(July!Q29*4))</f>
        <v>0</v>
      </c>
      <c r="Q29" s="9">
        <f t="shared" si="7"/>
        <v>0</v>
      </c>
      <c r="R29" s="9">
        <v>0</v>
      </c>
      <c r="S29" s="8">
        <v>0</v>
      </c>
      <c r="T29" s="1">
        <v>0</v>
      </c>
      <c r="U29" s="1">
        <v>0</v>
      </c>
      <c r="V29" s="9">
        <f t="shared" ca="1" si="3"/>
        <v>9</v>
      </c>
      <c r="W29" s="9">
        <f t="shared" si="8"/>
        <v>11</v>
      </c>
      <c r="X29" s="9">
        <f t="shared" si="9"/>
        <v>23</v>
      </c>
      <c r="Y29" s="9">
        <f t="shared" ca="1" si="4"/>
        <v>0</v>
      </c>
      <c r="Z29" s="9">
        <f t="shared" ca="1" si="10"/>
        <v>22</v>
      </c>
      <c r="AA29" s="17" t="str">
        <f t="shared" si="5"/>
        <v/>
      </c>
    </row>
    <row r="30" spans="1:27" ht="14.25" customHeight="1">
      <c r="A30" s="1">
        <f t="shared" si="11"/>
        <v>28</v>
      </c>
      <c r="B30" s="14" t="s">
        <v>55</v>
      </c>
      <c r="C30" s="18">
        <v>41244</v>
      </c>
      <c r="D30" s="18">
        <v>41244</v>
      </c>
      <c r="E30" s="1">
        <f t="shared" si="0"/>
        <v>10</v>
      </c>
      <c r="F30" s="1">
        <f t="shared" si="1"/>
        <v>14</v>
      </c>
      <c r="G30" s="9">
        <v>28</v>
      </c>
      <c r="H30" s="8">
        <f>July!H30+July!S30</f>
        <v>2</v>
      </c>
      <c r="I30" s="1">
        <f>July!I30+July!T30</f>
        <v>0</v>
      </c>
      <c r="J30" s="1">
        <f>July!J30+July!U30</f>
        <v>0</v>
      </c>
      <c r="K30" s="9">
        <f ca="1">July!V30</f>
        <v>6.5</v>
      </c>
      <c r="L30" s="9">
        <f>July!W30</f>
        <v>14</v>
      </c>
      <c r="M30" s="9">
        <f>July!X30</f>
        <v>28</v>
      </c>
      <c r="N30" s="9">
        <f t="shared" ca="1" si="12"/>
        <v>1.5</v>
      </c>
      <c r="O30" s="9">
        <f t="shared" ca="1" si="2"/>
        <v>0</v>
      </c>
      <c r="P30" s="1">
        <f>0+(July!P30-(July!Q30*4))</f>
        <v>1</v>
      </c>
      <c r="Q30" s="9">
        <f t="shared" si="7"/>
        <v>0</v>
      </c>
      <c r="R30" s="9">
        <v>0</v>
      </c>
      <c r="S30" s="8">
        <v>0</v>
      </c>
      <c r="T30" s="1">
        <v>0</v>
      </c>
      <c r="U30" s="1">
        <v>0</v>
      </c>
      <c r="V30" s="9">
        <f t="shared" ca="1" si="3"/>
        <v>6.5</v>
      </c>
      <c r="W30" s="9">
        <f t="shared" si="8"/>
        <v>14</v>
      </c>
      <c r="X30" s="9">
        <f t="shared" si="9"/>
        <v>28</v>
      </c>
      <c r="Y30" s="9">
        <f t="shared" ca="1" si="4"/>
        <v>0</v>
      </c>
      <c r="Z30" s="9">
        <f t="shared" ca="1" si="10"/>
        <v>22</v>
      </c>
      <c r="AA30" s="17" t="str">
        <f t="shared" si="5"/>
        <v/>
      </c>
    </row>
    <row r="31" spans="1:27" ht="14.25" customHeight="1">
      <c r="A31" s="1">
        <f t="shared" si="11"/>
        <v>29</v>
      </c>
      <c r="B31" s="14" t="s">
        <v>56</v>
      </c>
      <c r="C31" s="18">
        <v>42747</v>
      </c>
      <c r="D31" s="18">
        <v>42747</v>
      </c>
      <c r="E31" s="1">
        <f t="shared" si="0"/>
        <v>10</v>
      </c>
      <c r="F31" s="1">
        <f t="shared" si="1"/>
        <v>14</v>
      </c>
      <c r="G31" s="9">
        <v>28</v>
      </c>
      <c r="H31" s="8">
        <f>July!H31+July!S31</f>
        <v>0</v>
      </c>
      <c r="I31" s="1">
        <f>July!I31+July!T31</f>
        <v>0</v>
      </c>
      <c r="J31" s="1">
        <f>July!J31+July!U31</f>
        <v>0</v>
      </c>
      <c r="K31" s="9">
        <f ca="1">July!V31</f>
        <v>10</v>
      </c>
      <c r="L31" s="9">
        <f>July!W31</f>
        <v>14</v>
      </c>
      <c r="M31" s="9">
        <f>July!X31</f>
        <v>28</v>
      </c>
      <c r="N31" s="9">
        <f t="shared" ca="1" si="12"/>
        <v>0</v>
      </c>
      <c r="O31" s="9">
        <f t="shared" ca="1" si="2"/>
        <v>0</v>
      </c>
      <c r="P31" s="1">
        <f>0+(July!P31-(July!Q31*4))</f>
        <v>0</v>
      </c>
      <c r="Q31" s="9">
        <f t="shared" si="7"/>
        <v>0</v>
      </c>
      <c r="R31" s="9">
        <v>0</v>
      </c>
      <c r="S31" s="8">
        <v>0</v>
      </c>
      <c r="T31" s="1">
        <v>0</v>
      </c>
      <c r="U31" s="1">
        <v>0</v>
      </c>
      <c r="V31" s="9">
        <f t="shared" ca="1" si="3"/>
        <v>10</v>
      </c>
      <c r="W31" s="9">
        <f t="shared" si="8"/>
        <v>14</v>
      </c>
      <c r="X31" s="9">
        <f t="shared" si="9"/>
        <v>28</v>
      </c>
      <c r="Y31" s="9">
        <f t="shared" ca="1" si="4"/>
        <v>0</v>
      </c>
      <c r="Z31" s="9">
        <f t="shared" ca="1" si="10"/>
        <v>22</v>
      </c>
      <c r="AA31" s="17" t="str">
        <f t="shared" si="5"/>
        <v/>
      </c>
    </row>
    <row r="32" spans="1:27" ht="14.25" customHeight="1">
      <c r="A32" s="1">
        <f t="shared" si="11"/>
        <v>30</v>
      </c>
      <c r="B32" s="14" t="s">
        <v>57</v>
      </c>
      <c r="C32" s="18">
        <v>42736</v>
      </c>
      <c r="D32" s="18">
        <v>42736</v>
      </c>
      <c r="E32" s="1">
        <f t="shared" si="0"/>
        <v>10</v>
      </c>
      <c r="F32" s="1">
        <f t="shared" si="1"/>
        <v>14</v>
      </c>
      <c r="G32" s="9">
        <v>28</v>
      </c>
      <c r="H32" s="8">
        <f>July!H32+July!S32</f>
        <v>0</v>
      </c>
      <c r="I32" s="1">
        <f>July!I32+July!T32</f>
        <v>0</v>
      </c>
      <c r="J32" s="1">
        <f>July!J32+July!U32</f>
        <v>0</v>
      </c>
      <c r="K32" s="9">
        <f ca="1">July!V32</f>
        <v>10</v>
      </c>
      <c r="L32" s="9">
        <f>July!W32</f>
        <v>14</v>
      </c>
      <c r="M32" s="9">
        <f>July!X32</f>
        <v>28</v>
      </c>
      <c r="N32" s="9">
        <f t="shared" ca="1" si="12"/>
        <v>0</v>
      </c>
      <c r="O32" s="9">
        <f t="shared" ca="1" si="2"/>
        <v>0</v>
      </c>
      <c r="P32" s="1">
        <f>0+(July!P32-(July!Q32*4))</f>
        <v>0</v>
      </c>
      <c r="Q32" s="9">
        <f t="shared" si="7"/>
        <v>0</v>
      </c>
      <c r="R32" s="9">
        <v>0</v>
      </c>
      <c r="S32" s="8">
        <v>0</v>
      </c>
      <c r="T32" s="1">
        <v>0</v>
      </c>
      <c r="U32" s="1">
        <v>0</v>
      </c>
      <c r="V32" s="9">
        <f t="shared" ca="1" si="3"/>
        <v>10</v>
      </c>
      <c r="W32" s="9">
        <f t="shared" si="8"/>
        <v>14</v>
      </c>
      <c r="X32" s="9">
        <f t="shared" si="9"/>
        <v>28</v>
      </c>
      <c r="Y32" s="9">
        <f t="shared" ca="1" si="4"/>
        <v>0</v>
      </c>
      <c r="Z32" s="9">
        <f t="shared" ca="1" si="10"/>
        <v>22</v>
      </c>
      <c r="AA32" s="17" t="str">
        <f t="shared" si="5"/>
        <v/>
      </c>
    </row>
    <row r="33" spans="1:27" ht="14.25" customHeight="1">
      <c r="A33" s="1">
        <f>IF(B33="","",A32+1)</f>
        <v>31</v>
      </c>
      <c r="B33" s="14" t="s">
        <v>58</v>
      </c>
      <c r="C33" s="18">
        <v>41762</v>
      </c>
      <c r="D33" s="18">
        <v>41762</v>
      </c>
      <c r="E33" s="1">
        <f t="shared" si="0"/>
        <v>10</v>
      </c>
      <c r="F33" s="1">
        <f t="shared" si="1"/>
        <v>14</v>
      </c>
      <c r="G33" s="9">
        <v>23</v>
      </c>
      <c r="H33" s="8">
        <f>July!H33+July!S33</f>
        <v>0</v>
      </c>
      <c r="I33" s="1">
        <f>July!I33+July!T33</f>
        <v>0.5</v>
      </c>
      <c r="J33" s="1">
        <f>July!J33+July!U33</f>
        <v>0</v>
      </c>
      <c r="K33" s="9">
        <f ca="1">July!V33</f>
        <v>9.5</v>
      </c>
      <c r="L33" s="9">
        <f>July!W33</f>
        <v>13.5</v>
      </c>
      <c r="M33" s="9">
        <f>July!X33</f>
        <v>23</v>
      </c>
      <c r="N33" s="9">
        <f t="shared" ca="1" si="12"/>
        <v>0.5</v>
      </c>
      <c r="O33" s="9">
        <f t="shared" ca="1" si="2"/>
        <v>0</v>
      </c>
      <c r="P33" s="1">
        <f>0+(July!P33-(July!Q33*4))</f>
        <v>0</v>
      </c>
      <c r="Q33" s="9">
        <f t="shared" si="7"/>
        <v>0</v>
      </c>
      <c r="R33" s="9">
        <v>0</v>
      </c>
      <c r="S33" s="8">
        <v>0</v>
      </c>
      <c r="T33" s="1">
        <v>0</v>
      </c>
      <c r="U33" s="1">
        <v>0</v>
      </c>
      <c r="V33" s="9">
        <f t="shared" ca="1" si="3"/>
        <v>9.5</v>
      </c>
      <c r="W33" s="9">
        <f t="shared" si="8"/>
        <v>13.5</v>
      </c>
      <c r="X33" s="9">
        <f t="shared" si="9"/>
        <v>23</v>
      </c>
      <c r="Y33" s="9">
        <f t="shared" ca="1" si="4"/>
        <v>0</v>
      </c>
      <c r="Z33" s="9">
        <f t="shared" ca="1" si="10"/>
        <v>22</v>
      </c>
      <c r="AA33" s="17" t="str">
        <f t="shared" si="5"/>
        <v/>
      </c>
    </row>
    <row r="34" spans="1:27" ht="14.25" customHeight="1">
      <c r="A34" s="1">
        <f t="shared" si="11"/>
        <v>32</v>
      </c>
      <c r="B34" s="16" t="s">
        <v>59</v>
      </c>
      <c r="C34" s="18">
        <v>42590</v>
      </c>
      <c r="D34" s="18">
        <v>42590</v>
      </c>
      <c r="E34" s="1">
        <f t="shared" si="0"/>
        <v>10</v>
      </c>
      <c r="F34" s="1">
        <f t="shared" si="1"/>
        <v>14</v>
      </c>
      <c r="G34" s="9">
        <v>23</v>
      </c>
      <c r="H34" s="8">
        <f>July!H34+July!S34</f>
        <v>0</v>
      </c>
      <c r="I34" s="1">
        <f>July!I34+July!T34</f>
        <v>0</v>
      </c>
      <c r="J34" s="1">
        <f>July!J34+July!U34</f>
        <v>0</v>
      </c>
      <c r="K34" s="9">
        <f ca="1">July!V34</f>
        <v>10</v>
      </c>
      <c r="L34" s="9">
        <f>July!W34</f>
        <v>14</v>
      </c>
      <c r="M34" s="9">
        <f>July!X34</f>
        <v>23</v>
      </c>
      <c r="N34" s="9">
        <f t="shared" ca="1" si="12"/>
        <v>0</v>
      </c>
      <c r="O34" s="9">
        <f t="shared" ca="1" si="2"/>
        <v>0</v>
      </c>
      <c r="P34" s="1">
        <f>0+(July!P34-(July!Q34*4))</f>
        <v>0</v>
      </c>
      <c r="Q34" s="9">
        <f t="shared" si="7"/>
        <v>0</v>
      </c>
      <c r="R34" s="9">
        <v>0</v>
      </c>
      <c r="S34" s="8">
        <v>0</v>
      </c>
      <c r="T34" s="1">
        <v>0</v>
      </c>
      <c r="U34" s="1">
        <v>0</v>
      </c>
      <c r="V34" s="9">
        <f t="shared" ca="1" si="3"/>
        <v>10</v>
      </c>
      <c r="W34" s="9">
        <f t="shared" si="8"/>
        <v>14</v>
      </c>
      <c r="X34" s="9">
        <f t="shared" si="9"/>
        <v>23</v>
      </c>
      <c r="Y34" s="9">
        <f t="shared" ca="1" si="4"/>
        <v>0</v>
      </c>
      <c r="Z34" s="9">
        <f t="shared" ca="1" si="10"/>
        <v>22</v>
      </c>
      <c r="AA34" s="17" t="str">
        <f t="shared" si="5"/>
        <v/>
      </c>
    </row>
    <row r="35" spans="1:27" ht="14.25" customHeight="1">
      <c r="A35" s="1">
        <f t="shared" si="11"/>
        <v>33</v>
      </c>
      <c r="B35" s="14" t="s">
        <v>60</v>
      </c>
      <c r="C35" s="18">
        <v>42719</v>
      </c>
      <c r="D35" s="18">
        <v>42719</v>
      </c>
      <c r="E35" s="1">
        <f t="shared" si="0"/>
        <v>10</v>
      </c>
      <c r="F35" s="1">
        <f t="shared" si="1"/>
        <v>14</v>
      </c>
      <c r="G35" s="9">
        <v>23</v>
      </c>
      <c r="H35" s="8">
        <f>July!H35+July!S35</f>
        <v>0</v>
      </c>
      <c r="I35" s="1">
        <f>July!I35+July!T35</f>
        <v>1</v>
      </c>
      <c r="J35" s="1">
        <f>July!J35+July!U35</f>
        <v>0</v>
      </c>
      <c r="K35" s="9">
        <f ca="1">July!V35</f>
        <v>9.5</v>
      </c>
      <c r="L35" s="9">
        <f>July!W35</f>
        <v>13</v>
      </c>
      <c r="M35" s="9">
        <f>July!X35</f>
        <v>23</v>
      </c>
      <c r="N35" s="9">
        <f t="shared" ca="1" si="12"/>
        <v>0.5</v>
      </c>
      <c r="O35" s="9">
        <f t="shared" ca="1" si="2"/>
        <v>0</v>
      </c>
      <c r="P35" s="1">
        <f>0+(July!P35-(July!Q35*4))</f>
        <v>1</v>
      </c>
      <c r="Q35" s="9">
        <f t="shared" si="7"/>
        <v>0</v>
      </c>
      <c r="R35" s="9">
        <v>0</v>
      </c>
      <c r="S35" s="8">
        <v>0</v>
      </c>
      <c r="T35" s="1">
        <v>0</v>
      </c>
      <c r="U35" s="1">
        <v>0</v>
      </c>
      <c r="V35" s="9">
        <f t="shared" ca="1" si="3"/>
        <v>9.5</v>
      </c>
      <c r="W35" s="9">
        <f t="shared" si="8"/>
        <v>13</v>
      </c>
      <c r="X35" s="9">
        <f t="shared" si="9"/>
        <v>23</v>
      </c>
      <c r="Y35" s="9">
        <f t="shared" ca="1" si="4"/>
        <v>0</v>
      </c>
      <c r="Z35" s="9">
        <f t="shared" ca="1" si="10"/>
        <v>22</v>
      </c>
      <c r="AA35" s="17" t="str">
        <f t="shared" si="5"/>
        <v/>
      </c>
    </row>
    <row r="36" spans="1:27" ht="14.25" customHeight="1">
      <c r="A36" s="1">
        <f>IF(B36="","",A35+1)</f>
        <v>34</v>
      </c>
      <c r="B36" s="15" t="s">
        <v>61</v>
      </c>
      <c r="C36" s="18">
        <v>42445</v>
      </c>
      <c r="D36" s="18">
        <v>42445</v>
      </c>
      <c r="E36" s="1">
        <f t="shared" si="0"/>
        <v>10</v>
      </c>
      <c r="F36" s="1">
        <f t="shared" si="1"/>
        <v>14</v>
      </c>
      <c r="G36" s="9">
        <v>24</v>
      </c>
      <c r="H36" s="8">
        <f>July!H36+July!S36</f>
        <v>0</v>
      </c>
      <c r="I36" s="1">
        <f>July!I36+July!T36</f>
        <v>0</v>
      </c>
      <c r="J36" s="1">
        <f>July!J36+July!U36</f>
        <v>0</v>
      </c>
      <c r="K36" s="9">
        <f ca="1">July!V36</f>
        <v>8.5</v>
      </c>
      <c r="L36" s="9">
        <f>July!W36</f>
        <v>14</v>
      </c>
      <c r="M36" s="9">
        <f>July!X36</f>
        <v>24</v>
      </c>
      <c r="N36" s="9">
        <f t="shared" ca="1" si="12"/>
        <v>1.5</v>
      </c>
      <c r="O36" s="9">
        <f t="shared" ca="1" si="2"/>
        <v>0</v>
      </c>
      <c r="P36" s="1">
        <f>0+(July!P36-(July!Q36*4))</f>
        <v>0</v>
      </c>
      <c r="Q36" s="9">
        <f t="shared" si="7"/>
        <v>0</v>
      </c>
      <c r="R36" s="9">
        <v>0</v>
      </c>
      <c r="S36" s="8">
        <v>0</v>
      </c>
      <c r="T36" s="1">
        <v>0</v>
      </c>
      <c r="U36" s="1">
        <v>0</v>
      </c>
      <c r="V36" s="9">
        <f t="shared" ca="1" si="3"/>
        <v>8.5</v>
      </c>
      <c r="W36" s="9">
        <f t="shared" si="8"/>
        <v>14</v>
      </c>
      <c r="X36" s="9">
        <f t="shared" si="9"/>
        <v>24</v>
      </c>
      <c r="Y36" s="9">
        <f t="shared" ca="1" si="4"/>
        <v>0</v>
      </c>
      <c r="Z36" s="9">
        <f t="shared" ca="1" si="10"/>
        <v>22</v>
      </c>
      <c r="AA36" s="17" t="str">
        <f t="shared" si="5"/>
        <v/>
      </c>
    </row>
    <row r="37" spans="1:27" ht="14.25" customHeight="1">
      <c r="A37" s="1">
        <f t="shared" si="11"/>
        <v>35</v>
      </c>
      <c r="B37" s="15" t="s">
        <v>62</v>
      </c>
      <c r="C37" s="18">
        <v>42346</v>
      </c>
      <c r="D37" s="18">
        <v>42346</v>
      </c>
      <c r="E37" s="1">
        <f t="shared" si="0"/>
        <v>10</v>
      </c>
      <c r="F37" s="1">
        <f t="shared" si="1"/>
        <v>14</v>
      </c>
      <c r="G37" s="9">
        <v>28</v>
      </c>
      <c r="H37" s="8">
        <f>July!H37+July!S37</f>
        <v>0</v>
      </c>
      <c r="I37" s="1">
        <f>July!I37+July!T37</f>
        <v>0</v>
      </c>
      <c r="J37" s="1">
        <f>July!J37+July!U37</f>
        <v>0</v>
      </c>
      <c r="K37" s="9">
        <f ca="1">July!V37</f>
        <v>9.5</v>
      </c>
      <c r="L37" s="9">
        <f>July!W37</f>
        <v>14</v>
      </c>
      <c r="M37" s="9">
        <f>July!X37</f>
        <v>28</v>
      </c>
      <c r="N37" s="9">
        <f t="shared" ca="1" si="12"/>
        <v>0.5</v>
      </c>
      <c r="O37" s="9">
        <f t="shared" ca="1" si="2"/>
        <v>0</v>
      </c>
      <c r="P37" s="1">
        <f>0+(July!P37-(July!Q37*4))</f>
        <v>1</v>
      </c>
      <c r="Q37" s="9">
        <f t="shared" si="7"/>
        <v>0</v>
      </c>
      <c r="R37" s="9">
        <v>0</v>
      </c>
      <c r="S37" s="8">
        <v>0</v>
      </c>
      <c r="T37" s="1">
        <v>0</v>
      </c>
      <c r="U37" s="1">
        <v>0</v>
      </c>
      <c r="V37" s="9">
        <f t="shared" ca="1" si="3"/>
        <v>9.5</v>
      </c>
      <c r="W37" s="9">
        <f t="shared" si="8"/>
        <v>14</v>
      </c>
      <c r="X37" s="9">
        <f t="shared" si="9"/>
        <v>28</v>
      </c>
      <c r="Y37" s="9">
        <f t="shared" ca="1" si="4"/>
        <v>0</v>
      </c>
      <c r="Z37" s="9">
        <f t="shared" ca="1" si="10"/>
        <v>22</v>
      </c>
      <c r="AA37" s="17" t="str">
        <f t="shared" si="5"/>
        <v/>
      </c>
    </row>
    <row r="38" spans="1:27" ht="14.25" customHeight="1">
      <c r="A38" s="1">
        <f t="shared" si="11"/>
        <v>36</v>
      </c>
      <c r="B38" s="13" t="s">
        <v>63</v>
      </c>
      <c r="C38" s="18">
        <v>42494</v>
      </c>
      <c r="D38" s="18">
        <v>42494</v>
      </c>
      <c r="E38" s="1">
        <f t="shared" si="0"/>
        <v>10</v>
      </c>
      <c r="F38" s="1">
        <f t="shared" si="1"/>
        <v>14</v>
      </c>
      <c r="G38" s="9">
        <v>21</v>
      </c>
      <c r="H38" s="8">
        <f>July!H38+July!S38</f>
        <v>0</v>
      </c>
      <c r="I38" s="1">
        <f>July!I38+July!T38</f>
        <v>0</v>
      </c>
      <c r="J38" s="1">
        <f>July!J38+July!U38</f>
        <v>11</v>
      </c>
      <c r="K38" s="9">
        <f ca="1">July!V38</f>
        <v>10</v>
      </c>
      <c r="L38" s="9">
        <f>July!W38</f>
        <v>14</v>
      </c>
      <c r="M38" s="9">
        <f>July!X38</f>
        <v>10</v>
      </c>
      <c r="N38" s="9">
        <f t="shared" ca="1" si="12"/>
        <v>0</v>
      </c>
      <c r="O38" s="9">
        <f t="shared" ca="1" si="2"/>
        <v>0</v>
      </c>
      <c r="P38" s="1">
        <f>0+(July!P38-(July!Q38*4))</f>
        <v>1</v>
      </c>
      <c r="Q38" s="9">
        <f t="shared" si="7"/>
        <v>0</v>
      </c>
      <c r="R38" s="9">
        <v>0</v>
      </c>
      <c r="S38" s="8">
        <v>0</v>
      </c>
      <c r="T38" s="1">
        <v>0</v>
      </c>
      <c r="U38" s="1">
        <v>0</v>
      </c>
      <c r="V38" s="9">
        <f t="shared" ca="1" si="3"/>
        <v>10</v>
      </c>
      <c r="W38" s="9">
        <f t="shared" si="8"/>
        <v>14</v>
      </c>
      <c r="X38" s="9">
        <f t="shared" si="9"/>
        <v>10</v>
      </c>
      <c r="Y38" s="9">
        <f t="shared" ca="1" si="4"/>
        <v>0</v>
      </c>
      <c r="Z38" s="9">
        <f t="shared" ca="1" si="10"/>
        <v>22</v>
      </c>
      <c r="AA38" s="17" t="str">
        <f t="shared" si="5"/>
        <v/>
      </c>
    </row>
    <row r="39" spans="1:27" ht="14.25" customHeight="1">
      <c r="A39" s="1">
        <f t="shared" si="11"/>
        <v>37</v>
      </c>
      <c r="B39" s="14" t="s">
        <v>64</v>
      </c>
      <c r="C39" s="18">
        <v>42863</v>
      </c>
      <c r="D39" s="18">
        <v>42863</v>
      </c>
      <c r="E39" s="1">
        <f t="shared" si="0"/>
        <v>10</v>
      </c>
      <c r="F39" s="1">
        <f t="shared" si="1"/>
        <v>14</v>
      </c>
      <c r="G39" s="9">
        <v>27</v>
      </c>
      <c r="H39" s="8">
        <f>July!H39+July!S39</f>
        <v>0</v>
      </c>
      <c r="I39" s="1">
        <f>July!I39+July!T39</f>
        <v>0</v>
      </c>
      <c r="J39" s="1">
        <f>July!J39+July!U39</f>
        <v>0</v>
      </c>
      <c r="K39" s="9">
        <f ca="1">July!V39</f>
        <v>10</v>
      </c>
      <c r="L39" s="9">
        <f>July!W39</f>
        <v>14</v>
      </c>
      <c r="M39" s="9">
        <f>July!X39</f>
        <v>27</v>
      </c>
      <c r="N39" s="9">
        <f t="shared" ca="1" si="12"/>
        <v>0</v>
      </c>
      <c r="O39" s="9">
        <f t="shared" ca="1" si="2"/>
        <v>0</v>
      </c>
      <c r="P39" s="1">
        <f>0+(July!P39-(July!Q39*4))</f>
        <v>0</v>
      </c>
      <c r="Q39" s="9">
        <f t="shared" si="7"/>
        <v>0</v>
      </c>
      <c r="R39" s="9">
        <v>0</v>
      </c>
      <c r="S39" s="8">
        <v>0</v>
      </c>
      <c r="T39" s="1">
        <v>0</v>
      </c>
      <c r="U39" s="1">
        <v>0</v>
      </c>
      <c r="V39" s="9">
        <f t="shared" ca="1" si="3"/>
        <v>10</v>
      </c>
      <c r="W39" s="9">
        <f t="shared" si="8"/>
        <v>14</v>
      </c>
      <c r="X39" s="9">
        <f t="shared" si="9"/>
        <v>27</v>
      </c>
      <c r="Y39" s="9">
        <f t="shared" ca="1" si="4"/>
        <v>0</v>
      </c>
      <c r="Z39" s="9">
        <f t="shared" ca="1" si="10"/>
        <v>22</v>
      </c>
      <c r="AA39" s="17" t="str">
        <f t="shared" si="5"/>
        <v/>
      </c>
    </row>
    <row r="40" spans="1:27" ht="14.25" customHeight="1">
      <c r="A40" s="1">
        <f t="shared" si="11"/>
        <v>38</v>
      </c>
      <c r="B40" s="13" t="s">
        <v>72</v>
      </c>
      <c r="C40" s="18">
        <v>43023</v>
      </c>
      <c r="D40" s="18">
        <v>43023</v>
      </c>
      <c r="E40" s="1">
        <f t="shared" si="0"/>
        <v>10</v>
      </c>
      <c r="F40" s="1">
        <f t="shared" si="1"/>
        <v>14</v>
      </c>
      <c r="G40" s="9">
        <v>27</v>
      </c>
      <c r="H40" s="8">
        <f>July!H40+July!S40</f>
        <v>0</v>
      </c>
      <c r="I40" s="1">
        <f>July!I40+July!T40</f>
        <v>1</v>
      </c>
      <c r="J40" s="1">
        <f>July!J40+July!U40</f>
        <v>0</v>
      </c>
      <c r="K40" s="9">
        <f ca="1">July!V40</f>
        <v>9</v>
      </c>
      <c r="L40" s="9">
        <f>July!W40</f>
        <v>13</v>
      </c>
      <c r="M40" s="9">
        <f>July!X40</f>
        <v>27</v>
      </c>
      <c r="N40" s="9">
        <f t="shared" ca="1" si="12"/>
        <v>1</v>
      </c>
      <c r="O40" s="9">
        <f t="shared" ca="1" si="2"/>
        <v>0</v>
      </c>
      <c r="P40" s="1">
        <f>0+(July!P40-(July!Q40*4))</f>
        <v>0</v>
      </c>
      <c r="Q40" s="9">
        <f t="shared" si="7"/>
        <v>0</v>
      </c>
      <c r="R40" s="9">
        <v>0</v>
      </c>
      <c r="S40" s="8">
        <v>0</v>
      </c>
      <c r="T40" s="1">
        <v>0</v>
      </c>
      <c r="U40" s="1">
        <v>0</v>
      </c>
      <c r="V40" s="9">
        <f t="shared" ca="1" si="3"/>
        <v>9</v>
      </c>
      <c r="W40" s="9">
        <f t="shared" si="8"/>
        <v>13</v>
      </c>
      <c r="X40" s="9">
        <f t="shared" si="9"/>
        <v>27</v>
      </c>
      <c r="Y40" s="9">
        <f t="shared" ca="1" si="4"/>
        <v>0</v>
      </c>
      <c r="Z40" s="9">
        <f t="shared" ca="1" si="10"/>
        <v>22</v>
      </c>
      <c r="AA40" s="17" t="str">
        <f t="shared" si="5"/>
        <v/>
      </c>
    </row>
    <row r="41" spans="1:27" ht="14.25" customHeight="1">
      <c r="A41" s="1">
        <f t="shared" si="11"/>
        <v>39</v>
      </c>
      <c r="B41" s="14" t="s">
        <v>73</v>
      </c>
      <c r="C41" s="18">
        <v>43011</v>
      </c>
      <c r="D41" s="18">
        <v>43011</v>
      </c>
      <c r="E41" s="1">
        <f t="shared" si="0"/>
        <v>10</v>
      </c>
      <c r="F41" s="1">
        <f t="shared" si="1"/>
        <v>14</v>
      </c>
      <c r="G41" s="9">
        <v>28</v>
      </c>
      <c r="H41" s="8">
        <f>July!H41+July!S41</f>
        <v>0</v>
      </c>
      <c r="I41" s="1">
        <f>July!I41+July!T41</f>
        <v>0</v>
      </c>
      <c r="J41" s="1">
        <f>July!J41+July!U41</f>
        <v>0</v>
      </c>
      <c r="K41" s="9">
        <f ca="1">July!V41</f>
        <v>9.5</v>
      </c>
      <c r="L41" s="9">
        <f>July!W41</f>
        <v>14</v>
      </c>
      <c r="M41" s="9">
        <f>July!X41</f>
        <v>28</v>
      </c>
      <c r="N41" s="9">
        <f t="shared" ca="1" si="12"/>
        <v>0.5</v>
      </c>
      <c r="O41" s="9">
        <f t="shared" ca="1" si="2"/>
        <v>0</v>
      </c>
      <c r="P41" s="1">
        <f>0+(July!P41-(July!Q41*4))</f>
        <v>0</v>
      </c>
      <c r="Q41" s="9">
        <f t="shared" si="7"/>
        <v>0</v>
      </c>
      <c r="R41" s="9">
        <v>0</v>
      </c>
      <c r="S41" s="8">
        <v>0</v>
      </c>
      <c r="T41" s="1">
        <v>0</v>
      </c>
      <c r="U41" s="1">
        <v>0</v>
      </c>
      <c r="V41" s="9">
        <f t="shared" ca="1" si="3"/>
        <v>9.5</v>
      </c>
      <c r="W41" s="9">
        <f t="shared" si="8"/>
        <v>14</v>
      </c>
      <c r="X41" s="9">
        <f t="shared" si="9"/>
        <v>28</v>
      </c>
      <c r="Y41" s="9">
        <f t="shared" ca="1" si="4"/>
        <v>0</v>
      </c>
      <c r="Z41" s="9">
        <f t="shared" ca="1" si="10"/>
        <v>22</v>
      </c>
      <c r="AA41" s="17" t="str">
        <f t="shared" si="5"/>
        <v/>
      </c>
    </row>
    <row r="42" spans="1:27" ht="14.25" customHeight="1">
      <c r="A42" s="1">
        <f t="shared" si="11"/>
        <v>40</v>
      </c>
      <c r="B42" s="14" t="s">
        <v>74</v>
      </c>
      <c r="C42" s="18">
        <v>43011</v>
      </c>
      <c r="D42" s="18">
        <v>43011</v>
      </c>
      <c r="E42" s="1">
        <f t="shared" si="0"/>
        <v>10</v>
      </c>
      <c r="F42" s="1">
        <f t="shared" si="1"/>
        <v>14</v>
      </c>
      <c r="G42" s="9">
        <v>25</v>
      </c>
      <c r="H42" s="8">
        <f>July!H42+July!S42</f>
        <v>0</v>
      </c>
      <c r="I42" s="1">
        <f>July!I42+July!T42</f>
        <v>3</v>
      </c>
      <c r="J42" s="1">
        <f>July!J42+July!U42</f>
        <v>0</v>
      </c>
      <c r="K42" s="9">
        <f ca="1">July!V42</f>
        <v>8</v>
      </c>
      <c r="L42" s="9">
        <f>July!W42</f>
        <v>11</v>
      </c>
      <c r="M42" s="9">
        <f>July!X42</f>
        <v>25</v>
      </c>
      <c r="N42" s="9">
        <f t="shared" ca="1" si="12"/>
        <v>2</v>
      </c>
      <c r="O42" s="9">
        <f t="shared" ca="1" si="2"/>
        <v>0</v>
      </c>
      <c r="P42" s="1">
        <f>0+(July!P42-(July!Q42*4))</f>
        <v>1</v>
      </c>
      <c r="Q42" s="9">
        <f t="shared" si="7"/>
        <v>0</v>
      </c>
      <c r="R42" s="9">
        <v>0</v>
      </c>
      <c r="S42" s="8">
        <v>0</v>
      </c>
      <c r="T42" s="1">
        <v>0</v>
      </c>
      <c r="U42" s="1">
        <v>0</v>
      </c>
      <c r="V42" s="9">
        <f t="shared" ca="1" si="3"/>
        <v>8</v>
      </c>
      <c r="W42" s="9">
        <f t="shared" si="8"/>
        <v>11</v>
      </c>
      <c r="X42" s="9">
        <f t="shared" si="9"/>
        <v>25</v>
      </c>
      <c r="Y42" s="9">
        <f t="shared" ca="1" si="4"/>
        <v>0</v>
      </c>
      <c r="Z42" s="9">
        <f t="shared" ca="1" si="10"/>
        <v>22</v>
      </c>
      <c r="AA42" s="17" t="str">
        <f t="shared" si="5"/>
        <v/>
      </c>
    </row>
    <row r="43" spans="1:27" ht="14.25" customHeight="1">
      <c r="A43" s="1">
        <f t="shared" si="11"/>
        <v>41</v>
      </c>
      <c r="B43" s="14" t="s">
        <v>75</v>
      </c>
      <c r="C43" s="18">
        <v>43024</v>
      </c>
      <c r="D43" s="18">
        <v>43024</v>
      </c>
      <c r="E43" s="1">
        <f t="shared" si="0"/>
        <v>10</v>
      </c>
      <c r="F43" s="1">
        <f t="shared" si="1"/>
        <v>14</v>
      </c>
      <c r="G43" s="9">
        <v>28</v>
      </c>
      <c r="H43" s="8">
        <f>July!H43+July!S43</f>
        <v>0</v>
      </c>
      <c r="I43" s="1">
        <f>July!I43+July!T43</f>
        <v>0</v>
      </c>
      <c r="J43" s="1">
        <f>July!J43+July!U43</f>
        <v>0</v>
      </c>
      <c r="K43" s="9">
        <f ca="1">July!V43</f>
        <v>10</v>
      </c>
      <c r="L43" s="9">
        <f>July!W43</f>
        <v>14</v>
      </c>
      <c r="M43" s="9">
        <f>July!X43</f>
        <v>28</v>
      </c>
      <c r="N43" s="9">
        <f t="shared" ca="1" si="12"/>
        <v>0</v>
      </c>
      <c r="O43" s="9">
        <f t="shared" ca="1" si="2"/>
        <v>0</v>
      </c>
      <c r="P43" s="1">
        <f>0+(July!P43-(July!Q43*4))</f>
        <v>0</v>
      </c>
      <c r="Q43" s="9">
        <f t="shared" si="7"/>
        <v>0</v>
      </c>
      <c r="R43" s="9">
        <v>0</v>
      </c>
      <c r="S43" s="8">
        <v>0</v>
      </c>
      <c r="T43" s="1">
        <v>0</v>
      </c>
      <c r="U43" s="1">
        <v>0</v>
      </c>
      <c r="V43" s="9">
        <f t="shared" ca="1" si="3"/>
        <v>10</v>
      </c>
      <c r="W43" s="9">
        <f t="shared" si="8"/>
        <v>14</v>
      </c>
      <c r="X43" s="9">
        <f t="shared" si="9"/>
        <v>28</v>
      </c>
      <c r="Y43" s="9">
        <f t="shared" ca="1" si="4"/>
        <v>0</v>
      </c>
      <c r="Z43" s="9">
        <f t="shared" ca="1" si="10"/>
        <v>22</v>
      </c>
      <c r="AA43" s="17" t="str">
        <f t="shared" si="5"/>
        <v/>
      </c>
    </row>
    <row r="44" spans="1:27" ht="14.25" customHeight="1">
      <c r="A44" s="1">
        <f t="shared" si="11"/>
        <v>42</v>
      </c>
      <c r="B44" s="14" t="s">
        <v>76</v>
      </c>
      <c r="C44" s="18">
        <v>43015</v>
      </c>
      <c r="D44" s="18">
        <v>43015</v>
      </c>
      <c r="E44" s="1">
        <f t="shared" si="0"/>
        <v>10</v>
      </c>
      <c r="F44" s="1">
        <f t="shared" si="1"/>
        <v>14</v>
      </c>
      <c r="G44" s="9">
        <v>24</v>
      </c>
      <c r="H44" s="8">
        <f>July!H44+July!S44</f>
        <v>0</v>
      </c>
      <c r="I44" s="1">
        <f>July!I44+July!T44</f>
        <v>1</v>
      </c>
      <c r="J44" s="1">
        <f>July!J44+July!U44</f>
        <v>1</v>
      </c>
      <c r="K44" s="9">
        <f ca="1">July!V44</f>
        <v>10</v>
      </c>
      <c r="L44" s="9">
        <f>July!W44</f>
        <v>13</v>
      </c>
      <c r="M44" s="9">
        <f>July!X44</f>
        <v>23</v>
      </c>
      <c r="N44" s="9">
        <f t="shared" ca="1" si="12"/>
        <v>0</v>
      </c>
      <c r="O44" s="9">
        <f t="shared" ca="1" si="2"/>
        <v>0</v>
      </c>
      <c r="P44" s="1">
        <f>0+(July!P44-(July!Q44*4))</f>
        <v>1</v>
      </c>
      <c r="Q44" s="9">
        <f t="shared" si="7"/>
        <v>0</v>
      </c>
      <c r="R44" s="9">
        <v>0</v>
      </c>
      <c r="S44" s="8">
        <v>0</v>
      </c>
      <c r="T44" s="1">
        <v>0</v>
      </c>
      <c r="U44" s="1">
        <v>0</v>
      </c>
      <c r="V44" s="9">
        <f t="shared" ca="1" si="3"/>
        <v>10</v>
      </c>
      <c r="W44" s="9">
        <f t="shared" si="8"/>
        <v>13</v>
      </c>
      <c r="X44" s="9">
        <f t="shared" si="9"/>
        <v>23</v>
      </c>
      <c r="Y44" s="9">
        <f t="shared" ca="1" si="4"/>
        <v>0</v>
      </c>
      <c r="Z44" s="9">
        <f t="shared" ca="1" si="10"/>
        <v>22</v>
      </c>
      <c r="AA44" s="17" t="str">
        <f t="shared" si="5"/>
        <v/>
      </c>
    </row>
    <row r="45" spans="1:27" ht="14.25" customHeight="1">
      <c r="A45" s="1">
        <f t="shared" si="11"/>
        <v>43</v>
      </c>
      <c r="B45" s="14" t="s">
        <v>77</v>
      </c>
      <c r="C45" s="18">
        <v>42999</v>
      </c>
      <c r="D45" s="18">
        <v>42999</v>
      </c>
      <c r="E45" s="1">
        <f t="shared" si="0"/>
        <v>10</v>
      </c>
      <c r="F45" s="1">
        <f t="shared" si="1"/>
        <v>14</v>
      </c>
      <c r="G45" s="9">
        <v>28</v>
      </c>
      <c r="H45" s="8">
        <f>July!H45+July!S45</f>
        <v>0</v>
      </c>
      <c r="I45" s="1">
        <f>July!I45+July!T45</f>
        <v>1.5</v>
      </c>
      <c r="J45" s="1">
        <f>July!J45+July!U45</f>
        <v>0</v>
      </c>
      <c r="K45" s="9">
        <f ca="1">July!V45</f>
        <v>10</v>
      </c>
      <c r="L45" s="9">
        <f>July!W45</f>
        <v>12.5</v>
      </c>
      <c r="M45" s="9">
        <f>July!X45</f>
        <v>28</v>
      </c>
      <c r="N45" s="9">
        <f t="shared" ca="1" si="12"/>
        <v>0</v>
      </c>
      <c r="O45" s="9">
        <f t="shared" ca="1" si="2"/>
        <v>0</v>
      </c>
      <c r="P45" s="1">
        <f>0+(July!P45-(July!Q45*4))</f>
        <v>1</v>
      </c>
      <c r="Q45" s="9">
        <f t="shared" si="7"/>
        <v>0</v>
      </c>
      <c r="R45" s="9">
        <v>0</v>
      </c>
      <c r="S45" s="8">
        <v>0</v>
      </c>
      <c r="T45" s="1">
        <v>0</v>
      </c>
      <c r="U45" s="1">
        <v>0</v>
      </c>
      <c r="V45" s="9">
        <f t="shared" ca="1" si="3"/>
        <v>10</v>
      </c>
      <c r="W45" s="9">
        <f t="shared" si="8"/>
        <v>12.5</v>
      </c>
      <c r="X45" s="9">
        <f t="shared" si="9"/>
        <v>28</v>
      </c>
      <c r="Y45" s="9">
        <f t="shared" ca="1" si="4"/>
        <v>0</v>
      </c>
      <c r="Z45" s="9">
        <f t="shared" ca="1" si="10"/>
        <v>22</v>
      </c>
      <c r="AA45" s="17" t="str">
        <f t="shared" si="5"/>
        <v/>
      </c>
    </row>
    <row r="46" spans="1:27" ht="14.25" customHeight="1">
      <c r="A46" s="1">
        <f t="shared" si="11"/>
        <v>44</v>
      </c>
      <c r="B46" s="14" t="s">
        <v>78</v>
      </c>
      <c r="C46" s="18">
        <v>43080</v>
      </c>
      <c r="D46" s="18">
        <v>43080</v>
      </c>
      <c r="E46" s="1">
        <f t="shared" si="0"/>
        <v>10</v>
      </c>
      <c r="F46" s="1">
        <f t="shared" si="1"/>
        <v>14</v>
      </c>
      <c r="G46" s="9">
        <v>28</v>
      </c>
      <c r="H46" s="8">
        <f>July!H46+July!S46</f>
        <v>0</v>
      </c>
      <c r="I46" s="1">
        <f>July!I46+July!T46</f>
        <v>1</v>
      </c>
      <c r="J46" s="1">
        <f>July!J46+July!U46</f>
        <v>0</v>
      </c>
      <c r="K46" s="9">
        <f ca="1">July!V46</f>
        <v>6.5</v>
      </c>
      <c r="L46" s="9">
        <f>July!W46</f>
        <v>13</v>
      </c>
      <c r="M46" s="9">
        <f>July!X46</f>
        <v>28</v>
      </c>
      <c r="N46" s="9">
        <f t="shared" ca="1" si="12"/>
        <v>3.5</v>
      </c>
      <c r="O46" s="9">
        <f t="shared" ca="1" si="2"/>
        <v>0</v>
      </c>
      <c r="P46" s="1">
        <f>0+(July!P46-(July!Q46*4))</f>
        <v>1</v>
      </c>
      <c r="Q46" s="9">
        <f t="shared" si="7"/>
        <v>0</v>
      </c>
      <c r="R46" s="9">
        <v>0</v>
      </c>
      <c r="S46" s="8">
        <v>0</v>
      </c>
      <c r="T46" s="1">
        <v>0</v>
      </c>
      <c r="U46" s="1">
        <v>0</v>
      </c>
      <c r="V46" s="9">
        <f t="shared" ca="1" si="3"/>
        <v>6.5</v>
      </c>
      <c r="W46" s="9">
        <f t="shared" si="8"/>
        <v>13</v>
      </c>
      <c r="X46" s="9">
        <f t="shared" si="9"/>
        <v>28</v>
      </c>
      <c r="Y46" s="9">
        <f t="shared" ca="1" si="4"/>
        <v>0</v>
      </c>
      <c r="Z46" s="9">
        <f t="shared" ca="1" si="10"/>
        <v>22</v>
      </c>
      <c r="AA46" s="17" t="str">
        <f t="shared" si="5"/>
        <v/>
      </c>
    </row>
    <row r="47" spans="1:27" ht="14.25" customHeight="1">
      <c r="A47" s="1">
        <f t="shared" si="11"/>
        <v>45</v>
      </c>
      <c r="B47" s="14" t="s">
        <v>79</v>
      </c>
      <c r="C47" s="18">
        <v>43087</v>
      </c>
      <c r="D47" s="18">
        <v>43087</v>
      </c>
      <c r="E47" s="1">
        <f t="shared" si="0"/>
        <v>10</v>
      </c>
      <c r="F47" s="1">
        <f t="shared" si="1"/>
        <v>14</v>
      </c>
      <c r="G47" s="9">
        <v>28</v>
      </c>
      <c r="H47" s="8">
        <f>July!H47+July!S47</f>
        <v>0</v>
      </c>
      <c r="I47" s="1">
        <f>July!I47+July!T47</f>
        <v>0</v>
      </c>
      <c r="J47" s="1">
        <f>July!J47+July!U47</f>
        <v>0</v>
      </c>
      <c r="K47" s="9">
        <f ca="1">July!V47</f>
        <v>10</v>
      </c>
      <c r="L47" s="9">
        <f>July!W47</f>
        <v>14</v>
      </c>
      <c r="M47" s="9">
        <f>July!X47</f>
        <v>28</v>
      </c>
      <c r="N47" s="9">
        <f t="shared" ca="1" si="12"/>
        <v>0</v>
      </c>
      <c r="O47" s="9">
        <f t="shared" ca="1" si="2"/>
        <v>0</v>
      </c>
      <c r="P47" s="1">
        <f>0+(July!P47-(July!Q47*4))</f>
        <v>0</v>
      </c>
      <c r="Q47" s="9">
        <f t="shared" si="7"/>
        <v>0</v>
      </c>
      <c r="R47" s="9">
        <v>0</v>
      </c>
      <c r="S47" s="8">
        <v>0</v>
      </c>
      <c r="T47" s="1">
        <v>0</v>
      </c>
      <c r="U47" s="1">
        <v>0</v>
      </c>
      <c r="V47" s="9">
        <f t="shared" ca="1" si="3"/>
        <v>10</v>
      </c>
      <c r="W47" s="9">
        <f t="shared" si="8"/>
        <v>14</v>
      </c>
      <c r="X47" s="9">
        <f t="shared" si="9"/>
        <v>28</v>
      </c>
      <c r="Y47" s="9">
        <f t="shared" ca="1" si="4"/>
        <v>0</v>
      </c>
      <c r="Z47" s="9">
        <f t="shared" ca="1" si="10"/>
        <v>22</v>
      </c>
      <c r="AA47" s="17" t="str">
        <f t="shared" si="5"/>
        <v/>
      </c>
    </row>
    <row r="48" spans="1:27" ht="14.25" customHeight="1">
      <c r="A48" s="1">
        <f>IF(B48="","",A47+1)</f>
        <v>46</v>
      </c>
      <c r="B48" s="17" t="s">
        <v>80</v>
      </c>
      <c r="C48" s="19">
        <v>42990</v>
      </c>
      <c r="D48" s="19">
        <v>42990</v>
      </c>
      <c r="E48" s="1">
        <f t="shared" si="0"/>
        <v>10</v>
      </c>
      <c r="F48" s="1">
        <f t="shared" si="1"/>
        <v>14</v>
      </c>
      <c r="G48" s="9">
        <v>28</v>
      </c>
      <c r="H48" s="8">
        <f>July!H48+July!S48</f>
        <v>0</v>
      </c>
      <c r="I48" s="1">
        <f>July!I48+July!T48</f>
        <v>1</v>
      </c>
      <c r="J48" s="1">
        <f>July!J48+July!U48</f>
        <v>0</v>
      </c>
      <c r="K48" s="9">
        <f ca="1">July!V48</f>
        <v>10</v>
      </c>
      <c r="L48" s="9">
        <f>July!W48</f>
        <v>13</v>
      </c>
      <c r="M48" s="9">
        <f>July!X48</f>
        <v>28</v>
      </c>
      <c r="N48" s="9">
        <f t="shared" ca="1" si="12"/>
        <v>0</v>
      </c>
      <c r="O48" s="9">
        <f t="shared" ca="1" si="2"/>
        <v>0</v>
      </c>
      <c r="P48" s="1">
        <f>0+(July!P48-(July!Q48*4))</f>
        <v>1</v>
      </c>
      <c r="Q48" s="9">
        <f t="shared" si="7"/>
        <v>0</v>
      </c>
      <c r="R48" s="9">
        <v>0</v>
      </c>
      <c r="S48" s="8">
        <v>0</v>
      </c>
      <c r="T48" s="1">
        <v>0</v>
      </c>
      <c r="U48" s="1">
        <v>0</v>
      </c>
      <c r="V48" s="9">
        <f t="shared" ca="1" si="3"/>
        <v>10</v>
      </c>
      <c r="W48" s="9">
        <f t="shared" si="8"/>
        <v>13</v>
      </c>
      <c r="X48" s="9">
        <f t="shared" si="9"/>
        <v>28</v>
      </c>
      <c r="Y48" s="9">
        <f t="shared" ca="1" si="4"/>
        <v>0</v>
      </c>
      <c r="Z48" s="9">
        <f t="shared" ca="1" si="10"/>
        <v>22</v>
      </c>
      <c r="AA48" s="17" t="str">
        <f t="shared" si="5"/>
        <v/>
      </c>
    </row>
    <row r="49" spans="1:26" ht="14.25" customHeight="1">
      <c r="A49" s="1">
        <f t="shared" si="11"/>
        <v>47</v>
      </c>
      <c r="B49" s="17" t="s">
        <v>81</v>
      </c>
      <c r="C49" s="19">
        <v>43214</v>
      </c>
      <c r="D49" s="19">
        <v>43214</v>
      </c>
      <c r="E49" s="1">
        <f t="shared" si="0"/>
        <v>10</v>
      </c>
      <c r="F49" s="1">
        <f t="shared" si="1"/>
        <v>14</v>
      </c>
      <c r="G49" s="9">
        <v>28</v>
      </c>
      <c r="H49" s="8">
        <f>July!H49+July!S49</f>
        <v>0</v>
      </c>
      <c r="I49" s="1">
        <f>July!I49+July!T49</f>
        <v>0</v>
      </c>
      <c r="J49" s="1">
        <f>July!J49+July!U49</f>
        <v>0</v>
      </c>
      <c r="K49" s="9">
        <f ca="1">July!V49</f>
        <v>10</v>
      </c>
      <c r="L49" s="9">
        <f>July!W49</f>
        <v>14</v>
      </c>
      <c r="M49" s="9">
        <f>July!X49</f>
        <v>28</v>
      </c>
      <c r="N49" s="9">
        <f t="shared" ca="1" si="12"/>
        <v>0</v>
      </c>
      <c r="O49" s="9">
        <f t="shared" ca="1" si="2"/>
        <v>0</v>
      </c>
      <c r="P49" s="1">
        <f>0+(July!P49-(July!Q49*4))</f>
        <v>0</v>
      </c>
      <c r="Q49" s="9">
        <f t="shared" si="7"/>
        <v>0</v>
      </c>
      <c r="R49" s="9">
        <v>0</v>
      </c>
      <c r="S49" s="8">
        <v>0</v>
      </c>
      <c r="T49" s="1">
        <v>0</v>
      </c>
      <c r="U49" s="1">
        <v>0</v>
      </c>
      <c r="V49" s="9">
        <f t="shared" ca="1" si="3"/>
        <v>10</v>
      </c>
      <c r="W49" s="9">
        <f t="shared" si="8"/>
        <v>14</v>
      </c>
      <c r="X49" s="9">
        <f t="shared" si="9"/>
        <v>28</v>
      </c>
      <c r="Y49" s="9">
        <f t="shared" ca="1" si="4"/>
        <v>0</v>
      </c>
      <c r="Z49" s="9">
        <f t="shared" ca="1" si="10"/>
        <v>22</v>
      </c>
    </row>
    <row r="50" spans="1:26" ht="15">
      <c r="A50" s="1">
        <f t="shared" si="11"/>
        <v>48</v>
      </c>
      <c r="B50" s="17" t="s">
        <v>82</v>
      </c>
      <c r="C50" s="19">
        <v>43230</v>
      </c>
      <c r="D50" s="19">
        <v>43230</v>
      </c>
      <c r="E50" s="1">
        <f t="shared" si="0"/>
        <v>10</v>
      </c>
      <c r="F50" s="1">
        <f t="shared" si="1"/>
        <v>14</v>
      </c>
      <c r="G50" s="9">
        <v>28</v>
      </c>
      <c r="H50" s="8">
        <f>July!H50+July!S50</f>
        <v>0</v>
      </c>
      <c r="I50" s="1">
        <f>July!I50+July!T50</f>
        <v>0</v>
      </c>
      <c r="J50" s="1">
        <f>July!J50+July!U50</f>
        <v>0</v>
      </c>
      <c r="K50" s="9">
        <f ca="1">July!V50</f>
        <v>10</v>
      </c>
      <c r="L50" s="9">
        <f>July!W50</f>
        <v>14</v>
      </c>
      <c r="M50" s="9">
        <f>July!X50</f>
        <v>28</v>
      </c>
      <c r="N50" s="9">
        <f t="shared" ca="1" si="12"/>
        <v>0</v>
      </c>
      <c r="O50" s="9">
        <f t="shared" ca="1" si="2"/>
        <v>0</v>
      </c>
      <c r="P50" s="1">
        <f>0+(July!P50-(July!Q50*4))</f>
        <v>0</v>
      </c>
      <c r="Q50" s="9">
        <f t="shared" si="7"/>
        <v>0</v>
      </c>
      <c r="R50" s="9">
        <v>0</v>
      </c>
      <c r="S50" s="8">
        <v>0</v>
      </c>
      <c r="T50" s="1">
        <v>0</v>
      </c>
      <c r="U50" s="1">
        <v>0</v>
      </c>
      <c r="V50" s="9">
        <f t="shared" ca="1" si="3"/>
        <v>10</v>
      </c>
      <c r="W50" s="9">
        <f t="shared" si="8"/>
        <v>14</v>
      </c>
      <c r="X50" s="9">
        <f t="shared" si="9"/>
        <v>28</v>
      </c>
      <c r="Y50" s="9">
        <f t="shared" ca="1" si="4"/>
        <v>0</v>
      </c>
      <c r="Z50" s="9">
        <f t="shared" ca="1" si="10"/>
        <v>22</v>
      </c>
    </row>
    <row r="51" spans="1:26" ht="15">
      <c r="A51" s="1">
        <f t="shared" si="11"/>
        <v>49</v>
      </c>
      <c r="B51" s="17" t="s">
        <v>83</v>
      </c>
      <c r="C51" s="19">
        <v>43230</v>
      </c>
      <c r="D51" s="19">
        <v>43230</v>
      </c>
      <c r="E51" s="1">
        <f t="shared" si="0"/>
        <v>10</v>
      </c>
      <c r="F51" s="1">
        <f t="shared" si="1"/>
        <v>14</v>
      </c>
      <c r="G51" s="9">
        <v>28</v>
      </c>
      <c r="H51" s="8">
        <f>July!H51+July!S51</f>
        <v>0</v>
      </c>
      <c r="I51" s="1">
        <f>July!I51+July!T51</f>
        <v>0</v>
      </c>
      <c r="J51" s="1">
        <f>July!J51+July!U51</f>
        <v>0</v>
      </c>
      <c r="K51" s="9">
        <f ca="1">July!V51</f>
        <v>10</v>
      </c>
      <c r="L51" s="9">
        <f>July!W51</f>
        <v>14</v>
      </c>
      <c r="M51" s="9">
        <f>July!X51</f>
        <v>28</v>
      </c>
      <c r="N51" s="9">
        <f t="shared" ca="1" si="12"/>
        <v>0</v>
      </c>
      <c r="O51" s="9">
        <f t="shared" ca="1" si="2"/>
        <v>0</v>
      </c>
      <c r="P51" s="1">
        <f>0+(July!P51-(July!Q51*4))</f>
        <v>0</v>
      </c>
      <c r="Q51" s="9">
        <f t="shared" si="7"/>
        <v>0</v>
      </c>
      <c r="R51" s="9">
        <v>0</v>
      </c>
      <c r="S51" s="8">
        <v>0</v>
      </c>
      <c r="T51" s="1">
        <v>0</v>
      </c>
      <c r="U51" s="1">
        <v>0</v>
      </c>
      <c r="V51" s="9">
        <f t="shared" ca="1" si="3"/>
        <v>10</v>
      </c>
      <c r="W51" s="9">
        <f t="shared" si="8"/>
        <v>14</v>
      </c>
      <c r="X51" s="9">
        <f t="shared" si="9"/>
        <v>28</v>
      </c>
      <c r="Y51" s="9">
        <f t="shared" ca="1" si="4"/>
        <v>0</v>
      </c>
      <c r="Z51" s="9">
        <f t="shared" ca="1" si="10"/>
        <v>22</v>
      </c>
    </row>
    <row r="52" spans="1:26" ht="15">
      <c r="A52" s="1">
        <f t="shared" si="11"/>
        <v>50</v>
      </c>
      <c r="B52" s="17" t="s">
        <v>84</v>
      </c>
      <c r="C52" s="19">
        <v>43230</v>
      </c>
      <c r="D52" s="19">
        <v>43230</v>
      </c>
      <c r="E52" s="1">
        <f t="shared" si="0"/>
        <v>10</v>
      </c>
      <c r="F52" s="1">
        <f t="shared" si="1"/>
        <v>14</v>
      </c>
      <c r="G52" s="9">
        <v>28</v>
      </c>
      <c r="H52" s="8">
        <f>July!H52+July!S52</f>
        <v>0</v>
      </c>
      <c r="I52" s="1">
        <f>July!I52+July!T52</f>
        <v>0</v>
      </c>
      <c r="J52" s="1">
        <f>July!J52+July!U52</f>
        <v>0</v>
      </c>
      <c r="K52" s="9">
        <f ca="1">July!V52</f>
        <v>10</v>
      </c>
      <c r="L52" s="9">
        <f>July!W52</f>
        <v>14</v>
      </c>
      <c r="M52" s="9">
        <f>July!X52</f>
        <v>28</v>
      </c>
      <c r="N52" s="9">
        <f t="shared" ca="1" si="12"/>
        <v>0</v>
      </c>
      <c r="O52" s="9">
        <f t="shared" ca="1" si="2"/>
        <v>0</v>
      </c>
      <c r="P52" s="1">
        <f>0+(July!P52-(July!Q52*4))</f>
        <v>0</v>
      </c>
      <c r="Q52" s="9">
        <f t="shared" si="7"/>
        <v>0</v>
      </c>
      <c r="R52" s="9">
        <v>0</v>
      </c>
      <c r="S52" s="8">
        <v>0</v>
      </c>
      <c r="T52" s="1">
        <v>0</v>
      </c>
      <c r="U52" s="1">
        <v>0</v>
      </c>
      <c r="V52" s="9">
        <f t="shared" ca="1" si="3"/>
        <v>10</v>
      </c>
      <c r="W52" s="9">
        <f t="shared" si="8"/>
        <v>14</v>
      </c>
      <c r="X52" s="9">
        <f t="shared" si="9"/>
        <v>28</v>
      </c>
      <c r="Y52" s="9">
        <f t="shared" ca="1" si="4"/>
        <v>0</v>
      </c>
      <c r="Z52" s="9">
        <f t="shared" ca="1" si="10"/>
        <v>22</v>
      </c>
    </row>
    <row r="53" spans="1:26" ht="15">
      <c r="A53" s="1">
        <f t="shared" si="11"/>
        <v>51</v>
      </c>
      <c r="B53" s="17" t="s">
        <v>85</v>
      </c>
      <c r="C53" s="19">
        <v>43292</v>
      </c>
      <c r="D53" s="19">
        <v>43292</v>
      </c>
      <c r="E53" s="1">
        <f t="shared" si="0"/>
        <v>10</v>
      </c>
      <c r="F53" s="1">
        <f t="shared" si="1"/>
        <v>14</v>
      </c>
      <c r="G53" s="9">
        <v>28</v>
      </c>
      <c r="H53" s="8">
        <f>July!H53+July!S53</f>
        <v>0</v>
      </c>
      <c r="I53" s="1">
        <f>July!I53+July!T53</f>
        <v>0</v>
      </c>
      <c r="J53" s="1">
        <f>July!J53+July!U53</f>
        <v>0</v>
      </c>
      <c r="K53" s="9">
        <f ca="1">July!V53</f>
        <v>9</v>
      </c>
      <c r="L53" s="9">
        <f>July!W53</f>
        <v>14</v>
      </c>
      <c r="M53" s="9">
        <f>July!X53</f>
        <v>28</v>
      </c>
      <c r="N53" s="9">
        <f t="shared" ca="1" si="12"/>
        <v>1</v>
      </c>
      <c r="O53" s="9">
        <f t="shared" ca="1" si="2"/>
        <v>0</v>
      </c>
      <c r="P53" s="1">
        <f>0+(July!P53-(July!Q53*4))</f>
        <v>1</v>
      </c>
      <c r="Q53" s="9">
        <f t="shared" si="7"/>
        <v>0</v>
      </c>
      <c r="R53" s="9">
        <v>0</v>
      </c>
      <c r="S53" s="8">
        <v>0</v>
      </c>
      <c r="T53" s="1">
        <v>0</v>
      </c>
      <c r="U53" s="1">
        <v>0</v>
      </c>
      <c r="V53" s="9">
        <f t="shared" ca="1" si="3"/>
        <v>9</v>
      </c>
      <c r="W53" s="9">
        <f t="shared" si="8"/>
        <v>14</v>
      </c>
      <c r="X53" s="9">
        <f t="shared" si="9"/>
        <v>28</v>
      </c>
      <c r="Y53" s="9">
        <f t="shared" ca="1" si="4"/>
        <v>0</v>
      </c>
      <c r="Z53" s="9">
        <f t="shared" ca="1" si="10"/>
        <v>22</v>
      </c>
    </row>
    <row r="54" spans="1:26" ht="30">
      <c r="A54" s="1">
        <f t="shared" si="11"/>
        <v>52</v>
      </c>
      <c r="B54" s="1" t="s">
        <v>86</v>
      </c>
      <c r="C54" s="19">
        <v>43292</v>
      </c>
      <c r="D54" s="19">
        <v>43292</v>
      </c>
      <c r="E54" s="1">
        <f t="shared" si="0"/>
        <v>10</v>
      </c>
      <c r="F54" s="1">
        <f t="shared" si="1"/>
        <v>14</v>
      </c>
      <c r="G54" s="9">
        <v>28</v>
      </c>
      <c r="H54" s="8">
        <f>July!H54+July!S54</f>
        <v>0</v>
      </c>
      <c r="I54" s="1">
        <f>July!I54+July!T54</f>
        <v>0</v>
      </c>
      <c r="J54" s="1">
        <f>July!J54+July!U54</f>
        <v>0</v>
      </c>
      <c r="K54" s="9">
        <f ca="1">July!V54</f>
        <v>10</v>
      </c>
      <c r="L54" s="9">
        <f>July!W54</f>
        <v>14</v>
      </c>
      <c r="M54" s="9">
        <f>July!X54</f>
        <v>28</v>
      </c>
      <c r="N54" s="9">
        <f t="shared" ca="1" si="12"/>
        <v>0</v>
      </c>
      <c r="O54" s="9">
        <f t="shared" ca="1" si="2"/>
        <v>0</v>
      </c>
      <c r="P54" s="1">
        <f>0+(July!P54-(July!Q54*4))</f>
        <v>0</v>
      </c>
      <c r="Q54" s="9">
        <f t="shared" si="7"/>
        <v>0</v>
      </c>
      <c r="R54" s="9">
        <v>0</v>
      </c>
      <c r="S54" s="8">
        <v>0</v>
      </c>
      <c r="T54" s="1">
        <v>0</v>
      </c>
      <c r="U54" s="1">
        <v>0</v>
      </c>
      <c r="V54" s="9">
        <f t="shared" ca="1" si="3"/>
        <v>10</v>
      </c>
      <c r="W54" s="9">
        <f t="shared" si="8"/>
        <v>14</v>
      </c>
      <c r="X54" s="9">
        <f t="shared" si="9"/>
        <v>28</v>
      </c>
      <c r="Y54" s="9">
        <f t="shared" ca="1" si="4"/>
        <v>0</v>
      </c>
      <c r="Z54" s="9">
        <f t="shared" ca="1" si="10"/>
        <v>22</v>
      </c>
    </row>
    <row r="55" spans="1:26" ht="14.25" customHeight="1">
      <c r="A55" s="1">
        <f t="shared" si="11"/>
        <v>53</v>
      </c>
      <c r="B55" s="17" t="s">
        <v>87</v>
      </c>
      <c r="C55" s="19">
        <v>42477</v>
      </c>
      <c r="D55" s="19">
        <v>42477</v>
      </c>
      <c r="E55" s="1">
        <f t="shared" si="0"/>
        <v>10</v>
      </c>
      <c r="F55" s="1">
        <f t="shared" si="1"/>
        <v>14</v>
      </c>
      <c r="G55" s="9">
        <v>25</v>
      </c>
      <c r="H55" s="8">
        <f>July!H55+July!S55</f>
        <v>0</v>
      </c>
      <c r="I55" s="1">
        <f>July!I55+July!T55</f>
        <v>2</v>
      </c>
      <c r="J55" s="1">
        <f>July!J55+July!U55</f>
        <v>0</v>
      </c>
      <c r="K55" s="9">
        <f ca="1">July!V55</f>
        <v>8.5</v>
      </c>
      <c r="L55" s="9">
        <f>July!W55</f>
        <v>12</v>
      </c>
      <c r="M55" s="9">
        <f>July!X55</f>
        <v>25</v>
      </c>
      <c r="N55" s="9">
        <f t="shared" ca="1" si="12"/>
        <v>1.5</v>
      </c>
      <c r="O55" s="9">
        <f t="shared" ca="1" si="2"/>
        <v>0</v>
      </c>
      <c r="P55" s="1">
        <f>0+(July!P55-(July!Q55*4))</f>
        <v>1</v>
      </c>
      <c r="Q55" s="9">
        <f t="shared" si="7"/>
        <v>0</v>
      </c>
      <c r="R55" s="9">
        <v>0</v>
      </c>
      <c r="S55" s="8">
        <v>0</v>
      </c>
      <c r="T55" s="1">
        <v>0</v>
      </c>
      <c r="U55" s="1">
        <v>0</v>
      </c>
      <c r="V55" s="9">
        <f t="shared" ca="1" si="3"/>
        <v>8.5</v>
      </c>
      <c r="W55" s="9">
        <f t="shared" si="8"/>
        <v>12</v>
      </c>
      <c r="X55" s="9">
        <f t="shared" si="9"/>
        <v>25</v>
      </c>
      <c r="Y55" s="9">
        <f t="shared" ca="1" si="4"/>
        <v>0</v>
      </c>
      <c r="Z55" s="9">
        <f t="shared" ca="1" si="10"/>
        <v>22</v>
      </c>
    </row>
    <row r="56" spans="1:26" ht="14.25" customHeight="1">
      <c r="A56" s="1">
        <f>IF(B56="","",$A55+1)</f>
        <v>54</v>
      </c>
      <c r="B56" s="17" t="s">
        <v>88</v>
      </c>
      <c r="C56" s="19">
        <v>43319</v>
      </c>
      <c r="D56" s="19">
        <v>43319</v>
      </c>
      <c r="E56" s="1">
        <f t="shared" si="0"/>
        <v>10</v>
      </c>
      <c r="F56" s="1">
        <f>IF($D56&lt;$L$1,14,IF(AND($D56&gt;=($L$1+182),$D56&lt;($L$1+213)),7,IF(AND($D56&gt;=($L$1+213),$D56&lt;($L$1+244)),6,IF(AND($D56&gt;=($L$1+244),$D56&lt;($L$1+274)),5,IF(AND($D56&gt;=($L$1+274),$D56&lt;($L$1+305)),4,IF(AND($D56&gt;=($L$1+305),$D56&lt;($L$1+335)),2,IF(AND($D56&gt;=($L$1+335),$D56&lt;=($L$1+365)),1,IF($D56&gt;($L$1+365),0,14))))))))</f>
        <v>14</v>
      </c>
      <c r="G56" s="9">
        <v>28</v>
      </c>
      <c r="H56" s="8">
        <f>July!H56+July!S56</f>
        <v>0</v>
      </c>
      <c r="I56" s="1">
        <f>July!I56+July!T56</f>
        <v>1</v>
      </c>
      <c r="J56" s="1">
        <f>July!J56+July!U56</f>
        <v>0</v>
      </c>
      <c r="K56" s="9">
        <f ca="1">July!V56</f>
        <v>7</v>
      </c>
      <c r="L56" s="9">
        <f>July!W56</f>
        <v>13</v>
      </c>
      <c r="M56" s="9">
        <f>July!X56</f>
        <v>28</v>
      </c>
      <c r="N56" s="9">
        <f t="shared" ca="1" si="12"/>
        <v>3</v>
      </c>
      <c r="O56" s="9">
        <f ca="1">IF(TODAY()&lt;$D56,0,IF($Q56&lt;=$K56,$Q56,$K56))</f>
        <v>0</v>
      </c>
      <c r="P56" s="1">
        <f>0+(July!P56-(July!Q56*4))</f>
        <v>1</v>
      </c>
      <c r="Q56" s="9">
        <f t="shared" si="7"/>
        <v>0</v>
      </c>
      <c r="R56" s="9">
        <v>0</v>
      </c>
      <c r="S56" s="8">
        <v>0</v>
      </c>
      <c r="T56" s="1">
        <v>0</v>
      </c>
      <c r="U56" s="1">
        <v>0</v>
      </c>
      <c r="V56" s="9">
        <f t="shared" ca="1" si="3"/>
        <v>7</v>
      </c>
      <c r="W56" s="9">
        <f t="shared" si="8"/>
        <v>13</v>
      </c>
      <c r="X56" s="9">
        <f t="shared" si="9"/>
        <v>28</v>
      </c>
      <c r="Y56" s="9">
        <f t="shared" ca="1" si="4"/>
        <v>0</v>
      </c>
      <c r="Z56" s="9">
        <f t="shared" ca="1" si="10"/>
        <v>22</v>
      </c>
    </row>
    <row r="57" spans="1:26" ht="30">
      <c r="A57" s="1">
        <f>IF(B57="","",$A56+1)</f>
        <v>55</v>
      </c>
      <c r="B57" s="17" t="s">
        <v>96</v>
      </c>
      <c r="C57" s="19">
        <v>43486</v>
      </c>
      <c r="D57" s="19">
        <v>43486</v>
      </c>
      <c r="E57" s="1">
        <f t="shared" si="0"/>
        <v>10</v>
      </c>
      <c r="F57" s="1">
        <f>IF($D57&lt;$L$1,14,IF(AND($D57&gt;=($L$1+182),$D57&lt;($L$1+213)),7,IF(AND($D57&gt;=($L$1+213),$D57&lt;($L$1+244)),6,IF(AND($D57&gt;=($L$1+244),$D57&lt;($L$1+274)),5,IF(AND($D57&gt;=($L$1+274),$D57&lt;($L$1+305)),4,IF(AND($D57&gt;=($L$1+305),$D57&lt;($L$1+335)),2,IF(AND($D57&gt;=($L$1+335),$D57&lt;=($L$1+365)),1,IF($D57&gt;($L$1+365),0,14))))))))</f>
        <v>14</v>
      </c>
      <c r="G57" s="9">
        <v>20</v>
      </c>
      <c r="H57" s="8">
        <f>July!H57+July!S57</f>
        <v>0</v>
      </c>
      <c r="I57" s="1">
        <f>July!I57+July!T57</f>
        <v>0</v>
      </c>
      <c r="J57" s="1">
        <f>July!J57+July!U57</f>
        <v>0</v>
      </c>
      <c r="K57" s="9">
        <f ca="1">July!V57</f>
        <v>10</v>
      </c>
      <c r="L57" s="9">
        <f>July!W57</f>
        <v>14</v>
      </c>
      <c r="M57" s="9">
        <f>July!X57</f>
        <v>20</v>
      </c>
      <c r="N57" s="9">
        <f t="shared" ref="N57" ca="1" si="13">E57-H57-K57</f>
        <v>0</v>
      </c>
      <c r="O57" s="9">
        <f ca="1">IF(TODAY()&lt;$D57,0,IF($Q57&lt;=$K57,$Q57,$K57))</f>
        <v>0</v>
      </c>
      <c r="P57" s="1">
        <f>0+(July!P57-(July!Q57*4))</f>
        <v>0</v>
      </c>
      <c r="Q57" s="9">
        <f t="shared" ref="Q57" si="14">FLOOR(P57/4,0.5)</f>
        <v>0</v>
      </c>
      <c r="R57" s="9">
        <v>0</v>
      </c>
      <c r="S57" s="8">
        <v>0</v>
      </c>
      <c r="T57" s="1">
        <v>0</v>
      </c>
      <c r="U57" s="1">
        <v>0</v>
      </c>
      <c r="V57" s="9">
        <f t="shared" ca="1" si="3"/>
        <v>10</v>
      </c>
      <c r="W57" s="9">
        <f t="shared" si="8"/>
        <v>14</v>
      </c>
      <c r="X57" s="9">
        <f t="shared" si="9"/>
        <v>20</v>
      </c>
      <c r="Y57" s="9">
        <f t="shared" ref="Y57" ca="1" si="15">Q57-O57+R57</f>
        <v>0</v>
      </c>
      <c r="Z57" s="9">
        <f t="shared" ref="Z57" ca="1" si="16">$H$1-Y57</f>
        <v>22</v>
      </c>
    </row>
    <row r="58" spans="1:26" ht="15"/>
    <row r="59" spans="1:26" ht="15"/>
    <row r="60" spans="1:26" ht="15"/>
    <row r="61" spans="1:26" ht="15"/>
    <row r="62" spans="1:26" ht="15"/>
    <row r="63" spans="1:26" ht="15"/>
  </sheetData>
  <conditionalFormatting sqref="Y3 Q57:R57 AA3:AA52 Z4:Z52 Q4:Q56 V4:V52 R3:R38 E3:P57 W4:Y57 R4:U57 A3:D47">
    <cfRule type="expression" dxfId="214" priority="20">
      <formula>MOD(ROW(),2)=1</formula>
    </cfRule>
  </conditionalFormatting>
  <conditionalFormatting sqref="A55:A56 AA55:AA57">
    <cfRule type="expression" dxfId="213" priority="19">
      <formula>MOD(ROW(),2)=1</formula>
    </cfRule>
  </conditionalFormatting>
  <conditionalFormatting sqref="B55:C56">
    <cfRule type="expression" dxfId="212" priority="18">
      <formula>MOD(ROW(),2)=1</formula>
    </cfRule>
  </conditionalFormatting>
  <conditionalFormatting sqref="D3">
    <cfRule type="expression" dxfId="211" priority="17">
      <formula>MOD(ROW(),2)=1</formula>
    </cfRule>
  </conditionalFormatting>
  <conditionalFormatting sqref="D49:D52">
    <cfRule type="expression" dxfId="210" priority="13">
      <formula>MOD(ROW(),2)=1</formula>
    </cfRule>
  </conditionalFormatting>
  <conditionalFormatting sqref="D48">
    <cfRule type="expression" dxfId="209" priority="16">
      <formula>MOD(ROW(),2)=1</formula>
    </cfRule>
  </conditionalFormatting>
  <conditionalFormatting sqref="D48">
    <cfRule type="expression" dxfId="208" priority="15">
      <formula>MOD(ROW(),2)=1</formula>
    </cfRule>
  </conditionalFormatting>
  <conditionalFormatting sqref="D49">
    <cfRule type="expression" dxfId="207" priority="14">
      <formula>MOD(ROW(),2)=1</formula>
    </cfRule>
  </conditionalFormatting>
  <conditionalFormatting sqref="D53">
    <cfRule type="expression" dxfId="206" priority="12">
      <formula>MOD(ROW(),2)=1</formula>
    </cfRule>
  </conditionalFormatting>
  <conditionalFormatting sqref="D54">
    <cfRule type="expression" dxfId="205" priority="11">
      <formula>MOD(ROW(),2)=1</formula>
    </cfRule>
  </conditionalFormatting>
  <conditionalFormatting sqref="D55:D56">
    <cfRule type="expression" dxfId="204" priority="10">
      <formula>MOD(ROW(),2)=1</formula>
    </cfRule>
  </conditionalFormatting>
  <conditionalFormatting sqref="A48:A49 Z48:Z52 A3:C3 G3 N3:O3 Q3:AA3">
    <cfRule type="expression" dxfId="203" priority="49">
      <formula>MOD(ROW(),2)=1</formula>
    </cfRule>
  </conditionalFormatting>
  <conditionalFormatting sqref="A48:A52 AA53 G8:G12 G14:G18 G20:G24 G26:G30 G41:G45 G52:G57">
    <cfRule type="expression" dxfId="202" priority="47">
      <formula>MOD(ROW(),2)=1</formula>
    </cfRule>
  </conditionalFormatting>
  <conditionalFormatting sqref="V48:V52">
    <cfRule type="expression" dxfId="201" priority="48">
      <formula>MOD(ROW(),2)=1</formula>
    </cfRule>
  </conditionalFormatting>
  <conditionalFormatting sqref="V3:X3">
    <cfRule type="expression" dxfId="200" priority="45">
      <formula>MOD(ROW(),2)=1</formula>
    </cfRule>
  </conditionalFormatting>
  <conditionalFormatting sqref="V3:X3">
    <cfRule type="expression" dxfId="199" priority="46">
      <formula>MOD(ROW(),2)=1</formula>
    </cfRule>
  </conditionalFormatting>
  <conditionalFormatting sqref="B48">
    <cfRule type="expression" dxfId="198" priority="44">
      <formula>MOD(ROW(),2)=1</formula>
    </cfRule>
  </conditionalFormatting>
  <conditionalFormatting sqref="B48">
    <cfRule type="expression" dxfId="197" priority="43">
      <formula>MOD(ROW(),2)=1</formula>
    </cfRule>
  </conditionalFormatting>
  <conditionalFormatting sqref="C48">
    <cfRule type="expression" dxfId="196" priority="42">
      <formula>MOD(ROW(),2)=1</formula>
    </cfRule>
  </conditionalFormatting>
  <conditionalFormatting sqref="C48">
    <cfRule type="expression" dxfId="195" priority="41">
      <formula>MOD(ROW(),2)=1</formula>
    </cfRule>
  </conditionalFormatting>
  <conditionalFormatting sqref="V48:V52">
    <cfRule type="expression" dxfId="194" priority="39">
      <formula>MOD(ROW(),2)=1</formula>
    </cfRule>
  </conditionalFormatting>
  <conditionalFormatting sqref="AA48">
    <cfRule type="expression" dxfId="193" priority="40">
      <formula>MOD(ROW(),2)=1</formula>
    </cfRule>
  </conditionalFormatting>
  <conditionalFormatting sqref="V48:V52">
    <cfRule type="expression" dxfId="192" priority="38">
      <formula>MOD(ROW(),2)=1</formula>
    </cfRule>
  </conditionalFormatting>
  <conditionalFormatting sqref="B49:C49">
    <cfRule type="expression" dxfId="191" priority="37">
      <formula>MOD(ROW(),2)=1</formula>
    </cfRule>
  </conditionalFormatting>
  <conditionalFormatting sqref="B49:C52">
    <cfRule type="expression" dxfId="190" priority="36">
      <formula>MOD(ROW(),2)=1</formula>
    </cfRule>
  </conditionalFormatting>
  <conditionalFormatting sqref="Z53">
    <cfRule type="expression" dxfId="189" priority="35">
      <formula>MOD(ROW(),2)=1</formula>
    </cfRule>
  </conditionalFormatting>
  <conditionalFormatting sqref="V53 Z53">
    <cfRule type="expression" dxfId="188" priority="33">
      <formula>MOD(ROW(),2)=1</formula>
    </cfRule>
  </conditionalFormatting>
  <conditionalFormatting sqref="V53">
    <cfRule type="expression" dxfId="187" priority="34">
      <formula>MOD(ROW(),2)=1</formula>
    </cfRule>
  </conditionalFormatting>
  <conditionalFormatting sqref="V53">
    <cfRule type="expression" dxfId="186" priority="31">
      <formula>MOD(ROW(),2)=1</formula>
    </cfRule>
  </conditionalFormatting>
  <conditionalFormatting sqref="V53">
    <cfRule type="expression" dxfId="185" priority="32">
      <formula>MOD(ROW(),2)=1</formula>
    </cfRule>
  </conditionalFormatting>
  <conditionalFormatting sqref="A53:B53">
    <cfRule type="expression" dxfId="184" priority="30">
      <formula>MOD(ROW(),2)=1</formula>
    </cfRule>
  </conditionalFormatting>
  <conditionalFormatting sqref="C53">
    <cfRule type="expression" dxfId="183" priority="29">
      <formula>MOD(ROW(),2)=1</formula>
    </cfRule>
  </conditionalFormatting>
  <conditionalFormatting sqref="Z54">
    <cfRule type="expression" dxfId="182" priority="28">
      <formula>MOD(ROW(),2)=1</formula>
    </cfRule>
  </conditionalFormatting>
  <conditionalFormatting sqref="A54:B54 V54 Z54:AA54">
    <cfRule type="expression" dxfId="181" priority="26">
      <formula>MOD(ROW(),2)=1</formula>
    </cfRule>
  </conditionalFormatting>
  <conditionalFormatting sqref="V54">
    <cfRule type="expression" dxfId="180" priority="27">
      <formula>MOD(ROW(),2)=1</formula>
    </cfRule>
  </conditionalFormatting>
  <conditionalFormatting sqref="V54">
    <cfRule type="expression" dxfId="179" priority="24">
      <formula>MOD(ROW(),2)=1</formula>
    </cfRule>
  </conditionalFormatting>
  <conditionalFormatting sqref="V54">
    <cfRule type="expression" dxfId="178" priority="25">
      <formula>MOD(ROW(),2)=1</formula>
    </cfRule>
  </conditionalFormatting>
  <conditionalFormatting sqref="C54">
    <cfRule type="expression" dxfId="177" priority="23">
      <formula>MOD(ROW(),2)=1</formula>
    </cfRule>
  </conditionalFormatting>
  <conditionalFormatting sqref="V55:V57 Z55:Z57">
    <cfRule type="expression" dxfId="176" priority="22">
      <formula>MOD(ROW(),2)=1</formula>
    </cfRule>
  </conditionalFormatting>
  <conditionalFormatting sqref="V55:V57 Z55:Z57">
    <cfRule type="expression" dxfId="175" priority="21">
      <formula>MOD(ROW(),2)=1</formula>
    </cfRule>
  </conditionalFormatting>
  <conditionalFormatting sqref="A57">
    <cfRule type="expression" dxfId="174" priority="4">
      <formula>MOD(ROW(),2)=1</formula>
    </cfRule>
  </conditionalFormatting>
  <conditionalFormatting sqref="C57">
    <cfRule type="expression" dxfId="173" priority="3">
      <formula>MOD(ROW(),2)=1</formula>
    </cfRule>
  </conditionalFormatting>
  <conditionalFormatting sqref="D57">
    <cfRule type="expression" dxfId="172" priority="2">
      <formula>MOD(ROW(),2)=1</formula>
    </cfRule>
  </conditionalFormatting>
  <dataValidations count="1">
    <dataValidation type="list" allowBlank="1" showInputMessage="1" showErrorMessage="1" sqref="B1" xr:uid="{00000000-0002-0000-0700-000000000000}">
      <formula1>"January, February, March, April, May, June, July, August, September, October, November, December"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AA57"/>
  <sheetViews>
    <sheetView zoomScaleNormal="100" workbookViewId="0">
      <pane xSplit="2" ySplit="2" topLeftCell="C27" activePane="bottomRight" state="frozen"/>
      <selection pane="topRight" activeCell="C1" sqref="C1"/>
      <selection pane="bottomLeft" activeCell="A3" sqref="A3"/>
      <selection pane="bottomRight" activeCell="B39" sqref="B39"/>
    </sheetView>
  </sheetViews>
  <sheetFormatPr defaultRowHeight="15"/>
  <cols>
    <col min="1" max="1" width="8" style="1" customWidth="1"/>
    <col min="2" max="2" width="26.140625" style="1" customWidth="1"/>
    <col min="3" max="4" width="10" style="1" customWidth="1"/>
    <col min="5" max="8" width="8.7109375" style="1" customWidth="1"/>
    <col min="9" max="11" width="8.7109375" style="9" customWidth="1"/>
    <col min="12" max="14" width="8.7109375" style="1" customWidth="1"/>
    <col min="15" max="15" width="8.7109375" style="9" customWidth="1"/>
    <col min="16" max="17" width="8.7109375" style="8" customWidth="1"/>
    <col min="18" max="19" width="8.7109375" style="1" customWidth="1"/>
    <col min="20" max="22" width="8.7109375" style="9" customWidth="1"/>
    <col min="23" max="24" width="8.7109375" style="1" customWidth="1"/>
    <col min="25" max="25" width="8.7109375" style="9" customWidth="1"/>
    <col min="26" max="26" width="8.42578125" style="1" customWidth="1"/>
    <col min="27" max="27" width="20.28515625" style="1" customWidth="1"/>
    <col min="28" max="16384" width="9.140625" style="1"/>
  </cols>
  <sheetData>
    <row r="1" spans="1:27" ht="44.25" customHeight="1">
      <c r="A1" s="5" t="s">
        <v>6</v>
      </c>
      <c r="B1" s="5" t="s">
        <v>10</v>
      </c>
      <c r="C1" s="5" t="s">
        <v>7</v>
      </c>
      <c r="D1" s="5"/>
      <c r="E1" s="5">
        <v>5</v>
      </c>
      <c r="F1" s="5" t="s">
        <v>9</v>
      </c>
      <c r="G1" s="5"/>
      <c r="H1" s="6">
        <f>DAY(EOMONTH(K1,0))-E1</f>
        <v>25</v>
      </c>
      <c r="I1" s="20">
        <f>DATE(2018,MONTH(DATEVALUE($B$1&amp;"1")),1)</f>
        <v>43344</v>
      </c>
      <c r="J1" s="12"/>
      <c r="K1" s="4">
        <f>DATE(2019,MONTH(DATEVALUE($B$1&amp;"1")),1)</f>
        <v>43709</v>
      </c>
      <c r="L1" s="21">
        <v>43466</v>
      </c>
      <c r="M1" s="21"/>
      <c r="N1" s="21"/>
      <c r="O1" s="10"/>
      <c r="P1" s="7"/>
      <c r="Q1" s="7"/>
      <c r="R1" s="2"/>
      <c r="S1" s="2"/>
      <c r="T1" s="10"/>
      <c r="U1" s="10"/>
      <c r="V1" s="10"/>
      <c r="W1" s="2"/>
      <c r="X1" s="2"/>
      <c r="Y1" s="10"/>
      <c r="Z1" s="2"/>
    </row>
    <row r="2" spans="1:27" ht="55.5" customHeight="1">
      <c r="A2" s="3" t="s">
        <v>8</v>
      </c>
      <c r="B2" s="3" t="s">
        <v>0</v>
      </c>
      <c r="C2" s="3" t="s">
        <v>71</v>
      </c>
      <c r="D2" s="3" t="s">
        <v>95</v>
      </c>
      <c r="E2" s="3" t="s">
        <v>14</v>
      </c>
      <c r="F2" s="3" t="s">
        <v>23</v>
      </c>
      <c r="G2" s="3" t="s">
        <v>90</v>
      </c>
      <c r="H2" s="3" t="s">
        <v>17</v>
      </c>
      <c r="I2" s="3" t="s">
        <v>22</v>
      </c>
      <c r="J2" s="3" t="s">
        <v>93</v>
      </c>
      <c r="K2" s="11" t="s">
        <v>21</v>
      </c>
      <c r="L2" s="11" t="s">
        <v>24</v>
      </c>
      <c r="M2" s="11" t="s">
        <v>94</v>
      </c>
      <c r="N2" s="11" t="s">
        <v>89</v>
      </c>
      <c r="O2" s="11" t="s">
        <v>16</v>
      </c>
      <c r="P2" s="3" t="s">
        <v>1</v>
      </c>
      <c r="Q2" s="11" t="s">
        <v>2</v>
      </c>
      <c r="R2" s="11" t="s">
        <v>70</v>
      </c>
      <c r="S2" s="3" t="s">
        <v>3</v>
      </c>
      <c r="T2" s="3" t="s">
        <v>25</v>
      </c>
      <c r="U2" s="3" t="s">
        <v>91</v>
      </c>
      <c r="V2" s="11" t="s">
        <v>15</v>
      </c>
      <c r="W2" s="11" t="s">
        <v>26</v>
      </c>
      <c r="X2" s="11" t="s">
        <v>92</v>
      </c>
      <c r="Y2" s="11" t="s">
        <v>13</v>
      </c>
      <c r="Z2" s="11" t="s">
        <v>4</v>
      </c>
      <c r="AA2" s="3" t="s">
        <v>5</v>
      </c>
    </row>
    <row r="3" spans="1:27" ht="14.25" customHeight="1">
      <c r="A3" s="1">
        <v>1</v>
      </c>
      <c r="B3" s="13" t="s">
        <v>28</v>
      </c>
      <c r="C3" s="18">
        <v>42276</v>
      </c>
      <c r="D3" s="18">
        <v>42276</v>
      </c>
      <c r="E3" s="1">
        <f t="shared" ref="E3:E57" si="0">IF($D3&lt;$L$1,10,IF(AND($D3&gt;=($L$1+182),$D3&lt;($L$1+213)),5,IF(AND($D3&gt;=($L$1+213),$D3&lt;($L$1+244)),4,IF(AND($D3&gt;=($L$1+244),$D3&lt;($L$1+274)),3.5,IF(AND($D3&gt;=($L$1+274),$D3&lt;($L$1+305)),2.5,IF(AND($D3&gt;=($L$1+305),$D3&lt;($L$1+335)),1.5,IF(AND($D3&gt;=($L$1+335),$D3&lt;=($L$1+365)),1,IF($D3&gt;($L$1+365),0,10))))))))</f>
        <v>10</v>
      </c>
      <c r="F3" s="1">
        <f t="shared" ref="F3:F55" si="1">IF($D3&lt;$L$1,14,IF(AND($D3&gt;=($L$1+182),$D3&lt;($L$1+213)),7,IF(AND($D3&gt;=($L$1+213),$D3&lt;($L$1+244)),6,IF(AND($D3&gt;=($L$1+244),$D3&lt;($L$1+274)),5,IF(AND($D3&gt;=($L$1+274),$D3&lt;($L$1+305)),4,IF(AND($D3&gt;=($L$1+305),$D3&lt;($L$1+335)),2,IF(AND($D3&gt;=($L$1+335),$D3&lt;=($L$1+365)),1,IF($D3&gt;($L$1+365),0,14))))))))</f>
        <v>14</v>
      </c>
      <c r="G3" s="9">
        <v>28</v>
      </c>
      <c r="H3" s="8">
        <f>August!H3+August!S3</f>
        <v>0</v>
      </c>
      <c r="I3" s="1">
        <f>August!I3+August!T3</f>
        <v>0</v>
      </c>
      <c r="J3" s="1">
        <f>August!J3+August!U3</f>
        <v>0</v>
      </c>
      <c r="K3" s="9">
        <f ca="1">August!V3</f>
        <v>10</v>
      </c>
      <c r="L3" s="9">
        <f>August!W3</f>
        <v>14</v>
      </c>
      <c r="M3" s="9">
        <f>August!X3</f>
        <v>28</v>
      </c>
      <c r="N3" s="9">
        <f ca="1">E3-H3-K3</f>
        <v>0</v>
      </c>
      <c r="O3" s="9">
        <f t="shared" ref="O3:O55" ca="1" si="2">IF(TODAY()&lt;$C3+180,0,IF($Q3&lt;=$K3,$Q3,$K3))</f>
        <v>0</v>
      </c>
      <c r="P3" s="1">
        <f>0+(August!P3-(August!Q3*4))</f>
        <v>0</v>
      </c>
      <c r="Q3" s="9">
        <f>FLOOR(P3/4,0.5)</f>
        <v>0</v>
      </c>
      <c r="R3" s="9">
        <v>0</v>
      </c>
      <c r="S3" s="8">
        <v>0</v>
      </c>
      <c r="T3" s="1">
        <v>0</v>
      </c>
      <c r="U3" s="1">
        <v>0</v>
      </c>
      <c r="V3" s="9">
        <f t="shared" ref="V3:V57" ca="1" si="3">IF($K3-($S3+$O3)&lt;0,0,$K3-($S3+$O3))</f>
        <v>10</v>
      </c>
      <c r="W3" s="9">
        <f>IF($L3-$T3&lt;0,0,$L3-$T3)</f>
        <v>14</v>
      </c>
      <c r="X3" s="9">
        <f>IF($M3-$U3&lt;0,0,$M3-$U3)</f>
        <v>28</v>
      </c>
      <c r="Y3" s="9">
        <f t="shared" ref="Y3:Y56" ca="1" si="4">Q3-O3+R3</f>
        <v>0</v>
      </c>
      <c r="Z3" s="9">
        <f ca="1">$H$1-Y3</f>
        <v>25</v>
      </c>
      <c r="AA3" s="17" t="str">
        <f t="shared" ref="AA3:AA48" si="5">IF(AND(S3&gt;3,T3&gt;3),"Check for permission to have more than 3 days casual leave, and a doctors note regarding more than 3 days sick leave",IF(S3&gt;3,"Check for permission to have more than 3 days casual leave",IF(T3&gt;3,"Check for a doctors note regarding more than 3 days sick leave","")))</f>
        <v/>
      </c>
    </row>
    <row r="4" spans="1:27" ht="14.25" customHeight="1">
      <c r="A4" s="1">
        <f>IF(B4="","",A3+1)</f>
        <v>2</v>
      </c>
      <c r="B4" s="14" t="s">
        <v>29</v>
      </c>
      <c r="C4" s="18">
        <v>42016</v>
      </c>
      <c r="D4" s="18">
        <v>42016</v>
      </c>
      <c r="E4" s="1">
        <f t="shared" si="0"/>
        <v>10</v>
      </c>
      <c r="F4" s="1">
        <f t="shared" si="1"/>
        <v>14</v>
      </c>
      <c r="G4" s="9">
        <v>27</v>
      </c>
      <c r="H4" s="8">
        <f>August!H4+August!S4</f>
        <v>0</v>
      </c>
      <c r="I4" s="1">
        <f>August!I4+August!T4</f>
        <v>1</v>
      </c>
      <c r="J4" s="1">
        <f>August!J4+August!U4</f>
        <v>0</v>
      </c>
      <c r="K4" s="9">
        <f ca="1">August!V4</f>
        <v>9</v>
      </c>
      <c r="L4" s="9">
        <f>August!W4</f>
        <v>13</v>
      </c>
      <c r="M4" s="9">
        <f>August!X4</f>
        <v>27</v>
      </c>
      <c r="N4" s="9">
        <f t="shared" ref="N4:N5" ca="1" si="6">E4-H4-K4</f>
        <v>1</v>
      </c>
      <c r="O4" s="9">
        <f t="shared" ca="1" si="2"/>
        <v>0</v>
      </c>
      <c r="P4" s="1">
        <f>0+(August!P4-(August!Q4*4))</f>
        <v>1</v>
      </c>
      <c r="Q4" s="9">
        <f t="shared" ref="Q4:Q56" si="7">FLOOR(P4/4,0.5)</f>
        <v>0</v>
      </c>
      <c r="R4" s="9">
        <v>0</v>
      </c>
      <c r="S4" s="8">
        <v>0</v>
      </c>
      <c r="T4" s="1">
        <v>0</v>
      </c>
      <c r="U4" s="1">
        <v>0</v>
      </c>
      <c r="V4" s="9">
        <f t="shared" ca="1" si="3"/>
        <v>9</v>
      </c>
      <c r="W4" s="9">
        <f t="shared" ref="W4:W57" si="8">IF($L4-$T4&lt;0,0,$L4-$T4)</f>
        <v>13</v>
      </c>
      <c r="X4" s="9">
        <f t="shared" ref="X4:X57" si="9">IF($M4-$U4&lt;0,0,$M4-$U4)</f>
        <v>27</v>
      </c>
      <c r="Y4" s="9">
        <f t="shared" ca="1" si="4"/>
        <v>0</v>
      </c>
      <c r="Z4" s="9">
        <f t="shared" ref="Z4:Z56" ca="1" si="10">$H$1-Y4</f>
        <v>25</v>
      </c>
      <c r="AA4" s="17" t="str">
        <f t="shared" si="5"/>
        <v/>
      </c>
    </row>
    <row r="5" spans="1:27" ht="14.25" customHeight="1">
      <c r="A5" s="1">
        <f t="shared" ref="A5:A55" si="11">IF(B5="","",$A4+1)</f>
        <v>3</v>
      </c>
      <c r="B5" s="15" t="s">
        <v>30</v>
      </c>
      <c r="C5" s="18">
        <v>42375</v>
      </c>
      <c r="D5" s="18">
        <v>42375</v>
      </c>
      <c r="E5" s="1">
        <f t="shared" si="0"/>
        <v>10</v>
      </c>
      <c r="F5" s="1">
        <f t="shared" si="1"/>
        <v>14</v>
      </c>
      <c r="G5" s="9">
        <v>26</v>
      </c>
      <c r="H5" s="8">
        <f>August!H5+August!S5</f>
        <v>0</v>
      </c>
      <c r="I5" s="1">
        <f>August!I5+August!T5</f>
        <v>1</v>
      </c>
      <c r="J5" s="1">
        <f>August!J5+August!U5</f>
        <v>0</v>
      </c>
      <c r="K5" s="9">
        <f ca="1">August!V5</f>
        <v>10</v>
      </c>
      <c r="L5" s="9">
        <f>August!W5</f>
        <v>13</v>
      </c>
      <c r="M5" s="9">
        <f>August!X5</f>
        <v>26</v>
      </c>
      <c r="N5" s="9">
        <f t="shared" ca="1" si="6"/>
        <v>0</v>
      </c>
      <c r="O5" s="9">
        <f t="shared" ca="1" si="2"/>
        <v>0</v>
      </c>
      <c r="P5" s="1">
        <f>0+(August!P5-(August!Q5*4))</f>
        <v>0</v>
      </c>
      <c r="Q5" s="9">
        <f t="shared" si="7"/>
        <v>0</v>
      </c>
      <c r="R5" s="9">
        <v>0</v>
      </c>
      <c r="S5" s="8">
        <v>0</v>
      </c>
      <c r="T5" s="1">
        <v>0</v>
      </c>
      <c r="U5" s="1">
        <v>0</v>
      </c>
      <c r="V5" s="9">
        <f t="shared" ca="1" si="3"/>
        <v>10</v>
      </c>
      <c r="W5" s="9">
        <f t="shared" si="8"/>
        <v>13</v>
      </c>
      <c r="X5" s="9">
        <f t="shared" si="9"/>
        <v>26</v>
      </c>
      <c r="Y5" s="9">
        <f t="shared" ca="1" si="4"/>
        <v>0</v>
      </c>
      <c r="Z5" s="9">
        <f t="shared" ca="1" si="10"/>
        <v>25</v>
      </c>
      <c r="AA5" s="17" t="str">
        <f t="shared" si="5"/>
        <v/>
      </c>
    </row>
    <row r="6" spans="1:27" ht="14.25" customHeight="1">
      <c r="A6" s="1">
        <f t="shared" si="11"/>
        <v>4</v>
      </c>
      <c r="B6" s="14" t="s">
        <v>31</v>
      </c>
      <c r="C6" s="18">
        <v>42675</v>
      </c>
      <c r="D6" s="18">
        <v>42675</v>
      </c>
      <c r="E6" s="1">
        <f t="shared" si="0"/>
        <v>10</v>
      </c>
      <c r="F6" s="1">
        <f t="shared" si="1"/>
        <v>14</v>
      </c>
      <c r="G6" s="9">
        <v>22</v>
      </c>
      <c r="H6" s="8">
        <f>August!H6+August!S6</f>
        <v>0</v>
      </c>
      <c r="I6" s="1">
        <f>August!I6+August!T6</f>
        <v>3</v>
      </c>
      <c r="J6" s="1">
        <f>August!J6+August!U6</f>
        <v>0</v>
      </c>
      <c r="K6" s="9">
        <f ca="1">August!V6</f>
        <v>7.5</v>
      </c>
      <c r="L6" s="9">
        <f>August!W6</f>
        <v>11</v>
      </c>
      <c r="M6" s="9">
        <f>August!X6</f>
        <v>22</v>
      </c>
      <c r="N6" s="9">
        <f ca="1">E6-H6-K6</f>
        <v>2.5</v>
      </c>
      <c r="O6" s="9">
        <f t="shared" ca="1" si="2"/>
        <v>0</v>
      </c>
      <c r="P6" s="1">
        <f>0+(August!P6-(August!Q6*4))</f>
        <v>1</v>
      </c>
      <c r="Q6" s="9">
        <f t="shared" si="7"/>
        <v>0</v>
      </c>
      <c r="R6" s="9">
        <v>0</v>
      </c>
      <c r="S6" s="8">
        <v>0</v>
      </c>
      <c r="T6" s="1">
        <v>0</v>
      </c>
      <c r="U6" s="1">
        <v>0</v>
      </c>
      <c r="V6" s="9">
        <f t="shared" ca="1" si="3"/>
        <v>7.5</v>
      </c>
      <c r="W6" s="9">
        <f t="shared" si="8"/>
        <v>11</v>
      </c>
      <c r="X6" s="9">
        <f t="shared" si="9"/>
        <v>22</v>
      </c>
      <c r="Y6" s="9">
        <f t="shared" ca="1" si="4"/>
        <v>0</v>
      </c>
      <c r="Z6" s="9">
        <f t="shared" ca="1" si="10"/>
        <v>25</v>
      </c>
      <c r="AA6" s="17" t="str">
        <f t="shared" si="5"/>
        <v/>
      </c>
    </row>
    <row r="7" spans="1:27" ht="14.25" customHeight="1">
      <c r="A7" s="1">
        <f t="shared" si="11"/>
        <v>5</v>
      </c>
      <c r="B7" s="14" t="s">
        <v>32</v>
      </c>
      <c r="C7" s="18">
        <v>41636</v>
      </c>
      <c r="D7" s="18">
        <v>41636</v>
      </c>
      <c r="E7" s="1">
        <f t="shared" si="0"/>
        <v>10</v>
      </c>
      <c r="F7" s="1">
        <f t="shared" si="1"/>
        <v>14</v>
      </c>
      <c r="G7" s="9">
        <v>24</v>
      </c>
      <c r="H7" s="8">
        <f>August!H7+August!S7</f>
        <v>0</v>
      </c>
      <c r="I7" s="1">
        <f>August!I7+August!T7</f>
        <v>0</v>
      </c>
      <c r="J7" s="1">
        <f>August!J7+August!U7</f>
        <v>0</v>
      </c>
      <c r="K7" s="9">
        <f ca="1">August!V7</f>
        <v>10</v>
      </c>
      <c r="L7" s="9">
        <f>August!W7</f>
        <v>14</v>
      </c>
      <c r="M7" s="9">
        <f>August!X7</f>
        <v>24</v>
      </c>
      <c r="N7" s="9">
        <f t="shared" ref="N7:N56" ca="1" si="12">E7-H7-K7</f>
        <v>0</v>
      </c>
      <c r="O7" s="9">
        <f t="shared" ca="1" si="2"/>
        <v>0</v>
      </c>
      <c r="P7" s="1">
        <f>0+(August!P7-(August!Q7*4))</f>
        <v>0</v>
      </c>
      <c r="Q7" s="9">
        <f t="shared" si="7"/>
        <v>0</v>
      </c>
      <c r="R7" s="9">
        <v>0</v>
      </c>
      <c r="S7" s="8">
        <v>0</v>
      </c>
      <c r="T7" s="1">
        <v>0</v>
      </c>
      <c r="U7" s="1">
        <v>0</v>
      </c>
      <c r="V7" s="9">
        <f t="shared" ca="1" si="3"/>
        <v>10</v>
      </c>
      <c r="W7" s="9">
        <f t="shared" si="8"/>
        <v>14</v>
      </c>
      <c r="X7" s="9">
        <f t="shared" si="9"/>
        <v>24</v>
      </c>
      <c r="Y7" s="9">
        <f t="shared" ca="1" si="4"/>
        <v>0</v>
      </c>
      <c r="Z7" s="9">
        <f t="shared" ca="1" si="10"/>
        <v>25</v>
      </c>
      <c r="AA7" s="17" t="str">
        <f t="shared" si="5"/>
        <v/>
      </c>
    </row>
    <row r="8" spans="1:27" ht="14.25" customHeight="1">
      <c r="A8" s="1">
        <f>IF(B8="","",A7+1)</f>
        <v>6</v>
      </c>
      <c r="B8" s="14" t="s">
        <v>33</v>
      </c>
      <c r="C8" s="18">
        <v>41685</v>
      </c>
      <c r="D8" s="18">
        <v>41685</v>
      </c>
      <c r="E8" s="1">
        <f t="shared" si="0"/>
        <v>10</v>
      </c>
      <c r="F8" s="1">
        <f t="shared" si="1"/>
        <v>14</v>
      </c>
      <c r="G8" s="9">
        <v>28</v>
      </c>
      <c r="H8" s="8">
        <f>August!H8+August!S8</f>
        <v>0</v>
      </c>
      <c r="I8" s="1">
        <f>August!I8+August!T8</f>
        <v>0</v>
      </c>
      <c r="J8" s="1">
        <f>August!J8+August!U8</f>
        <v>0</v>
      </c>
      <c r="K8" s="9">
        <f ca="1">August!V8</f>
        <v>10</v>
      </c>
      <c r="L8" s="9">
        <f>August!W8</f>
        <v>14</v>
      </c>
      <c r="M8" s="9">
        <f>August!X8</f>
        <v>28</v>
      </c>
      <c r="N8" s="9">
        <f t="shared" ca="1" si="12"/>
        <v>0</v>
      </c>
      <c r="O8" s="9">
        <f t="shared" ca="1" si="2"/>
        <v>0</v>
      </c>
      <c r="P8" s="1">
        <f>0+(August!P8-(August!Q8*4))</f>
        <v>0</v>
      </c>
      <c r="Q8" s="9">
        <f t="shared" si="7"/>
        <v>0</v>
      </c>
      <c r="R8" s="9">
        <v>0</v>
      </c>
      <c r="S8" s="8">
        <v>0</v>
      </c>
      <c r="T8" s="1">
        <v>0</v>
      </c>
      <c r="U8" s="1">
        <v>0</v>
      </c>
      <c r="V8" s="9">
        <f t="shared" ca="1" si="3"/>
        <v>10</v>
      </c>
      <c r="W8" s="9">
        <f t="shared" si="8"/>
        <v>14</v>
      </c>
      <c r="X8" s="9">
        <f t="shared" si="9"/>
        <v>28</v>
      </c>
      <c r="Y8" s="9">
        <f t="shared" ca="1" si="4"/>
        <v>0</v>
      </c>
      <c r="Z8" s="9">
        <f t="shared" ca="1" si="10"/>
        <v>25</v>
      </c>
      <c r="AA8" s="17" t="str">
        <f t="shared" si="5"/>
        <v/>
      </c>
    </row>
    <row r="9" spans="1:27" ht="14.25" customHeight="1">
      <c r="A9" s="1">
        <f t="shared" si="11"/>
        <v>7</v>
      </c>
      <c r="B9" s="14" t="s">
        <v>34</v>
      </c>
      <c r="C9" s="18">
        <v>41980</v>
      </c>
      <c r="D9" s="18">
        <v>41980</v>
      </c>
      <c r="E9" s="1">
        <f t="shared" si="0"/>
        <v>10</v>
      </c>
      <c r="F9" s="1">
        <f t="shared" si="1"/>
        <v>14</v>
      </c>
      <c r="G9" s="9">
        <v>23</v>
      </c>
      <c r="H9" s="8">
        <f>August!H9+August!S9</f>
        <v>0</v>
      </c>
      <c r="I9" s="1">
        <f>August!I9+August!T9</f>
        <v>0</v>
      </c>
      <c r="J9" s="1">
        <f>August!J9+August!U9</f>
        <v>1</v>
      </c>
      <c r="K9" s="9">
        <f ca="1">August!V9</f>
        <v>9.5</v>
      </c>
      <c r="L9" s="9">
        <f>August!W9</f>
        <v>14</v>
      </c>
      <c r="M9" s="9">
        <f>August!X9</f>
        <v>22</v>
      </c>
      <c r="N9" s="9">
        <f t="shared" ca="1" si="12"/>
        <v>0.5</v>
      </c>
      <c r="O9" s="9">
        <f t="shared" ca="1" si="2"/>
        <v>0</v>
      </c>
      <c r="P9" s="1">
        <f>0+(August!P9-(August!Q9*4))</f>
        <v>1</v>
      </c>
      <c r="Q9" s="9">
        <f t="shared" si="7"/>
        <v>0</v>
      </c>
      <c r="R9" s="9">
        <v>0</v>
      </c>
      <c r="S9" s="8">
        <v>0</v>
      </c>
      <c r="T9" s="1">
        <v>0</v>
      </c>
      <c r="U9" s="1">
        <v>0</v>
      </c>
      <c r="V9" s="9">
        <f t="shared" ca="1" si="3"/>
        <v>9.5</v>
      </c>
      <c r="W9" s="9">
        <f t="shared" si="8"/>
        <v>14</v>
      </c>
      <c r="X9" s="9">
        <f t="shared" si="9"/>
        <v>22</v>
      </c>
      <c r="Y9" s="9">
        <f t="shared" ca="1" si="4"/>
        <v>0</v>
      </c>
      <c r="Z9" s="9">
        <f t="shared" ca="1" si="10"/>
        <v>25</v>
      </c>
      <c r="AA9" s="17" t="str">
        <f t="shared" si="5"/>
        <v/>
      </c>
    </row>
    <row r="10" spans="1:27" ht="14.25" customHeight="1">
      <c r="A10" s="1">
        <f t="shared" si="11"/>
        <v>8</v>
      </c>
      <c r="B10" s="14" t="s">
        <v>35</v>
      </c>
      <c r="C10" s="18">
        <v>41254</v>
      </c>
      <c r="D10" s="18">
        <v>41254</v>
      </c>
      <c r="E10" s="1">
        <f t="shared" si="0"/>
        <v>10</v>
      </c>
      <c r="F10" s="1">
        <f t="shared" si="1"/>
        <v>14</v>
      </c>
      <c r="G10" s="9">
        <v>28</v>
      </c>
      <c r="H10" s="8">
        <f>August!H10+August!S10</f>
        <v>0</v>
      </c>
      <c r="I10" s="1">
        <f>August!I10+August!T10</f>
        <v>0</v>
      </c>
      <c r="J10" s="1">
        <f>August!J10+August!U10</f>
        <v>0</v>
      </c>
      <c r="K10" s="9">
        <f ca="1">August!V10</f>
        <v>10</v>
      </c>
      <c r="L10" s="9">
        <f>August!W10</f>
        <v>14</v>
      </c>
      <c r="M10" s="9">
        <f>August!X10</f>
        <v>28</v>
      </c>
      <c r="N10" s="9">
        <f t="shared" ca="1" si="12"/>
        <v>0</v>
      </c>
      <c r="O10" s="9">
        <f t="shared" ca="1" si="2"/>
        <v>0</v>
      </c>
      <c r="P10" s="1">
        <f>0+(August!P10-(August!Q10*4))</f>
        <v>0</v>
      </c>
      <c r="Q10" s="9">
        <f t="shared" si="7"/>
        <v>0</v>
      </c>
      <c r="R10" s="9">
        <v>0</v>
      </c>
      <c r="S10" s="8">
        <v>0</v>
      </c>
      <c r="T10" s="1">
        <v>0</v>
      </c>
      <c r="U10" s="1">
        <v>0</v>
      </c>
      <c r="V10" s="9">
        <f t="shared" ca="1" si="3"/>
        <v>10</v>
      </c>
      <c r="W10" s="9">
        <f t="shared" si="8"/>
        <v>14</v>
      </c>
      <c r="X10" s="9">
        <f t="shared" si="9"/>
        <v>28</v>
      </c>
      <c r="Y10" s="9">
        <f t="shared" ca="1" si="4"/>
        <v>0</v>
      </c>
      <c r="Z10" s="9">
        <f t="shared" ca="1" si="10"/>
        <v>25</v>
      </c>
      <c r="AA10" s="17" t="str">
        <f t="shared" si="5"/>
        <v/>
      </c>
    </row>
    <row r="11" spans="1:27" ht="14.25" customHeight="1">
      <c r="A11" s="1">
        <f t="shared" si="11"/>
        <v>9</v>
      </c>
      <c r="B11" s="14" t="s">
        <v>36</v>
      </c>
      <c r="C11" s="18">
        <v>40909</v>
      </c>
      <c r="D11" s="18">
        <v>40909</v>
      </c>
      <c r="E11" s="1">
        <f t="shared" si="0"/>
        <v>10</v>
      </c>
      <c r="F11" s="1">
        <f t="shared" si="1"/>
        <v>14</v>
      </c>
      <c r="G11" s="9">
        <v>26</v>
      </c>
      <c r="H11" s="8">
        <f>August!H11+August!S11</f>
        <v>0</v>
      </c>
      <c r="I11" s="1">
        <f>August!I11+August!T11</f>
        <v>1</v>
      </c>
      <c r="J11" s="1">
        <f>August!J11+August!U11</f>
        <v>0</v>
      </c>
      <c r="K11" s="9">
        <f ca="1">August!V11</f>
        <v>10</v>
      </c>
      <c r="L11" s="9">
        <f>August!W11</f>
        <v>13</v>
      </c>
      <c r="M11" s="9">
        <f>August!X11</f>
        <v>26</v>
      </c>
      <c r="N11" s="9">
        <f t="shared" ca="1" si="12"/>
        <v>0</v>
      </c>
      <c r="O11" s="9">
        <f t="shared" ca="1" si="2"/>
        <v>0</v>
      </c>
      <c r="P11" s="1">
        <f>0+(August!P11-(August!Q11*4))</f>
        <v>0</v>
      </c>
      <c r="Q11" s="9">
        <f t="shared" si="7"/>
        <v>0</v>
      </c>
      <c r="R11" s="9">
        <v>0</v>
      </c>
      <c r="S11" s="8">
        <v>0</v>
      </c>
      <c r="T11" s="1">
        <v>0</v>
      </c>
      <c r="U11" s="1">
        <v>0</v>
      </c>
      <c r="V11" s="9">
        <f t="shared" ca="1" si="3"/>
        <v>10</v>
      </c>
      <c r="W11" s="9">
        <f t="shared" si="8"/>
        <v>13</v>
      </c>
      <c r="X11" s="9">
        <f t="shared" si="9"/>
        <v>26</v>
      </c>
      <c r="Y11" s="9">
        <f t="shared" ca="1" si="4"/>
        <v>0</v>
      </c>
      <c r="Z11" s="9">
        <f t="shared" ca="1" si="10"/>
        <v>25</v>
      </c>
      <c r="AA11" s="17" t="str">
        <f t="shared" si="5"/>
        <v/>
      </c>
    </row>
    <row r="12" spans="1:27" ht="14.25" customHeight="1">
      <c r="A12" s="1">
        <f t="shared" si="11"/>
        <v>10</v>
      </c>
      <c r="B12" s="14" t="s">
        <v>37</v>
      </c>
      <c r="C12" s="18">
        <v>42430</v>
      </c>
      <c r="D12" s="18">
        <v>42430</v>
      </c>
      <c r="E12" s="1">
        <f t="shared" si="0"/>
        <v>10</v>
      </c>
      <c r="F12" s="1">
        <f t="shared" si="1"/>
        <v>14</v>
      </c>
      <c r="G12" s="9">
        <v>22</v>
      </c>
      <c r="H12" s="8">
        <f>August!H12+August!S12</f>
        <v>0</v>
      </c>
      <c r="I12" s="1">
        <f>August!I12+August!T12</f>
        <v>0</v>
      </c>
      <c r="J12" s="1">
        <f>August!J12+August!U12</f>
        <v>0</v>
      </c>
      <c r="K12" s="9">
        <f ca="1">August!V12</f>
        <v>8.5</v>
      </c>
      <c r="L12" s="9">
        <f>August!W12</f>
        <v>14</v>
      </c>
      <c r="M12" s="9">
        <f>August!X12</f>
        <v>22</v>
      </c>
      <c r="N12" s="9">
        <f t="shared" ca="1" si="12"/>
        <v>1.5</v>
      </c>
      <c r="O12" s="9">
        <f t="shared" ca="1" si="2"/>
        <v>0</v>
      </c>
      <c r="P12" s="1">
        <f>0+(August!P12-(August!Q12*4))</f>
        <v>0</v>
      </c>
      <c r="Q12" s="9">
        <f t="shared" si="7"/>
        <v>0</v>
      </c>
      <c r="R12" s="9">
        <v>0</v>
      </c>
      <c r="S12" s="8">
        <v>0</v>
      </c>
      <c r="T12" s="1">
        <v>0</v>
      </c>
      <c r="U12" s="1">
        <v>0</v>
      </c>
      <c r="V12" s="9">
        <f t="shared" ca="1" si="3"/>
        <v>8.5</v>
      </c>
      <c r="W12" s="9">
        <f t="shared" si="8"/>
        <v>14</v>
      </c>
      <c r="X12" s="9">
        <f t="shared" si="9"/>
        <v>22</v>
      </c>
      <c r="Y12" s="9">
        <f t="shared" ca="1" si="4"/>
        <v>0</v>
      </c>
      <c r="Z12" s="9">
        <f t="shared" ca="1" si="10"/>
        <v>25</v>
      </c>
      <c r="AA12" s="17" t="str">
        <f t="shared" si="5"/>
        <v/>
      </c>
    </row>
    <row r="13" spans="1:27" ht="14.25" customHeight="1">
      <c r="A13" s="1">
        <f t="shared" si="11"/>
        <v>11</v>
      </c>
      <c r="B13" s="14" t="s">
        <v>38</v>
      </c>
      <c r="C13" s="18">
        <v>41650</v>
      </c>
      <c r="D13" s="18">
        <v>41650</v>
      </c>
      <c r="E13" s="1">
        <f t="shared" si="0"/>
        <v>10</v>
      </c>
      <c r="F13" s="1">
        <f t="shared" si="1"/>
        <v>14</v>
      </c>
      <c r="G13" s="9">
        <v>21</v>
      </c>
      <c r="H13" s="8">
        <f>August!H13+August!S13</f>
        <v>0</v>
      </c>
      <c r="I13" s="1">
        <f>August!I13+August!T13</f>
        <v>1.5</v>
      </c>
      <c r="J13" s="1">
        <f>August!J13+August!U13</f>
        <v>0</v>
      </c>
      <c r="K13" s="9">
        <f ca="1">August!V13</f>
        <v>10</v>
      </c>
      <c r="L13" s="9">
        <f>August!W13</f>
        <v>12.5</v>
      </c>
      <c r="M13" s="9">
        <f>August!X13</f>
        <v>21</v>
      </c>
      <c r="N13" s="9">
        <f t="shared" ca="1" si="12"/>
        <v>0</v>
      </c>
      <c r="O13" s="9">
        <f t="shared" ca="1" si="2"/>
        <v>0</v>
      </c>
      <c r="P13" s="1">
        <f>0+(August!P13-(August!Q13*4))</f>
        <v>0</v>
      </c>
      <c r="Q13" s="9">
        <f t="shared" si="7"/>
        <v>0</v>
      </c>
      <c r="R13" s="9">
        <v>0</v>
      </c>
      <c r="S13" s="8">
        <v>0</v>
      </c>
      <c r="T13" s="1">
        <v>0</v>
      </c>
      <c r="U13" s="1">
        <v>0</v>
      </c>
      <c r="V13" s="9">
        <f t="shared" ca="1" si="3"/>
        <v>10</v>
      </c>
      <c r="W13" s="9">
        <f t="shared" si="8"/>
        <v>12.5</v>
      </c>
      <c r="X13" s="9">
        <f t="shared" si="9"/>
        <v>21</v>
      </c>
      <c r="Y13" s="9">
        <f t="shared" ca="1" si="4"/>
        <v>0</v>
      </c>
      <c r="Z13" s="9">
        <f t="shared" ca="1" si="10"/>
        <v>25</v>
      </c>
      <c r="AA13" s="17" t="str">
        <f t="shared" si="5"/>
        <v/>
      </c>
    </row>
    <row r="14" spans="1:27" ht="14.25" customHeight="1">
      <c r="A14" s="1">
        <f t="shared" si="11"/>
        <v>12</v>
      </c>
      <c r="B14" s="14" t="s">
        <v>39</v>
      </c>
      <c r="C14" s="18">
        <v>40190</v>
      </c>
      <c r="D14" s="18">
        <v>40190</v>
      </c>
      <c r="E14" s="1">
        <f t="shared" si="0"/>
        <v>10</v>
      </c>
      <c r="F14" s="1">
        <f t="shared" si="1"/>
        <v>14</v>
      </c>
      <c r="G14" s="9">
        <v>26</v>
      </c>
      <c r="H14" s="8">
        <f>August!H14+August!S14</f>
        <v>0</v>
      </c>
      <c r="I14" s="1">
        <f>August!I14+August!T14</f>
        <v>0</v>
      </c>
      <c r="J14" s="1">
        <f>August!J14+August!U14</f>
        <v>0</v>
      </c>
      <c r="K14" s="9">
        <f ca="1">August!V14</f>
        <v>9.5</v>
      </c>
      <c r="L14" s="9">
        <f>August!W14</f>
        <v>14</v>
      </c>
      <c r="M14" s="9">
        <f>August!X14</f>
        <v>26</v>
      </c>
      <c r="N14" s="9">
        <f t="shared" ca="1" si="12"/>
        <v>0.5</v>
      </c>
      <c r="O14" s="9">
        <f t="shared" ca="1" si="2"/>
        <v>0</v>
      </c>
      <c r="P14" s="1">
        <f>0+(August!P14-(August!Q14*4))</f>
        <v>0</v>
      </c>
      <c r="Q14" s="9">
        <f t="shared" si="7"/>
        <v>0</v>
      </c>
      <c r="R14" s="9">
        <v>0</v>
      </c>
      <c r="S14" s="8">
        <v>0</v>
      </c>
      <c r="T14" s="1">
        <v>0</v>
      </c>
      <c r="U14" s="1">
        <v>0</v>
      </c>
      <c r="V14" s="9">
        <f t="shared" ca="1" si="3"/>
        <v>9.5</v>
      </c>
      <c r="W14" s="9">
        <f t="shared" si="8"/>
        <v>14</v>
      </c>
      <c r="X14" s="9">
        <f t="shared" si="9"/>
        <v>26</v>
      </c>
      <c r="Y14" s="9">
        <f t="shared" ca="1" si="4"/>
        <v>0</v>
      </c>
      <c r="Z14" s="9">
        <f t="shared" ca="1" si="10"/>
        <v>25</v>
      </c>
      <c r="AA14" s="17" t="str">
        <f t="shared" si="5"/>
        <v/>
      </c>
    </row>
    <row r="15" spans="1:27" ht="14.25" customHeight="1">
      <c r="A15" s="1">
        <f t="shared" si="11"/>
        <v>13</v>
      </c>
      <c r="B15" s="14" t="s">
        <v>40</v>
      </c>
      <c r="C15" s="18">
        <v>42619</v>
      </c>
      <c r="D15" s="18">
        <v>42619</v>
      </c>
      <c r="E15" s="1">
        <f t="shared" si="0"/>
        <v>10</v>
      </c>
      <c r="F15" s="1">
        <f t="shared" si="1"/>
        <v>14</v>
      </c>
      <c r="G15" s="9">
        <v>23</v>
      </c>
      <c r="H15" s="8">
        <f>August!H15+August!S15</f>
        <v>0</v>
      </c>
      <c r="I15" s="1">
        <f>August!I15+August!T15</f>
        <v>1.5</v>
      </c>
      <c r="J15" s="1">
        <f>August!J15+August!U15</f>
        <v>0</v>
      </c>
      <c r="K15" s="9">
        <f ca="1">August!V15</f>
        <v>8.5</v>
      </c>
      <c r="L15" s="9">
        <f>August!W15</f>
        <v>12.5</v>
      </c>
      <c r="M15" s="9">
        <f>August!X15</f>
        <v>23</v>
      </c>
      <c r="N15" s="9">
        <f t="shared" ca="1" si="12"/>
        <v>1.5</v>
      </c>
      <c r="O15" s="9">
        <f t="shared" ca="1" si="2"/>
        <v>0</v>
      </c>
      <c r="P15" s="1">
        <f>0+(August!P15-(August!Q15*4))</f>
        <v>1</v>
      </c>
      <c r="Q15" s="9">
        <f t="shared" si="7"/>
        <v>0</v>
      </c>
      <c r="R15" s="9">
        <v>0</v>
      </c>
      <c r="S15" s="8">
        <v>0</v>
      </c>
      <c r="T15" s="1">
        <v>0</v>
      </c>
      <c r="U15" s="1">
        <v>0</v>
      </c>
      <c r="V15" s="9">
        <f t="shared" ca="1" si="3"/>
        <v>8.5</v>
      </c>
      <c r="W15" s="9">
        <f t="shared" si="8"/>
        <v>12.5</v>
      </c>
      <c r="X15" s="9">
        <f t="shared" si="9"/>
        <v>23</v>
      </c>
      <c r="Y15" s="9">
        <f t="shared" ca="1" si="4"/>
        <v>0</v>
      </c>
      <c r="Z15" s="9">
        <f t="shared" ca="1" si="10"/>
        <v>25</v>
      </c>
      <c r="AA15" s="17" t="str">
        <f t="shared" si="5"/>
        <v/>
      </c>
    </row>
    <row r="16" spans="1:27" ht="14.25" customHeight="1">
      <c r="A16" s="1">
        <f t="shared" si="11"/>
        <v>14</v>
      </c>
      <c r="B16" s="14" t="s">
        <v>41</v>
      </c>
      <c r="C16" s="18">
        <v>41645</v>
      </c>
      <c r="D16" s="18">
        <v>41645</v>
      </c>
      <c r="E16" s="1">
        <f t="shared" si="0"/>
        <v>10</v>
      </c>
      <c r="F16" s="1">
        <f t="shared" si="1"/>
        <v>14</v>
      </c>
      <c r="G16" s="9">
        <v>25</v>
      </c>
      <c r="H16" s="8">
        <f>August!H16+August!S16</f>
        <v>2</v>
      </c>
      <c r="I16" s="1">
        <f>August!I16+August!T16</f>
        <v>0</v>
      </c>
      <c r="J16" s="1">
        <f>August!J16+August!U16</f>
        <v>0</v>
      </c>
      <c r="K16" s="9">
        <f ca="1">August!V16</f>
        <v>8</v>
      </c>
      <c r="L16" s="9">
        <f>August!W16</f>
        <v>14</v>
      </c>
      <c r="M16" s="9">
        <f>August!X16</f>
        <v>25</v>
      </c>
      <c r="N16" s="9">
        <f t="shared" ca="1" si="12"/>
        <v>0</v>
      </c>
      <c r="O16" s="9">
        <f t="shared" ca="1" si="2"/>
        <v>0</v>
      </c>
      <c r="P16" s="1">
        <f>0+(August!P16-(August!Q16*4))</f>
        <v>1</v>
      </c>
      <c r="Q16" s="9">
        <f t="shared" si="7"/>
        <v>0</v>
      </c>
      <c r="R16" s="9">
        <v>0</v>
      </c>
      <c r="S16" s="8">
        <v>0</v>
      </c>
      <c r="T16" s="1">
        <v>0</v>
      </c>
      <c r="U16" s="1">
        <v>0</v>
      </c>
      <c r="V16" s="9">
        <f t="shared" ca="1" si="3"/>
        <v>8</v>
      </c>
      <c r="W16" s="9">
        <f t="shared" si="8"/>
        <v>14</v>
      </c>
      <c r="X16" s="9">
        <f t="shared" si="9"/>
        <v>25</v>
      </c>
      <c r="Y16" s="9">
        <f t="shared" ca="1" si="4"/>
        <v>0</v>
      </c>
      <c r="Z16" s="9">
        <f t="shared" ca="1" si="10"/>
        <v>25</v>
      </c>
      <c r="AA16" s="17" t="str">
        <f t="shared" si="5"/>
        <v/>
      </c>
    </row>
    <row r="17" spans="1:27" ht="14.25" customHeight="1">
      <c r="A17" s="1">
        <f t="shared" si="11"/>
        <v>15</v>
      </c>
      <c r="B17" s="14" t="s">
        <v>42</v>
      </c>
      <c r="C17" s="18">
        <v>40954</v>
      </c>
      <c r="D17" s="18">
        <v>40954</v>
      </c>
      <c r="E17" s="1">
        <f t="shared" si="0"/>
        <v>10</v>
      </c>
      <c r="F17" s="1">
        <f t="shared" si="1"/>
        <v>14</v>
      </c>
      <c r="G17" s="9">
        <v>22</v>
      </c>
      <c r="H17" s="8">
        <f>August!H17+August!S17</f>
        <v>0</v>
      </c>
      <c r="I17" s="1">
        <f>August!I17+August!T17</f>
        <v>0</v>
      </c>
      <c r="J17" s="1">
        <f>August!J17+August!U17</f>
        <v>0</v>
      </c>
      <c r="K17" s="9">
        <f ca="1">August!V17</f>
        <v>10</v>
      </c>
      <c r="L17" s="9">
        <f>August!W17</f>
        <v>14</v>
      </c>
      <c r="M17" s="9">
        <f>August!X17</f>
        <v>22</v>
      </c>
      <c r="N17" s="9">
        <f t="shared" ca="1" si="12"/>
        <v>0</v>
      </c>
      <c r="O17" s="9">
        <f t="shared" ca="1" si="2"/>
        <v>0</v>
      </c>
      <c r="P17" s="1">
        <f>0+(August!P17-(August!Q17*4))</f>
        <v>1</v>
      </c>
      <c r="Q17" s="9">
        <f t="shared" si="7"/>
        <v>0</v>
      </c>
      <c r="R17" s="9">
        <v>0</v>
      </c>
      <c r="S17" s="8">
        <v>0</v>
      </c>
      <c r="T17" s="1">
        <v>0</v>
      </c>
      <c r="U17" s="1">
        <v>0</v>
      </c>
      <c r="V17" s="9">
        <f t="shared" ca="1" si="3"/>
        <v>10</v>
      </c>
      <c r="W17" s="9">
        <f t="shared" si="8"/>
        <v>14</v>
      </c>
      <c r="X17" s="9">
        <f t="shared" si="9"/>
        <v>22</v>
      </c>
      <c r="Y17" s="9">
        <f t="shared" ca="1" si="4"/>
        <v>0</v>
      </c>
      <c r="Z17" s="9">
        <f t="shared" ca="1" si="10"/>
        <v>25</v>
      </c>
      <c r="AA17" s="17" t="str">
        <f t="shared" si="5"/>
        <v/>
      </c>
    </row>
    <row r="18" spans="1:27" ht="14.25" customHeight="1">
      <c r="A18" s="1">
        <f t="shared" si="11"/>
        <v>16</v>
      </c>
      <c r="B18" s="14" t="s">
        <v>43</v>
      </c>
      <c r="C18" s="18">
        <v>42494</v>
      </c>
      <c r="D18" s="18">
        <v>42494</v>
      </c>
      <c r="E18" s="1">
        <f t="shared" si="0"/>
        <v>10</v>
      </c>
      <c r="F18" s="1">
        <f t="shared" si="1"/>
        <v>14</v>
      </c>
      <c r="G18" s="9">
        <v>24</v>
      </c>
      <c r="H18" s="8">
        <f>August!H18+August!S18</f>
        <v>0</v>
      </c>
      <c r="I18" s="1">
        <f>August!I18+August!T18</f>
        <v>0</v>
      </c>
      <c r="J18" s="1">
        <f>August!J18+August!U18</f>
        <v>0</v>
      </c>
      <c r="K18" s="9">
        <f ca="1">August!V18</f>
        <v>10</v>
      </c>
      <c r="L18" s="9">
        <f>August!W18</f>
        <v>14</v>
      </c>
      <c r="M18" s="9">
        <f>August!X18</f>
        <v>24</v>
      </c>
      <c r="N18" s="9">
        <f t="shared" ca="1" si="12"/>
        <v>0</v>
      </c>
      <c r="O18" s="9">
        <f t="shared" ca="1" si="2"/>
        <v>0</v>
      </c>
      <c r="P18" s="1">
        <f>0+(August!P18-(August!Q18*4))</f>
        <v>1</v>
      </c>
      <c r="Q18" s="9">
        <f>FLOOR(P18/4,0.5)</f>
        <v>0</v>
      </c>
      <c r="R18" s="9">
        <v>0</v>
      </c>
      <c r="S18" s="8">
        <v>0</v>
      </c>
      <c r="T18" s="1">
        <v>0</v>
      </c>
      <c r="U18" s="1">
        <v>0</v>
      </c>
      <c r="V18" s="9">
        <f t="shared" ca="1" si="3"/>
        <v>10</v>
      </c>
      <c r="W18" s="9">
        <f t="shared" si="8"/>
        <v>14</v>
      </c>
      <c r="X18" s="9">
        <f t="shared" si="9"/>
        <v>24</v>
      </c>
      <c r="Y18" s="9">
        <f t="shared" ca="1" si="4"/>
        <v>0</v>
      </c>
      <c r="Z18" s="9">
        <f t="shared" ca="1" si="10"/>
        <v>25</v>
      </c>
      <c r="AA18" s="17" t="str">
        <f t="shared" si="5"/>
        <v/>
      </c>
    </row>
    <row r="19" spans="1:27" ht="14.25" customHeight="1">
      <c r="A19" s="1">
        <f t="shared" si="11"/>
        <v>17</v>
      </c>
      <c r="B19" s="14" t="s">
        <v>44</v>
      </c>
      <c r="C19" s="18">
        <v>42380</v>
      </c>
      <c r="D19" s="18">
        <v>42380</v>
      </c>
      <c r="E19" s="1">
        <f t="shared" si="0"/>
        <v>10</v>
      </c>
      <c r="F19" s="1">
        <f t="shared" si="1"/>
        <v>14</v>
      </c>
      <c r="G19" s="9">
        <v>28</v>
      </c>
      <c r="H19" s="8">
        <f>August!H19+August!S19</f>
        <v>0</v>
      </c>
      <c r="I19" s="1">
        <f>August!I19+August!T19</f>
        <v>3</v>
      </c>
      <c r="J19" s="1">
        <f>August!J19+August!U19</f>
        <v>0</v>
      </c>
      <c r="K19" s="9">
        <f ca="1">August!V19</f>
        <v>10</v>
      </c>
      <c r="L19" s="9">
        <f>August!W19</f>
        <v>11</v>
      </c>
      <c r="M19" s="9">
        <f>August!X19</f>
        <v>28</v>
      </c>
      <c r="N19" s="9">
        <f t="shared" ca="1" si="12"/>
        <v>0</v>
      </c>
      <c r="O19" s="9">
        <f t="shared" ca="1" si="2"/>
        <v>0</v>
      </c>
      <c r="P19" s="1">
        <f>0+(August!P19-(August!Q19*4))</f>
        <v>1</v>
      </c>
      <c r="Q19" s="9">
        <f t="shared" si="7"/>
        <v>0</v>
      </c>
      <c r="R19" s="9">
        <v>0</v>
      </c>
      <c r="S19" s="8">
        <v>0</v>
      </c>
      <c r="T19" s="1">
        <v>0</v>
      </c>
      <c r="U19" s="1">
        <v>0</v>
      </c>
      <c r="V19" s="9">
        <f t="shared" ca="1" si="3"/>
        <v>10</v>
      </c>
      <c r="W19" s="9">
        <f t="shared" si="8"/>
        <v>11</v>
      </c>
      <c r="X19" s="9">
        <f t="shared" si="9"/>
        <v>28</v>
      </c>
      <c r="Y19" s="9">
        <f t="shared" ca="1" si="4"/>
        <v>0</v>
      </c>
      <c r="Z19" s="9">
        <f t="shared" ca="1" si="10"/>
        <v>25</v>
      </c>
      <c r="AA19" s="17" t="str">
        <f t="shared" si="5"/>
        <v/>
      </c>
    </row>
    <row r="20" spans="1:27" ht="14.25" customHeight="1">
      <c r="A20" s="1">
        <f t="shared" si="11"/>
        <v>18</v>
      </c>
      <c r="B20" s="14" t="s">
        <v>45</v>
      </c>
      <c r="C20" s="18">
        <v>41278</v>
      </c>
      <c r="D20" s="18">
        <v>41278</v>
      </c>
      <c r="E20" s="1">
        <f t="shared" si="0"/>
        <v>10</v>
      </c>
      <c r="F20" s="1">
        <f t="shared" si="1"/>
        <v>14</v>
      </c>
      <c r="G20" s="9">
        <v>23</v>
      </c>
      <c r="H20" s="8">
        <f>August!H20+August!S20</f>
        <v>0</v>
      </c>
      <c r="I20" s="1">
        <f>August!I20+August!T20</f>
        <v>2</v>
      </c>
      <c r="J20" s="1">
        <f>August!J20+August!U20</f>
        <v>0</v>
      </c>
      <c r="K20" s="9">
        <f ca="1">August!V20</f>
        <v>9</v>
      </c>
      <c r="L20" s="9">
        <f>August!W20</f>
        <v>12</v>
      </c>
      <c r="M20" s="9">
        <f>August!X20</f>
        <v>23</v>
      </c>
      <c r="N20" s="9">
        <f t="shared" ca="1" si="12"/>
        <v>1</v>
      </c>
      <c r="O20" s="9">
        <f t="shared" ca="1" si="2"/>
        <v>0</v>
      </c>
      <c r="P20" s="1">
        <f>0+(August!P20-(August!Q20*4))</f>
        <v>0</v>
      </c>
      <c r="Q20" s="9">
        <f t="shared" si="7"/>
        <v>0</v>
      </c>
      <c r="R20" s="9">
        <v>0</v>
      </c>
      <c r="S20" s="8">
        <v>0</v>
      </c>
      <c r="T20" s="1">
        <v>0</v>
      </c>
      <c r="U20" s="1">
        <v>0</v>
      </c>
      <c r="V20" s="9">
        <f t="shared" ca="1" si="3"/>
        <v>9</v>
      </c>
      <c r="W20" s="9">
        <f t="shared" si="8"/>
        <v>12</v>
      </c>
      <c r="X20" s="9">
        <f t="shared" si="9"/>
        <v>23</v>
      </c>
      <c r="Y20" s="9">
        <f t="shared" ca="1" si="4"/>
        <v>0</v>
      </c>
      <c r="Z20" s="9">
        <f t="shared" ca="1" si="10"/>
        <v>25</v>
      </c>
      <c r="AA20" s="17" t="str">
        <f t="shared" si="5"/>
        <v/>
      </c>
    </row>
    <row r="21" spans="1:27" ht="14.25" customHeight="1">
      <c r="A21" s="1">
        <f t="shared" si="11"/>
        <v>19</v>
      </c>
      <c r="B21" s="14" t="s">
        <v>46</v>
      </c>
      <c r="C21" s="18">
        <v>41760</v>
      </c>
      <c r="D21" s="18">
        <v>41760</v>
      </c>
      <c r="E21" s="1">
        <f t="shared" si="0"/>
        <v>10</v>
      </c>
      <c r="F21" s="1">
        <f t="shared" si="1"/>
        <v>14</v>
      </c>
      <c r="G21" s="9">
        <v>24</v>
      </c>
      <c r="H21" s="8">
        <f>August!H21+August!S21</f>
        <v>0</v>
      </c>
      <c r="I21" s="1">
        <f>August!I21+August!T21</f>
        <v>0</v>
      </c>
      <c r="J21" s="1">
        <f>August!J21+August!U21</f>
        <v>0</v>
      </c>
      <c r="K21" s="9">
        <f ca="1">August!V21</f>
        <v>7</v>
      </c>
      <c r="L21" s="9">
        <f>August!W21</f>
        <v>14</v>
      </c>
      <c r="M21" s="9">
        <f>August!X21</f>
        <v>24</v>
      </c>
      <c r="N21" s="9">
        <f t="shared" ca="1" si="12"/>
        <v>3</v>
      </c>
      <c r="O21" s="9">
        <f t="shared" ca="1" si="2"/>
        <v>0</v>
      </c>
      <c r="P21" s="1">
        <f>0+(August!P21-(August!Q21*4))</f>
        <v>0</v>
      </c>
      <c r="Q21" s="9">
        <f t="shared" si="7"/>
        <v>0</v>
      </c>
      <c r="R21" s="9">
        <v>0</v>
      </c>
      <c r="S21" s="8">
        <v>0</v>
      </c>
      <c r="T21" s="1">
        <v>0</v>
      </c>
      <c r="U21" s="1">
        <v>0</v>
      </c>
      <c r="V21" s="9">
        <f t="shared" ca="1" si="3"/>
        <v>7</v>
      </c>
      <c r="W21" s="9">
        <f t="shared" si="8"/>
        <v>14</v>
      </c>
      <c r="X21" s="9">
        <f t="shared" si="9"/>
        <v>24</v>
      </c>
      <c r="Y21" s="9">
        <f t="shared" ca="1" si="4"/>
        <v>0</v>
      </c>
      <c r="Z21" s="9">
        <f t="shared" ca="1" si="10"/>
        <v>25</v>
      </c>
      <c r="AA21" s="17" t="str">
        <f t="shared" si="5"/>
        <v/>
      </c>
    </row>
    <row r="22" spans="1:27" ht="14.25" customHeight="1">
      <c r="A22" s="1">
        <f t="shared" si="11"/>
        <v>20</v>
      </c>
      <c r="B22" s="14" t="s">
        <v>47</v>
      </c>
      <c r="C22" s="18">
        <v>42461</v>
      </c>
      <c r="D22" s="18">
        <v>42461</v>
      </c>
      <c r="E22" s="1">
        <f t="shared" si="0"/>
        <v>10</v>
      </c>
      <c r="F22" s="1">
        <f t="shared" si="1"/>
        <v>14</v>
      </c>
      <c r="G22" s="9">
        <v>25</v>
      </c>
      <c r="H22" s="8">
        <f>August!H22+August!S22</f>
        <v>0</v>
      </c>
      <c r="I22" s="1">
        <f>August!I22+August!T22</f>
        <v>1.5</v>
      </c>
      <c r="J22" s="1">
        <f>August!J22+August!U22</f>
        <v>1</v>
      </c>
      <c r="K22" s="9">
        <f ca="1">August!V22</f>
        <v>10</v>
      </c>
      <c r="L22" s="9">
        <f>August!W22</f>
        <v>12.5</v>
      </c>
      <c r="M22" s="9">
        <f>August!X22</f>
        <v>24</v>
      </c>
      <c r="N22" s="9">
        <f t="shared" ca="1" si="12"/>
        <v>0</v>
      </c>
      <c r="O22" s="9">
        <f t="shared" ca="1" si="2"/>
        <v>0</v>
      </c>
      <c r="P22" s="1">
        <f>0+(August!P22-(August!Q22*4))</f>
        <v>1</v>
      </c>
      <c r="Q22" s="9">
        <f t="shared" si="7"/>
        <v>0</v>
      </c>
      <c r="R22" s="9">
        <v>0</v>
      </c>
      <c r="S22" s="8">
        <v>0</v>
      </c>
      <c r="T22" s="1">
        <v>0</v>
      </c>
      <c r="U22" s="1">
        <v>0</v>
      </c>
      <c r="V22" s="9">
        <f t="shared" ca="1" si="3"/>
        <v>10</v>
      </c>
      <c r="W22" s="9">
        <f t="shared" si="8"/>
        <v>12.5</v>
      </c>
      <c r="X22" s="9">
        <f t="shared" si="9"/>
        <v>24</v>
      </c>
      <c r="Y22" s="9">
        <f t="shared" ca="1" si="4"/>
        <v>0</v>
      </c>
      <c r="Z22" s="9">
        <f t="shared" ca="1" si="10"/>
        <v>25</v>
      </c>
      <c r="AA22" s="17" t="str">
        <f t="shared" si="5"/>
        <v/>
      </c>
    </row>
    <row r="23" spans="1:27" ht="14.25" customHeight="1">
      <c r="A23" s="1">
        <f t="shared" si="11"/>
        <v>21</v>
      </c>
      <c r="B23" s="14" t="s">
        <v>48</v>
      </c>
      <c r="C23" s="18">
        <v>41944</v>
      </c>
      <c r="D23" s="18">
        <v>41944</v>
      </c>
      <c r="E23" s="1">
        <f t="shared" si="0"/>
        <v>10</v>
      </c>
      <c r="F23" s="1">
        <f t="shared" si="1"/>
        <v>14</v>
      </c>
      <c r="G23" s="9">
        <v>22</v>
      </c>
      <c r="H23" s="8">
        <f>August!H23+August!S23</f>
        <v>0</v>
      </c>
      <c r="I23" s="1">
        <f>August!I23+August!T23</f>
        <v>2</v>
      </c>
      <c r="J23" s="1">
        <f>August!J23+August!U23</f>
        <v>0</v>
      </c>
      <c r="K23" s="9">
        <f ca="1">August!V23</f>
        <v>7</v>
      </c>
      <c r="L23" s="9">
        <f>August!W23</f>
        <v>12</v>
      </c>
      <c r="M23" s="9">
        <f>August!X23</f>
        <v>22</v>
      </c>
      <c r="N23" s="9">
        <f t="shared" ca="1" si="12"/>
        <v>3</v>
      </c>
      <c r="O23" s="9">
        <f t="shared" ca="1" si="2"/>
        <v>0</v>
      </c>
      <c r="P23" s="1">
        <f>0+(August!P23-(August!Q23*4))</f>
        <v>0</v>
      </c>
      <c r="Q23" s="9">
        <f t="shared" si="7"/>
        <v>0</v>
      </c>
      <c r="R23" s="9">
        <v>0</v>
      </c>
      <c r="S23" s="8">
        <v>0</v>
      </c>
      <c r="T23" s="1">
        <v>0</v>
      </c>
      <c r="U23" s="1">
        <v>0</v>
      </c>
      <c r="V23" s="9">
        <f t="shared" ca="1" si="3"/>
        <v>7</v>
      </c>
      <c r="W23" s="9">
        <f t="shared" si="8"/>
        <v>12</v>
      </c>
      <c r="X23" s="9">
        <f t="shared" si="9"/>
        <v>22</v>
      </c>
      <c r="Y23" s="9">
        <f t="shared" ca="1" si="4"/>
        <v>0</v>
      </c>
      <c r="Z23" s="9">
        <f t="shared" ca="1" si="10"/>
        <v>25</v>
      </c>
      <c r="AA23" s="17" t="str">
        <f t="shared" si="5"/>
        <v/>
      </c>
    </row>
    <row r="24" spans="1:27" ht="14.25" customHeight="1">
      <c r="A24" s="1">
        <f t="shared" si="11"/>
        <v>22</v>
      </c>
      <c r="B24" s="14" t="s">
        <v>49</v>
      </c>
      <c r="C24" s="18">
        <v>42014</v>
      </c>
      <c r="D24" s="18">
        <v>42014</v>
      </c>
      <c r="E24" s="1">
        <f t="shared" si="0"/>
        <v>10</v>
      </c>
      <c r="F24" s="1">
        <f t="shared" si="1"/>
        <v>14</v>
      </c>
      <c r="G24" s="9">
        <v>23</v>
      </c>
      <c r="H24" s="8">
        <f>August!H24+August!S24</f>
        <v>1</v>
      </c>
      <c r="I24" s="1">
        <f>August!I24+August!T24</f>
        <v>1</v>
      </c>
      <c r="J24" s="1">
        <f>August!J24+August!U24</f>
        <v>0</v>
      </c>
      <c r="K24" s="9">
        <f ca="1">August!V24</f>
        <v>8</v>
      </c>
      <c r="L24" s="9">
        <f>August!W24</f>
        <v>13</v>
      </c>
      <c r="M24" s="9">
        <f>August!X24</f>
        <v>23</v>
      </c>
      <c r="N24" s="9">
        <f t="shared" ca="1" si="12"/>
        <v>1</v>
      </c>
      <c r="O24" s="9">
        <f t="shared" ca="1" si="2"/>
        <v>0</v>
      </c>
      <c r="P24" s="1">
        <f>0+(August!P24-(August!Q24*4))</f>
        <v>1</v>
      </c>
      <c r="Q24" s="9">
        <f t="shared" si="7"/>
        <v>0</v>
      </c>
      <c r="R24" s="9">
        <v>0</v>
      </c>
      <c r="S24" s="8">
        <v>0</v>
      </c>
      <c r="T24" s="1">
        <v>0</v>
      </c>
      <c r="U24" s="1">
        <v>0</v>
      </c>
      <c r="V24" s="9">
        <f t="shared" ca="1" si="3"/>
        <v>8</v>
      </c>
      <c r="W24" s="9">
        <f t="shared" si="8"/>
        <v>13</v>
      </c>
      <c r="X24" s="9">
        <f t="shared" si="9"/>
        <v>23</v>
      </c>
      <c r="Y24" s="9">
        <f t="shared" ca="1" si="4"/>
        <v>0</v>
      </c>
      <c r="Z24" s="9">
        <f t="shared" ca="1" si="10"/>
        <v>25</v>
      </c>
      <c r="AA24" s="17" t="str">
        <f t="shared" si="5"/>
        <v/>
      </c>
    </row>
    <row r="25" spans="1:27" ht="14.25" customHeight="1">
      <c r="A25" s="1">
        <f t="shared" si="11"/>
        <v>23</v>
      </c>
      <c r="B25" s="14" t="s">
        <v>50</v>
      </c>
      <c r="C25" s="18">
        <v>42715</v>
      </c>
      <c r="D25" s="18">
        <v>42715</v>
      </c>
      <c r="E25" s="1">
        <f t="shared" si="0"/>
        <v>10</v>
      </c>
      <c r="F25" s="1">
        <f t="shared" si="1"/>
        <v>14</v>
      </c>
      <c r="G25" s="9">
        <v>24</v>
      </c>
      <c r="H25" s="8">
        <f>August!H25+August!S25</f>
        <v>0</v>
      </c>
      <c r="I25" s="1">
        <f>August!I25+August!T25</f>
        <v>0</v>
      </c>
      <c r="J25" s="1">
        <f>August!J25+August!U25</f>
        <v>0</v>
      </c>
      <c r="K25" s="9">
        <f ca="1">August!V25</f>
        <v>8.5</v>
      </c>
      <c r="L25" s="9">
        <f>August!W25</f>
        <v>14</v>
      </c>
      <c r="M25" s="9">
        <f>August!X25</f>
        <v>24</v>
      </c>
      <c r="N25" s="9">
        <f t="shared" ca="1" si="12"/>
        <v>1.5</v>
      </c>
      <c r="O25" s="9">
        <f t="shared" ca="1" si="2"/>
        <v>0</v>
      </c>
      <c r="P25" s="1">
        <f>0+(August!P25-(August!Q25*4))</f>
        <v>0</v>
      </c>
      <c r="Q25" s="9">
        <f t="shared" si="7"/>
        <v>0</v>
      </c>
      <c r="R25" s="9">
        <v>0</v>
      </c>
      <c r="S25" s="8">
        <v>0</v>
      </c>
      <c r="T25" s="1">
        <v>0</v>
      </c>
      <c r="U25" s="1">
        <v>0</v>
      </c>
      <c r="V25" s="9">
        <f t="shared" ca="1" si="3"/>
        <v>8.5</v>
      </c>
      <c r="W25" s="9">
        <f t="shared" si="8"/>
        <v>14</v>
      </c>
      <c r="X25" s="9">
        <f t="shared" si="9"/>
        <v>24</v>
      </c>
      <c r="Y25" s="9">
        <f t="shared" ca="1" si="4"/>
        <v>0</v>
      </c>
      <c r="Z25" s="9">
        <f t="shared" ca="1" si="10"/>
        <v>25</v>
      </c>
      <c r="AA25" s="17" t="str">
        <f t="shared" si="5"/>
        <v/>
      </c>
    </row>
    <row r="26" spans="1:27" ht="14.25" customHeight="1">
      <c r="A26" s="1">
        <f t="shared" si="11"/>
        <v>24</v>
      </c>
      <c r="B26" s="14" t="s">
        <v>51</v>
      </c>
      <c r="C26" s="18">
        <v>40009</v>
      </c>
      <c r="D26" s="18">
        <v>40009</v>
      </c>
      <c r="E26" s="1">
        <f t="shared" si="0"/>
        <v>10</v>
      </c>
      <c r="F26" s="1">
        <f t="shared" si="1"/>
        <v>14</v>
      </c>
      <c r="G26" s="9">
        <v>28</v>
      </c>
      <c r="H26" s="8">
        <f>August!H26+August!S26</f>
        <v>0</v>
      </c>
      <c r="I26" s="1">
        <f>August!I26+August!T26</f>
        <v>0</v>
      </c>
      <c r="J26" s="1">
        <f>August!J26+August!U26</f>
        <v>0</v>
      </c>
      <c r="K26" s="9">
        <f ca="1">August!V26</f>
        <v>10</v>
      </c>
      <c r="L26" s="9">
        <f>August!W26</f>
        <v>14</v>
      </c>
      <c r="M26" s="9">
        <f>August!X26</f>
        <v>28</v>
      </c>
      <c r="N26" s="9">
        <f t="shared" ca="1" si="12"/>
        <v>0</v>
      </c>
      <c r="O26" s="9">
        <f t="shared" ca="1" si="2"/>
        <v>0</v>
      </c>
      <c r="P26" s="1">
        <f>0+(August!P26-(August!Q26*4))</f>
        <v>0</v>
      </c>
      <c r="Q26" s="9">
        <f t="shared" si="7"/>
        <v>0</v>
      </c>
      <c r="R26" s="9">
        <v>0</v>
      </c>
      <c r="S26" s="8">
        <v>0</v>
      </c>
      <c r="T26" s="1">
        <v>0</v>
      </c>
      <c r="U26" s="1">
        <v>0</v>
      </c>
      <c r="V26" s="9">
        <f t="shared" ca="1" si="3"/>
        <v>10</v>
      </c>
      <c r="W26" s="9">
        <f t="shared" si="8"/>
        <v>14</v>
      </c>
      <c r="X26" s="9">
        <f t="shared" si="9"/>
        <v>28</v>
      </c>
      <c r="Y26" s="9">
        <f t="shared" ca="1" si="4"/>
        <v>0</v>
      </c>
      <c r="Z26" s="9">
        <f t="shared" ca="1" si="10"/>
        <v>25</v>
      </c>
      <c r="AA26" s="17" t="str">
        <f t="shared" si="5"/>
        <v/>
      </c>
    </row>
    <row r="27" spans="1:27" ht="14.25" customHeight="1">
      <c r="A27" s="1">
        <f t="shared" si="11"/>
        <v>25</v>
      </c>
      <c r="B27" s="14" t="s">
        <v>52</v>
      </c>
      <c r="C27" s="18">
        <v>41852</v>
      </c>
      <c r="D27" s="18">
        <v>41852</v>
      </c>
      <c r="E27" s="1">
        <f t="shared" si="0"/>
        <v>10</v>
      </c>
      <c r="F27" s="1">
        <f t="shared" si="1"/>
        <v>14</v>
      </c>
      <c r="G27" s="9">
        <v>24</v>
      </c>
      <c r="H27" s="8">
        <f>August!H27+August!S27</f>
        <v>0</v>
      </c>
      <c r="I27" s="1">
        <f>August!I27+August!T27</f>
        <v>2</v>
      </c>
      <c r="J27" s="1">
        <f>August!J27+August!U27</f>
        <v>0</v>
      </c>
      <c r="K27" s="9">
        <f ca="1">August!V27</f>
        <v>10</v>
      </c>
      <c r="L27" s="9">
        <f>August!W27</f>
        <v>12</v>
      </c>
      <c r="M27" s="9">
        <f>August!X27</f>
        <v>24</v>
      </c>
      <c r="N27" s="9">
        <f t="shared" ca="1" si="12"/>
        <v>0</v>
      </c>
      <c r="O27" s="9">
        <f t="shared" ca="1" si="2"/>
        <v>0</v>
      </c>
      <c r="P27" s="1">
        <f>0+(August!P27-(August!Q27*4))</f>
        <v>0</v>
      </c>
      <c r="Q27" s="9">
        <f t="shared" si="7"/>
        <v>0</v>
      </c>
      <c r="R27" s="9">
        <v>0</v>
      </c>
      <c r="S27" s="8">
        <v>0</v>
      </c>
      <c r="T27" s="1">
        <v>0</v>
      </c>
      <c r="U27" s="1">
        <v>0</v>
      </c>
      <c r="V27" s="9">
        <f t="shared" ca="1" si="3"/>
        <v>10</v>
      </c>
      <c r="W27" s="9">
        <f t="shared" si="8"/>
        <v>12</v>
      </c>
      <c r="X27" s="9">
        <f t="shared" si="9"/>
        <v>24</v>
      </c>
      <c r="Y27" s="9">
        <f t="shared" ca="1" si="4"/>
        <v>0</v>
      </c>
      <c r="Z27" s="9">
        <f t="shared" ca="1" si="10"/>
        <v>25</v>
      </c>
      <c r="AA27" s="17" t="str">
        <f t="shared" si="5"/>
        <v/>
      </c>
    </row>
    <row r="28" spans="1:27" ht="14.25" customHeight="1">
      <c r="A28" s="1">
        <f t="shared" si="11"/>
        <v>26</v>
      </c>
      <c r="B28" s="14" t="s">
        <v>53</v>
      </c>
      <c r="C28" s="18">
        <v>42616</v>
      </c>
      <c r="D28" s="18">
        <v>42616</v>
      </c>
      <c r="E28" s="1">
        <f t="shared" si="0"/>
        <v>10</v>
      </c>
      <c r="F28" s="1">
        <f t="shared" si="1"/>
        <v>14</v>
      </c>
      <c r="G28" s="9">
        <v>27</v>
      </c>
      <c r="H28" s="8">
        <f>August!H28+August!S28</f>
        <v>0</v>
      </c>
      <c r="I28" s="1">
        <f>August!I28+August!T28</f>
        <v>1</v>
      </c>
      <c r="J28" s="1">
        <f>August!J28+August!U28</f>
        <v>0</v>
      </c>
      <c r="K28" s="9">
        <f ca="1">August!V28</f>
        <v>9.5</v>
      </c>
      <c r="L28" s="9">
        <f>August!W28</f>
        <v>13</v>
      </c>
      <c r="M28" s="9">
        <f>August!X28</f>
        <v>27</v>
      </c>
      <c r="N28" s="9">
        <f t="shared" ca="1" si="12"/>
        <v>0.5</v>
      </c>
      <c r="O28" s="9">
        <f t="shared" ca="1" si="2"/>
        <v>0</v>
      </c>
      <c r="P28" s="1">
        <f>0+(August!P28-(August!Q28*4))</f>
        <v>1</v>
      </c>
      <c r="Q28" s="9">
        <f t="shared" si="7"/>
        <v>0</v>
      </c>
      <c r="R28" s="9">
        <v>0</v>
      </c>
      <c r="S28" s="8">
        <v>0</v>
      </c>
      <c r="T28" s="1">
        <v>0</v>
      </c>
      <c r="U28" s="1">
        <v>0</v>
      </c>
      <c r="V28" s="9">
        <f t="shared" ca="1" si="3"/>
        <v>9.5</v>
      </c>
      <c r="W28" s="9">
        <f t="shared" si="8"/>
        <v>13</v>
      </c>
      <c r="X28" s="9">
        <f t="shared" si="9"/>
        <v>27</v>
      </c>
      <c r="Y28" s="9">
        <f t="shared" ca="1" si="4"/>
        <v>0</v>
      </c>
      <c r="Z28" s="9">
        <f t="shared" ca="1" si="10"/>
        <v>25</v>
      </c>
      <c r="AA28" s="17" t="str">
        <f t="shared" si="5"/>
        <v/>
      </c>
    </row>
    <row r="29" spans="1:27" ht="14.25" customHeight="1">
      <c r="A29" s="1">
        <f t="shared" si="11"/>
        <v>27</v>
      </c>
      <c r="B29" s="14" t="s">
        <v>54</v>
      </c>
      <c r="C29" s="18">
        <v>42547</v>
      </c>
      <c r="D29" s="18">
        <v>42547</v>
      </c>
      <c r="E29" s="1">
        <f t="shared" si="0"/>
        <v>10</v>
      </c>
      <c r="F29" s="1">
        <f t="shared" si="1"/>
        <v>14</v>
      </c>
      <c r="G29" s="9">
        <v>23</v>
      </c>
      <c r="H29" s="8">
        <f>August!H29+August!S29</f>
        <v>0</v>
      </c>
      <c r="I29" s="1">
        <f>August!I29+August!T29</f>
        <v>3</v>
      </c>
      <c r="J29" s="1">
        <f>August!J29+August!U29</f>
        <v>0</v>
      </c>
      <c r="K29" s="9">
        <f ca="1">August!V29</f>
        <v>9</v>
      </c>
      <c r="L29" s="9">
        <f>August!W29</f>
        <v>11</v>
      </c>
      <c r="M29" s="9">
        <f>August!X29</f>
        <v>23</v>
      </c>
      <c r="N29" s="9">
        <f t="shared" ca="1" si="12"/>
        <v>1</v>
      </c>
      <c r="O29" s="9">
        <f t="shared" ca="1" si="2"/>
        <v>0</v>
      </c>
      <c r="P29" s="1">
        <f>0+(August!P29-(August!Q29*4))</f>
        <v>0</v>
      </c>
      <c r="Q29" s="9">
        <f t="shared" si="7"/>
        <v>0</v>
      </c>
      <c r="R29" s="9">
        <v>0</v>
      </c>
      <c r="S29" s="8">
        <v>0</v>
      </c>
      <c r="T29" s="1">
        <v>0</v>
      </c>
      <c r="U29" s="1">
        <v>0</v>
      </c>
      <c r="V29" s="9">
        <f t="shared" ca="1" si="3"/>
        <v>9</v>
      </c>
      <c r="W29" s="9">
        <f t="shared" si="8"/>
        <v>11</v>
      </c>
      <c r="X29" s="9">
        <f t="shared" si="9"/>
        <v>23</v>
      </c>
      <c r="Y29" s="9">
        <f t="shared" ca="1" si="4"/>
        <v>0</v>
      </c>
      <c r="Z29" s="9">
        <f t="shared" ca="1" si="10"/>
        <v>25</v>
      </c>
      <c r="AA29" s="17" t="str">
        <f t="shared" si="5"/>
        <v/>
      </c>
    </row>
    <row r="30" spans="1:27" ht="14.25" customHeight="1">
      <c r="A30" s="1">
        <f t="shared" si="11"/>
        <v>28</v>
      </c>
      <c r="B30" s="14" t="s">
        <v>55</v>
      </c>
      <c r="C30" s="18">
        <v>41244</v>
      </c>
      <c r="D30" s="18">
        <v>41244</v>
      </c>
      <c r="E30" s="1">
        <f t="shared" si="0"/>
        <v>10</v>
      </c>
      <c r="F30" s="1">
        <f t="shared" si="1"/>
        <v>14</v>
      </c>
      <c r="G30" s="9">
        <v>28</v>
      </c>
      <c r="H30" s="8">
        <f>August!H30+August!S30</f>
        <v>2</v>
      </c>
      <c r="I30" s="1">
        <f>August!I30+August!T30</f>
        <v>0</v>
      </c>
      <c r="J30" s="1">
        <f>August!J30+August!U30</f>
        <v>0</v>
      </c>
      <c r="K30" s="9">
        <f ca="1">August!V30</f>
        <v>6.5</v>
      </c>
      <c r="L30" s="9">
        <f>August!W30</f>
        <v>14</v>
      </c>
      <c r="M30" s="9">
        <f>August!X30</f>
        <v>28</v>
      </c>
      <c r="N30" s="9">
        <f t="shared" ca="1" si="12"/>
        <v>1.5</v>
      </c>
      <c r="O30" s="9">
        <f t="shared" ca="1" si="2"/>
        <v>0</v>
      </c>
      <c r="P30" s="1">
        <f>0+(August!P30-(August!Q30*4))</f>
        <v>1</v>
      </c>
      <c r="Q30" s="9">
        <f t="shared" si="7"/>
        <v>0</v>
      </c>
      <c r="R30" s="9">
        <v>0</v>
      </c>
      <c r="S30" s="8">
        <v>0</v>
      </c>
      <c r="T30" s="1">
        <v>0</v>
      </c>
      <c r="U30" s="1">
        <v>0</v>
      </c>
      <c r="V30" s="9">
        <f t="shared" ca="1" si="3"/>
        <v>6.5</v>
      </c>
      <c r="W30" s="9">
        <f t="shared" si="8"/>
        <v>14</v>
      </c>
      <c r="X30" s="9">
        <f t="shared" si="9"/>
        <v>28</v>
      </c>
      <c r="Y30" s="9">
        <f t="shared" ca="1" si="4"/>
        <v>0</v>
      </c>
      <c r="Z30" s="9">
        <f t="shared" ca="1" si="10"/>
        <v>25</v>
      </c>
      <c r="AA30" s="17" t="str">
        <f t="shared" si="5"/>
        <v/>
      </c>
    </row>
    <row r="31" spans="1:27" ht="14.25" customHeight="1">
      <c r="A31" s="1">
        <f t="shared" si="11"/>
        <v>29</v>
      </c>
      <c r="B31" s="14" t="s">
        <v>56</v>
      </c>
      <c r="C31" s="18">
        <v>42747</v>
      </c>
      <c r="D31" s="18">
        <v>42747</v>
      </c>
      <c r="E31" s="1">
        <f t="shared" si="0"/>
        <v>10</v>
      </c>
      <c r="F31" s="1">
        <f t="shared" si="1"/>
        <v>14</v>
      </c>
      <c r="G31" s="9">
        <v>28</v>
      </c>
      <c r="H31" s="8">
        <f>August!H31+August!S31</f>
        <v>0</v>
      </c>
      <c r="I31" s="1">
        <f>August!I31+August!T31</f>
        <v>0</v>
      </c>
      <c r="J31" s="1">
        <f>August!J31+August!U31</f>
        <v>0</v>
      </c>
      <c r="K31" s="9">
        <f ca="1">August!V31</f>
        <v>10</v>
      </c>
      <c r="L31" s="9">
        <f>August!W31</f>
        <v>14</v>
      </c>
      <c r="M31" s="9">
        <f>August!X31</f>
        <v>28</v>
      </c>
      <c r="N31" s="9">
        <f t="shared" ca="1" si="12"/>
        <v>0</v>
      </c>
      <c r="O31" s="9">
        <f t="shared" ca="1" si="2"/>
        <v>0</v>
      </c>
      <c r="P31" s="1">
        <f>0+(August!P31-(August!Q31*4))</f>
        <v>0</v>
      </c>
      <c r="Q31" s="9">
        <f t="shared" si="7"/>
        <v>0</v>
      </c>
      <c r="R31" s="9">
        <v>0</v>
      </c>
      <c r="S31" s="8">
        <v>0</v>
      </c>
      <c r="T31" s="1">
        <v>0</v>
      </c>
      <c r="U31" s="1">
        <v>0</v>
      </c>
      <c r="V31" s="9">
        <f t="shared" ca="1" si="3"/>
        <v>10</v>
      </c>
      <c r="W31" s="9">
        <f t="shared" si="8"/>
        <v>14</v>
      </c>
      <c r="X31" s="9">
        <f t="shared" si="9"/>
        <v>28</v>
      </c>
      <c r="Y31" s="9">
        <f t="shared" ca="1" si="4"/>
        <v>0</v>
      </c>
      <c r="Z31" s="9">
        <f t="shared" ca="1" si="10"/>
        <v>25</v>
      </c>
      <c r="AA31" s="17" t="str">
        <f t="shared" si="5"/>
        <v/>
      </c>
    </row>
    <row r="32" spans="1:27" ht="14.25" customHeight="1">
      <c r="A32" s="1">
        <f t="shared" si="11"/>
        <v>30</v>
      </c>
      <c r="B32" s="14" t="s">
        <v>57</v>
      </c>
      <c r="C32" s="18">
        <v>42736</v>
      </c>
      <c r="D32" s="18">
        <v>42736</v>
      </c>
      <c r="E32" s="1">
        <f t="shared" si="0"/>
        <v>10</v>
      </c>
      <c r="F32" s="1">
        <f t="shared" si="1"/>
        <v>14</v>
      </c>
      <c r="G32" s="9">
        <v>28</v>
      </c>
      <c r="H32" s="8">
        <f>August!H32+August!S32</f>
        <v>0</v>
      </c>
      <c r="I32" s="1">
        <f>August!I32+August!T32</f>
        <v>0</v>
      </c>
      <c r="J32" s="1">
        <f>August!J32+August!U32</f>
        <v>0</v>
      </c>
      <c r="K32" s="9">
        <f ca="1">August!V32</f>
        <v>10</v>
      </c>
      <c r="L32" s="9">
        <f>August!W32</f>
        <v>14</v>
      </c>
      <c r="M32" s="9">
        <f>August!X32</f>
        <v>28</v>
      </c>
      <c r="N32" s="9">
        <f t="shared" ca="1" si="12"/>
        <v>0</v>
      </c>
      <c r="O32" s="9">
        <f t="shared" ca="1" si="2"/>
        <v>0</v>
      </c>
      <c r="P32" s="1">
        <f>0+(August!P32-(August!Q32*4))</f>
        <v>0</v>
      </c>
      <c r="Q32" s="9">
        <f t="shared" si="7"/>
        <v>0</v>
      </c>
      <c r="R32" s="9">
        <v>0</v>
      </c>
      <c r="S32" s="8">
        <v>0</v>
      </c>
      <c r="T32" s="1">
        <v>0</v>
      </c>
      <c r="U32" s="1">
        <v>0</v>
      </c>
      <c r="V32" s="9">
        <f t="shared" ca="1" si="3"/>
        <v>10</v>
      </c>
      <c r="W32" s="9">
        <f t="shared" si="8"/>
        <v>14</v>
      </c>
      <c r="X32" s="9">
        <f t="shared" si="9"/>
        <v>28</v>
      </c>
      <c r="Y32" s="9">
        <f t="shared" ca="1" si="4"/>
        <v>0</v>
      </c>
      <c r="Z32" s="9">
        <f t="shared" ca="1" si="10"/>
        <v>25</v>
      </c>
      <c r="AA32" s="17" t="str">
        <f t="shared" si="5"/>
        <v/>
      </c>
    </row>
    <row r="33" spans="1:27" ht="14.25" customHeight="1">
      <c r="A33" s="1">
        <f>IF(B33="","",A32+1)</f>
        <v>31</v>
      </c>
      <c r="B33" s="14" t="s">
        <v>58</v>
      </c>
      <c r="C33" s="18">
        <v>41762</v>
      </c>
      <c r="D33" s="18">
        <v>41762</v>
      </c>
      <c r="E33" s="1">
        <f t="shared" si="0"/>
        <v>10</v>
      </c>
      <c r="F33" s="1">
        <f t="shared" si="1"/>
        <v>14</v>
      </c>
      <c r="G33" s="9">
        <v>23</v>
      </c>
      <c r="H33" s="8">
        <f>August!H33+August!S33</f>
        <v>0</v>
      </c>
      <c r="I33" s="1">
        <f>August!I33+August!T33</f>
        <v>0.5</v>
      </c>
      <c r="J33" s="1">
        <f>August!J33+August!U33</f>
        <v>0</v>
      </c>
      <c r="K33" s="9">
        <f ca="1">August!V33</f>
        <v>9.5</v>
      </c>
      <c r="L33" s="9">
        <f>August!W33</f>
        <v>13.5</v>
      </c>
      <c r="M33" s="9">
        <f>August!X33</f>
        <v>23</v>
      </c>
      <c r="N33" s="9">
        <f t="shared" ca="1" si="12"/>
        <v>0.5</v>
      </c>
      <c r="O33" s="9">
        <f t="shared" ca="1" si="2"/>
        <v>0</v>
      </c>
      <c r="P33" s="1">
        <f>0+(August!P33-(August!Q33*4))</f>
        <v>0</v>
      </c>
      <c r="Q33" s="9">
        <f t="shared" si="7"/>
        <v>0</v>
      </c>
      <c r="R33" s="9">
        <v>0</v>
      </c>
      <c r="S33" s="8">
        <v>0</v>
      </c>
      <c r="T33" s="1">
        <v>0</v>
      </c>
      <c r="U33" s="1">
        <v>0</v>
      </c>
      <c r="V33" s="9">
        <f t="shared" ca="1" si="3"/>
        <v>9.5</v>
      </c>
      <c r="W33" s="9">
        <f t="shared" si="8"/>
        <v>13.5</v>
      </c>
      <c r="X33" s="9">
        <f t="shared" si="9"/>
        <v>23</v>
      </c>
      <c r="Y33" s="9">
        <f t="shared" ca="1" si="4"/>
        <v>0</v>
      </c>
      <c r="Z33" s="9">
        <f t="shared" ca="1" si="10"/>
        <v>25</v>
      </c>
      <c r="AA33" s="17" t="str">
        <f t="shared" si="5"/>
        <v/>
      </c>
    </row>
    <row r="34" spans="1:27" ht="14.25" customHeight="1">
      <c r="A34" s="1">
        <f t="shared" si="11"/>
        <v>32</v>
      </c>
      <c r="B34" s="16" t="s">
        <v>59</v>
      </c>
      <c r="C34" s="18">
        <v>42590</v>
      </c>
      <c r="D34" s="18">
        <v>42590</v>
      </c>
      <c r="E34" s="1">
        <f t="shared" si="0"/>
        <v>10</v>
      </c>
      <c r="F34" s="1">
        <f t="shared" si="1"/>
        <v>14</v>
      </c>
      <c r="G34" s="9">
        <v>23</v>
      </c>
      <c r="H34" s="8">
        <f>August!H34+August!S34</f>
        <v>0</v>
      </c>
      <c r="I34" s="1">
        <f>August!I34+August!T34</f>
        <v>0</v>
      </c>
      <c r="J34" s="1">
        <f>August!J34+August!U34</f>
        <v>0</v>
      </c>
      <c r="K34" s="9">
        <f ca="1">August!V34</f>
        <v>10</v>
      </c>
      <c r="L34" s="9">
        <f>August!W34</f>
        <v>14</v>
      </c>
      <c r="M34" s="9">
        <f>August!X34</f>
        <v>23</v>
      </c>
      <c r="N34" s="9">
        <f t="shared" ca="1" si="12"/>
        <v>0</v>
      </c>
      <c r="O34" s="9">
        <f t="shared" ca="1" si="2"/>
        <v>0</v>
      </c>
      <c r="P34" s="1">
        <f>0+(August!P34-(August!Q34*4))</f>
        <v>0</v>
      </c>
      <c r="Q34" s="9">
        <f t="shared" si="7"/>
        <v>0</v>
      </c>
      <c r="R34" s="9">
        <v>0</v>
      </c>
      <c r="S34" s="8">
        <v>0</v>
      </c>
      <c r="T34" s="1">
        <v>0</v>
      </c>
      <c r="U34" s="1">
        <v>0</v>
      </c>
      <c r="V34" s="9">
        <f t="shared" ca="1" si="3"/>
        <v>10</v>
      </c>
      <c r="W34" s="9">
        <f t="shared" si="8"/>
        <v>14</v>
      </c>
      <c r="X34" s="9">
        <f t="shared" si="9"/>
        <v>23</v>
      </c>
      <c r="Y34" s="9">
        <f t="shared" ca="1" si="4"/>
        <v>0</v>
      </c>
      <c r="Z34" s="9">
        <f t="shared" ca="1" si="10"/>
        <v>25</v>
      </c>
      <c r="AA34" s="17" t="str">
        <f t="shared" si="5"/>
        <v/>
      </c>
    </row>
    <row r="35" spans="1:27" ht="14.25" customHeight="1">
      <c r="A35" s="1">
        <f t="shared" si="11"/>
        <v>33</v>
      </c>
      <c r="B35" s="14" t="s">
        <v>60</v>
      </c>
      <c r="C35" s="18">
        <v>42719</v>
      </c>
      <c r="D35" s="18">
        <v>42719</v>
      </c>
      <c r="E35" s="1">
        <f t="shared" si="0"/>
        <v>10</v>
      </c>
      <c r="F35" s="1">
        <f t="shared" si="1"/>
        <v>14</v>
      </c>
      <c r="G35" s="9">
        <v>23</v>
      </c>
      <c r="H35" s="8">
        <f>August!H35+August!S35</f>
        <v>0</v>
      </c>
      <c r="I35" s="1">
        <f>August!I35+August!T35</f>
        <v>1</v>
      </c>
      <c r="J35" s="1">
        <f>August!J35+August!U35</f>
        <v>0</v>
      </c>
      <c r="K35" s="9">
        <f ca="1">August!V35</f>
        <v>9.5</v>
      </c>
      <c r="L35" s="9">
        <f>August!W35</f>
        <v>13</v>
      </c>
      <c r="M35" s="9">
        <f>August!X35</f>
        <v>23</v>
      </c>
      <c r="N35" s="9">
        <f t="shared" ca="1" si="12"/>
        <v>0.5</v>
      </c>
      <c r="O35" s="9">
        <f t="shared" ca="1" si="2"/>
        <v>0</v>
      </c>
      <c r="P35" s="1">
        <f>0+(August!P35-(August!Q35*4))</f>
        <v>1</v>
      </c>
      <c r="Q35" s="9">
        <f t="shared" si="7"/>
        <v>0</v>
      </c>
      <c r="R35" s="9">
        <v>0</v>
      </c>
      <c r="S35" s="8">
        <v>0</v>
      </c>
      <c r="T35" s="1">
        <v>0</v>
      </c>
      <c r="U35" s="1">
        <v>0</v>
      </c>
      <c r="V35" s="9">
        <f t="shared" ca="1" si="3"/>
        <v>9.5</v>
      </c>
      <c r="W35" s="9">
        <f t="shared" si="8"/>
        <v>13</v>
      </c>
      <c r="X35" s="9">
        <f t="shared" si="9"/>
        <v>23</v>
      </c>
      <c r="Y35" s="9">
        <f t="shared" ca="1" si="4"/>
        <v>0</v>
      </c>
      <c r="Z35" s="9">
        <f t="shared" ca="1" si="10"/>
        <v>25</v>
      </c>
      <c r="AA35" s="17" t="str">
        <f t="shared" si="5"/>
        <v/>
      </c>
    </row>
    <row r="36" spans="1:27" ht="14.25" customHeight="1">
      <c r="A36" s="1">
        <f>IF(B36="","",A35+1)</f>
        <v>34</v>
      </c>
      <c r="B36" s="15" t="s">
        <v>61</v>
      </c>
      <c r="C36" s="18">
        <v>42445</v>
      </c>
      <c r="D36" s="18">
        <v>42445</v>
      </c>
      <c r="E36" s="1">
        <f t="shared" si="0"/>
        <v>10</v>
      </c>
      <c r="F36" s="1">
        <f t="shared" si="1"/>
        <v>14</v>
      </c>
      <c r="G36" s="9">
        <v>24</v>
      </c>
      <c r="H36" s="8">
        <f>August!H36+August!S36</f>
        <v>0</v>
      </c>
      <c r="I36" s="1">
        <f>August!I36+August!T36</f>
        <v>0</v>
      </c>
      <c r="J36" s="1">
        <f>August!J36+August!U36</f>
        <v>0</v>
      </c>
      <c r="K36" s="9">
        <f ca="1">August!V36</f>
        <v>8.5</v>
      </c>
      <c r="L36" s="9">
        <f>August!W36</f>
        <v>14</v>
      </c>
      <c r="M36" s="9">
        <f>August!X36</f>
        <v>24</v>
      </c>
      <c r="N36" s="9">
        <f t="shared" ca="1" si="12"/>
        <v>1.5</v>
      </c>
      <c r="O36" s="9">
        <f t="shared" ca="1" si="2"/>
        <v>0</v>
      </c>
      <c r="P36" s="1">
        <f>0+(August!P36-(August!Q36*4))</f>
        <v>0</v>
      </c>
      <c r="Q36" s="9">
        <f t="shared" si="7"/>
        <v>0</v>
      </c>
      <c r="R36" s="9">
        <v>0</v>
      </c>
      <c r="S36" s="8">
        <v>0</v>
      </c>
      <c r="T36" s="1">
        <v>0</v>
      </c>
      <c r="U36" s="1">
        <v>0</v>
      </c>
      <c r="V36" s="9">
        <f t="shared" ca="1" si="3"/>
        <v>8.5</v>
      </c>
      <c r="W36" s="9">
        <f t="shared" si="8"/>
        <v>14</v>
      </c>
      <c r="X36" s="9">
        <f t="shared" si="9"/>
        <v>24</v>
      </c>
      <c r="Y36" s="9">
        <f t="shared" ca="1" si="4"/>
        <v>0</v>
      </c>
      <c r="Z36" s="9">
        <f t="shared" ca="1" si="10"/>
        <v>25</v>
      </c>
      <c r="AA36" s="17" t="str">
        <f t="shared" si="5"/>
        <v/>
      </c>
    </row>
    <row r="37" spans="1:27" ht="14.25" customHeight="1">
      <c r="A37" s="1">
        <f t="shared" si="11"/>
        <v>35</v>
      </c>
      <c r="B37" s="15" t="s">
        <v>62</v>
      </c>
      <c r="C37" s="18">
        <v>42346</v>
      </c>
      <c r="D37" s="18">
        <v>42346</v>
      </c>
      <c r="E37" s="1">
        <f t="shared" si="0"/>
        <v>10</v>
      </c>
      <c r="F37" s="1">
        <f t="shared" si="1"/>
        <v>14</v>
      </c>
      <c r="G37" s="9">
        <v>28</v>
      </c>
      <c r="H37" s="8">
        <f>August!H37+August!S37</f>
        <v>0</v>
      </c>
      <c r="I37" s="1">
        <f>August!I37+August!T37</f>
        <v>0</v>
      </c>
      <c r="J37" s="1">
        <f>August!J37+August!U37</f>
        <v>0</v>
      </c>
      <c r="K37" s="9">
        <f ca="1">August!V37</f>
        <v>9.5</v>
      </c>
      <c r="L37" s="9">
        <f>August!W37</f>
        <v>14</v>
      </c>
      <c r="M37" s="9">
        <f>August!X37</f>
        <v>28</v>
      </c>
      <c r="N37" s="9">
        <f t="shared" ca="1" si="12"/>
        <v>0.5</v>
      </c>
      <c r="O37" s="9">
        <f t="shared" ca="1" si="2"/>
        <v>0</v>
      </c>
      <c r="P37" s="1">
        <f>0+(August!P37-(August!Q37*4))</f>
        <v>1</v>
      </c>
      <c r="Q37" s="9">
        <f t="shared" si="7"/>
        <v>0</v>
      </c>
      <c r="R37" s="9">
        <v>0</v>
      </c>
      <c r="S37" s="8">
        <v>0</v>
      </c>
      <c r="T37" s="1">
        <v>0</v>
      </c>
      <c r="U37" s="1">
        <v>0</v>
      </c>
      <c r="V37" s="9">
        <f t="shared" ca="1" si="3"/>
        <v>9.5</v>
      </c>
      <c r="W37" s="9">
        <f t="shared" si="8"/>
        <v>14</v>
      </c>
      <c r="X37" s="9">
        <f t="shared" si="9"/>
        <v>28</v>
      </c>
      <c r="Y37" s="9">
        <f t="shared" ca="1" si="4"/>
        <v>0</v>
      </c>
      <c r="Z37" s="9">
        <f t="shared" ca="1" si="10"/>
        <v>25</v>
      </c>
      <c r="AA37" s="17" t="str">
        <f t="shared" si="5"/>
        <v/>
      </c>
    </row>
    <row r="38" spans="1:27" ht="14.25" customHeight="1">
      <c r="A38" s="1">
        <f t="shared" si="11"/>
        <v>36</v>
      </c>
      <c r="B38" s="13" t="s">
        <v>63</v>
      </c>
      <c r="C38" s="18">
        <v>42494</v>
      </c>
      <c r="D38" s="18">
        <v>42494</v>
      </c>
      <c r="E38" s="1">
        <f t="shared" si="0"/>
        <v>10</v>
      </c>
      <c r="F38" s="1">
        <f t="shared" si="1"/>
        <v>14</v>
      </c>
      <c r="G38" s="9">
        <v>21</v>
      </c>
      <c r="H38" s="8">
        <f>August!H38+August!S38</f>
        <v>0</v>
      </c>
      <c r="I38" s="1">
        <f>August!I38+August!T38</f>
        <v>0</v>
      </c>
      <c r="J38" s="1">
        <f>August!J38+August!U38</f>
        <v>11</v>
      </c>
      <c r="K38" s="9">
        <f ca="1">August!V38</f>
        <v>10</v>
      </c>
      <c r="L38" s="9">
        <f>August!W38</f>
        <v>14</v>
      </c>
      <c r="M38" s="9">
        <f>August!X38</f>
        <v>10</v>
      </c>
      <c r="N38" s="9">
        <f t="shared" ca="1" si="12"/>
        <v>0</v>
      </c>
      <c r="O38" s="9">
        <f t="shared" ca="1" si="2"/>
        <v>0</v>
      </c>
      <c r="P38" s="1">
        <f>0+(August!P38-(August!Q38*4))</f>
        <v>1</v>
      </c>
      <c r="Q38" s="9">
        <f t="shared" si="7"/>
        <v>0</v>
      </c>
      <c r="R38" s="9">
        <v>0</v>
      </c>
      <c r="S38" s="8">
        <v>0</v>
      </c>
      <c r="T38" s="1">
        <v>0</v>
      </c>
      <c r="U38" s="1">
        <v>0</v>
      </c>
      <c r="V38" s="9">
        <f t="shared" ca="1" si="3"/>
        <v>10</v>
      </c>
      <c r="W38" s="9">
        <f t="shared" si="8"/>
        <v>14</v>
      </c>
      <c r="X38" s="9">
        <f t="shared" si="9"/>
        <v>10</v>
      </c>
      <c r="Y38" s="9">
        <f t="shared" ca="1" si="4"/>
        <v>0</v>
      </c>
      <c r="Z38" s="9">
        <f t="shared" ca="1" si="10"/>
        <v>25</v>
      </c>
      <c r="AA38" s="17" t="str">
        <f t="shared" si="5"/>
        <v/>
      </c>
    </row>
    <row r="39" spans="1:27" ht="14.25" customHeight="1">
      <c r="A39" s="1">
        <f t="shared" si="11"/>
        <v>37</v>
      </c>
      <c r="B39" s="14" t="s">
        <v>64</v>
      </c>
      <c r="C39" s="18">
        <v>42863</v>
      </c>
      <c r="D39" s="18">
        <v>42863</v>
      </c>
      <c r="E39" s="1">
        <f t="shared" si="0"/>
        <v>10</v>
      </c>
      <c r="F39" s="1">
        <f t="shared" si="1"/>
        <v>14</v>
      </c>
      <c r="G39" s="9">
        <v>27</v>
      </c>
      <c r="H39" s="8">
        <f>August!H39+August!S39</f>
        <v>0</v>
      </c>
      <c r="I39" s="1">
        <f>August!I39+August!T39</f>
        <v>0</v>
      </c>
      <c r="J39" s="1">
        <f>August!J39+August!U39</f>
        <v>0</v>
      </c>
      <c r="K39" s="9">
        <f ca="1">August!V39</f>
        <v>10</v>
      </c>
      <c r="L39" s="9">
        <f>August!W39</f>
        <v>14</v>
      </c>
      <c r="M39" s="9">
        <f>August!X39</f>
        <v>27</v>
      </c>
      <c r="N39" s="9">
        <f t="shared" ca="1" si="12"/>
        <v>0</v>
      </c>
      <c r="O39" s="9">
        <f t="shared" ca="1" si="2"/>
        <v>0</v>
      </c>
      <c r="P39" s="1">
        <f>0+(August!P39-(August!Q39*4))</f>
        <v>0</v>
      </c>
      <c r="Q39" s="9">
        <f t="shared" si="7"/>
        <v>0</v>
      </c>
      <c r="R39" s="9">
        <v>0</v>
      </c>
      <c r="S39" s="8">
        <v>0</v>
      </c>
      <c r="T39" s="1">
        <v>0</v>
      </c>
      <c r="U39" s="1">
        <v>0</v>
      </c>
      <c r="V39" s="9">
        <f t="shared" ca="1" si="3"/>
        <v>10</v>
      </c>
      <c r="W39" s="9">
        <f t="shared" si="8"/>
        <v>14</v>
      </c>
      <c r="X39" s="9">
        <f t="shared" si="9"/>
        <v>27</v>
      </c>
      <c r="Y39" s="9">
        <f t="shared" ca="1" si="4"/>
        <v>0</v>
      </c>
      <c r="Z39" s="9">
        <f t="shared" ca="1" si="10"/>
        <v>25</v>
      </c>
      <c r="AA39" s="17" t="str">
        <f t="shared" si="5"/>
        <v/>
      </c>
    </row>
    <row r="40" spans="1:27" ht="14.25" customHeight="1">
      <c r="A40" s="1">
        <f t="shared" si="11"/>
        <v>38</v>
      </c>
      <c r="B40" s="13" t="s">
        <v>72</v>
      </c>
      <c r="C40" s="18">
        <v>43023</v>
      </c>
      <c r="D40" s="18">
        <v>43023</v>
      </c>
      <c r="E40" s="1">
        <f t="shared" si="0"/>
        <v>10</v>
      </c>
      <c r="F40" s="1">
        <f t="shared" si="1"/>
        <v>14</v>
      </c>
      <c r="G40" s="9">
        <v>27</v>
      </c>
      <c r="H40" s="8">
        <f>August!H40+August!S40</f>
        <v>0</v>
      </c>
      <c r="I40" s="1">
        <f>August!I40+August!T40</f>
        <v>1</v>
      </c>
      <c r="J40" s="1">
        <f>August!J40+August!U40</f>
        <v>0</v>
      </c>
      <c r="K40" s="9">
        <f ca="1">August!V40</f>
        <v>9</v>
      </c>
      <c r="L40" s="9">
        <f>August!W40</f>
        <v>13</v>
      </c>
      <c r="M40" s="9">
        <f>August!X40</f>
        <v>27</v>
      </c>
      <c r="N40" s="9">
        <f t="shared" ca="1" si="12"/>
        <v>1</v>
      </c>
      <c r="O40" s="9">
        <f t="shared" ca="1" si="2"/>
        <v>0</v>
      </c>
      <c r="P40" s="1">
        <f>0+(August!P40-(August!Q40*4))</f>
        <v>0</v>
      </c>
      <c r="Q40" s="9">
        <f t="shared" si="7"/>
        <v>0</v>
      </c>
      <c r="R40" s="9">
        <v>0</v>
      </c>
      <c r="S40" s="8">
        <v>0</v>
      </c>
      <c r="T40" s="1">
        <v>0</v>
      </c>
      <c r="U40" s="1">
        <v>0</v>
      </c>
      <c r="V40" s="9">
        <f t="shared" ca="1" si="3"/>
        <v>9</v>
      </c>
      <c r="W40" s="9">
        <f t="shared" si="8"/>
        <v>13</v>
      </c>
      <c r="X40" s="9">
        <f t="shared" si="9"/>
        <v>27</v>
      </c>
      <c r="Y40" s="9">
        <f t="shared" ca="1" si="4"/>
        <v>0</v>
      </c>
      <c r="Z40" s="9">
        <f t="shared" ca="1" si="10"/>
        <v>25</v>
      </c>
      <c r="AA40" s="17" t="str">
        <f t="shared" si="5"/>
        <v/>
      </c>
    </row>
    <row r="41" spans="1:27" ht="14.25" customHeight="1">
      <c r="A41" s="1">
        <f t="shared" si="11"/>
        <v>39</v>
      </c>
      <c r="B41" s="14" t="s">
        <v>73</v>
      </c>
      <c r="C41" s="18">
        <v>43011</v>
      </c>
      <c r="D41" s="18">
        <v>43011</v>
      </c>
      <c r="E41" s="1">
        <f t="shared" si="0"/>
        <v>10</v>
      </c>
      <c r="F41" s="1">
        <f t="shared" si="1"/>
        <v>14</v>
      </c>
      <c r="G41" s="9">
        <v>28</v>
      </c>
      <c r="H41" s="8">
        <f>August!H41+August!S41</f>
        <v>0</v>
      </c>
      <c r="I41" s="1">
        <f>August!I41+August!T41</f>
        <v>0</v>
      </c>
      <c r="J41" s="1">
        <f>August!J41+August!U41</f>
        <v>0</v>
      </c>
      <c r="K41" s="9">
        <f ca="1">August!V41</f>
        <v>9.5</v>
      </c>
      <c r="L41" s="9">
        <f>August!W41</f>
        <v>14</v>
      </c>
      <c r="M41" s="9">
        <f>August!X41</f>
        <v>28</v>
      </c>
      <c r="N41" s="9">
        <f t="shared" ca="1" si="12"/>
        <v>0.5</v>
      </c>
      <c r="O41" s="9">
        <f t="shared" ca="1" si="2"/>
        <v>0</v>
      </c>
      <c r="P41" s="1">
        <f>0+(August!P41-(August!Q41*4))</f>
        <v>0</v>
      </c>
      <c r="Q41" s="9">
        <f t="shared" si="7"/>
        <v>0</v>
      </c>
      <c r="R41" s="9">
        <v>0</v>
      </c>
      <c r="S41" s="8">
        <v>0</v>
      </c>
      <c r="T41" s="1">
        <v>0</v>
      </c>
      <c r="U41" s="1">
        <v>0</v>
      </c>
      <c r="V41" s="9">
        <f t="shared" ca="1" si="3"/>
        <v>9.5</v>
      </c>
      <c r="W41" s="9">
        <f t="shared" si="8"/>
        <v>14</v>
      </c>
      <c r="X41" s="9">
        <f t="shared" si="9"/>
        <v>28</v>
      </c>
      <c r="Y41" s="9">
        <f t="shared" ca="1" si="4"/>
        <v>0</v>
      </c>
      <c r="Z41" s="9">
        <f t="shared" ca="1" si="10"/>
        <v>25</v>
      </c>
      <c r="AA41" s="17" t="str">
        <f t="shared" si="5"/>
        <v/>
      </c>
    </row>
    <row r="42" spans="1:27" ht="14.25" customHeight="1">
      <c r="A42" s="1">
        <f t="shared" si="11"/>
        <v>40</v>
      </c>
      <c r="B42" s="14" t="s">
        <v>74</v>
      </c>
      <c r="C42" s="18">
        <v>43011</v>
      </c>
      <c r="D42" s="18">
        <v>43011</v>
      </c>
      <c r="E42" s="1">
        <f t="shared" si="0"/>
        <v>10</v>
      </c>
      <c r="F42" s="1">
        <f t="shared" si="1"/>
        <v>14</v>
      </c>
      <c r="G42" s="9">
        <v>25</v>
      </c>
      <c r="H42" s="8">
        <f>August!H42+August!S42</f>
        <v>0</v>
      </c>
      <c r="I42" s="1">
        <f>August!I42+August!T42</f>
        <v>3</v>
      </c>
      <c r="J42" s="1">
        <f>August!J42+August!U42</f>
        <v>0</v>
      </c>
      <c r="K42" s="9">
        <f ca="1">August!V42</f>
        <v>8</v>
      </c>
      <c r="L42" s="9">
        <f>August!W42</f>
        <v>11</v>
      </c>
      <c r="M42" s="9">
        <f>August!X42</f>
        <v>25</v>
      </c>
      <c r="N42" s="9">
        <f t="shared" ca="1" si="12"/>
        <v>2</v>
      </c>
      <c r="O42" s="9">
        <f t="shared" ca="1" si="2"/>
        <v>0</v>
      </c>
      <c r="P42" s="1">
        <f>0+(August!P42-(August!Q42*4))</f>
        <v>1</v>
      </c>
      <c r="Q42" s="9">
        <f t="shared" si="7"/>
        <v>0</v>
      </c>
      <c r="R42" s="9">
        <v>0</v>
      </c>
      <c r="S42" s="8">
        <v>0</v>
      </c>
      <c r="T42" s="1">
        <v>0</v>
      </c>
      <c r="U42" s="1">
        <v>0</v>
      </c>
      <c r="V42" s="9">
        <f t="shared" ca="1" si="3"/>
        <v>8</v>
      </c>
      <c r="W42" s="9">
        <f t="shared" si="8"/>
        <v>11</v>
      </c>
      <c r="X42" s="9">
        <f t="shared" si="9"/>
        <v>25</v>
      </c>
      <c r="Y42" s="9">
        <f t="shared" ca="1" si="4"/>
        <v>0</v>
      </c>
      <c r="Z42" s="9">
        <f t="shared" ca="1" si="10"/>
        <v>25</v>
      </c>
      <c r="AA42" s="17" t="str">
        <f t="shared" si="5"/>
        <v/>
      </c>
    </row>
    <row r="43" spans="1:27" ht="14.25" customHeight="1">
      <c r="A43" s="1">
        <f t="shared" si="11"/>
        <v>41</v>
      </c>
      <c r="B43" s="14" t="s">
        <v>75</v>
      </c>
      <c r="C43" s="18">
        <v>43024</v>
      </c>
      <c r="D43" s="18">
        <v>43024</v>
      </c>
      <c r="E43" s="1">
        <f t="shared" si="0"/>
        <v>10</v>
      </c>
      <c r="F43" s="1">
        <f t="shared" si="1"/>
        <v>14</v>
      </c>
      <c r="G43" s="9">
        <v>28</v>
      </c>
      <c r="H43" s="8">
        <f>August!H43+August!S43</f>
        <v>0</v>
      </c>
      <c r="I43" s="1">
        <f>August!I43+August!T43</f>
        <v>0</v>
      </c>
      <c r="J43" s="1">
        <f>August!J43+August!U43</f>
        <v>0</v>
      </c>
      <c r="K43" s="9">
        <f ca="1">August!V43</f>
        <v>10</v>
      </c>
      <c r="L43" s="9">
        <f>August!W43</f>
        <v>14</v>
      </c>
      <c r="M43" s="9">
        <f>August!X43</f>
        <v>28</v>
      </c>
      <c r="N43" s="9">
        <f t="shared" ca="1" si="12"/>
        <v>0</v>
      </c>
      <c r="O43" s="9">
        <f t="shared" ca="1" si="2"/>
        <v>0</v>
      </c>
      <c r="P43" s="1">
        <f>0+(August!P43-(August!Q43*4))</f>
        <v>0</v>
      </c>
      <c r="Q43" s="9">
        <f t="shared" si="7"/>
        <v>0</v>
      </c>
      <c r="R43" s="9">
        <v>0</v>
      </c>
      <c r="S43" s="8">
        <v>0</v>
      </c>
      <c r="T43" s="1">
        <v>0</v>
      </c>
      <c r="U43" s="1">
        <v>0</v>
      </c>
      <c r="V43" s="9">
        <f t="shared" ca="1" si="3"/>
        <v>10</v>
      </c>
      <c r="W43" s="9">
        <f t="shared" si="8"/>
        <v>14</v>
      </c>
      <c r="X43" s="9">
        <f t="shared" si="9"/>
        <v>28</v>
      </c>
      <c r="Y43" s="9">
        <f t="shared" ca="1" si="4"/>
        <v>0</v>
      </c>
      <c r="Z43" s="9">
        <f t="shared" ca="1" si="10"/>
        <v>25</v>
      </c>
      <c r="AA43" s="17" t="str">
        <f t="shared" si="5"/>
        <v/>
      </c>
    </row>
    <row r="44" spans="1:27" ht="14.25" customHeight="1">
      <c r="A44" s="1">
        <f t="shared" si="11"/>
        <v>42</v>
      </c>
      <c r="B44" s="14" t="s">
        <v>76</v>
      </c>
      <c r="C44" s="18">
        <v>43015</v>
      </c>
      <c r="D44" s="18">
        <v>43015</v>
      </c>
      <c r="E44" s="1">
        <f t="shared" si="0"/>
        <v>10</v>
      </c>
      <c r="F44" s="1">
        <f t="shared" si="1"/>
        <v>14</v>
      </c>
      <c r="G44" s="9">
        <v>24</v>
      </c>
      <c r="H44" s="8">
        <f>August!H44+August!S44</f>
        <v>0</v>
      </c>
      <c r="I44" s="1">
        <f>August!I44+August!T44</f>
        <v>1</v>
      </c>
      <c r="J44" s="1">
        <f>August!J44+August!U44</f>
        <v>1</v>
      </c>
      <c r="K44" s="9">
        <f ca="1">August!V44</f>
        <v>10</v>
      </c>
      <c r="L44" s="9">
        <f>August!W44</f>
        <v>13</v>
      </c>
      <c r="M44" s="9">
        <f>August!X44</f>
        <v>23</v>
      </c>
      <c r="N44" s="9">
        <f t="shared" ca="1" si="12"/>
        <v>0</v>
      </c>
      <c r="O44" s="9">
        <f t="shared" ca="1" si="2"/>
        <v>0</v>
      </c>
      <c r="P44" s="1">
        <f>0+(August!P44-(August!Q44*4))</f>
        <v>1</v>
      </c>
      <c r="Q44" s="9">
        <f t="shared" si="7"/>
        <v>0</v>
      </c>
      <c r="R44" s="9">
        <v>0</v>
      </c>
      <c r="S44" s="8">
        <v>0</v>
      </c>
      <c r="T44" s="1">
        <v>0</v>
      </c>
      <c r="U44" s="1">
        <v>0</v>
      </c>
      <c r="V44" s="9">
        <f t="shared" ca="1" si="3"/>
        <v>10</v>
      </c>
      <c r="W44" s="9">
        <f t="shared" si="8"/>
        <v>13</v>
      </c>
      <c r="X44" s="9">
        <f t="shared" si="9"/>
        <v>23</v>
      </c>
      <c r="Y44" s="9">
        <f t="shared" ca="1" si="4"/>
        <v>0</v>
      </c>
      <c r="Z44" s="9">
        <f t="shared" ca="1" si="10"/>
        <v>25</v>
      </c>
      <c r="AA44" s="17" t="str">
        <f t="shared" si="5"/>
        <v/>
      </c>
    </row>
    <row r="45" spans="1:27" ht="14.25" customHeight="1">
      <c r="A45" s="1">
        <f t="shared" si="11"/>
        <v>43</v>
      </c>
      <c r="B45" s="14" t="s">
        <v>77</v>
      </c>
      <c r="C45" s="18">
        <v>42999</v>
      </c>
      <c r="D45" s="18">
        <v>42999</v>
      </c>
      <c r="E45" s="1">
        <f t="shared" si="0"/>
        <v>10</v>
      </c>
      <c r="F45" s="1">
        <f t="shared" si="1"/>
        <v>14</v>
      </c>
      <c r="G45" s="9">
        <v>28</v>
      </c>
      <c r="H45" s="8">
        <f>August!H45+August!S45</f>
        <v>0</v>
      </c>
      <c r="I45" s="1">
        <f>August!I45+August!T45</f>
        <v>1.5</v>
      </c>
      <c r="J45" s="1">
        <f>August!J45+August!U45</f>
        <v>0</v>
      </c>
      <c r="K45" s="9">
        <f ca="1">August!V45</f>
        <v>10</v>
      </c>
      <c r="L45" s="9">
        <f>August!W45</f>
        <v>12.5</v>
      </c>
      <c r="M45" s="9">
        <f>August!X45</f>
        <v>28</v>
      </c>
      <c r="N45" s="9">
        <f t="shared" ca="1" si="12"/>
        <v>0</v>
      </c>
      <c r="O45" s="9">
        <f t="shared" ca="1" si="2"/>
        <v>0</v>
      </c>
      <c r="P45" s="1">
        <f>0+(August!P45-(August!Q45*4))</f>
        <v>1</v>
      </c>
      <c r="Q45" s="9">
        <f t="shared" si="7"/>
        <v>0</v>
      </c>
      <c r="R45" s="9">
        <v>0</v>
      </c>
      <c r="S45" s="8">
        <v>0</v>
      </c>
      <c r="T45" s="1">
        <v>0</v>
      </c>
      <c r="U45" s="1">
        <v>0</v>
      </c>
      <c r="V45" s="9">
        <f t="shared" ca="1" si="3"/>
        <v>10</v>
      </c>
      <c r="W45" s="9">
        <f t="shared" si="8"/>
        <v>12.5</v>
      </c>
      <c r="X45" s="9">
        <f t="shared" si="9"/>
        <v>28</v>
      </c>
      <c r="Y45" s="9">
        <f t="shared" ca="1" si="4"/>
        <v>0</v>
      </c>
      <c r="Z45" s="9">
        <f t="shared" ca="1" si="10"/>
        <v>25</v>
      </c>
      <c r="AA45" s="17" t="str">
        <f t="shared" si="5"/>
        <v/>
      </c>
    </row>
    <row r="46" spans="1:27" ht="14.25" customHeight="1">
      <c r="A46" s="1">
        <f t="shared" si="11"/>
        <v>44</v>
      </c>
      <c r="B46" s="14" t="s">
        <v>78</v>
      </c>
      <c r="C46" s="18">
        <v>43080</v>
      </c>
      <c r="D46" s="18">
        <v>43080</v>
      </c>
      <c r="E46" s="1">
        <f t="shared" si="0"/>
        <v>10</v>
      </c>
      <c r="F46" s="1">
        <f t="shared" si="1"/>
        <v>14</v>
      </c>
      <c r="G46" s="9">
        <v>28</v>
      </c>
      <c r="H46" s="8">
        <f>August!H46+August!S46</f>
        <v>0</v>
      </c>
      <c r="I46" s="1">
        <f>August!I46+August!T46</f>
        <v>1</v>
      </c>
      <c r="J46" s="1">
        <f>August!J46+August!U46</f>
        <v>0</v>
      </c>
      <c r="K46" s="9">
        <f ca="1">August!V46</f>
        <v>6.5</v>
      </c>
      <c r="L46" s="9">
        <f>August!W46</f>
        <v>13</v>
      </c>
      <c r="M46" s="9">
        <f>August!X46</f>
        <v>28</v>
      </c>
      <c r="N46" s="9">
        <f t="shared" ca="1" si="12"/>
        <v>3.5</v>
      </c>
      <c r="O46" s="9">
        <f t="shared" ca="1" si="2"/>
        <v>0</v>
      </c>
      <c r="P46" s="1">
        <f>0+(August!P46-(August!Q46*4))</f>
        <v>1</v>
      </c>
      <c r="Q46" s="9">
        <f t="shared" si="7"/>
        <v>0</v>
      </c>
      <c r="R46" s="9">
        <v>0</v>
      </c>
      <c r="S46" s="8">
        <v>0</v>
      </c>
      <c r="T46" s="1">
        <v>0</v>
      </c>
      <c r="U46" s="1">
        <v>0</v>
      </c>
      <c r="V46" s="9">
        <f t="shared" ca="1" si="3"/>
        <v>6.5</v>
      </c>
      <c r="W46" s="9">
        <f t="shared" si="8"/>
        <v>13</v>
      </c>
      <c r="X46" s="9">
        <f t="shared" si="9"/>
        <v>28</v>
      </c>
      <c r="Y46" s="9">
        <f t="shared" ca="1" si="4"/>
        <v>0</v>
      </c>
      <c r="Z46" s="9">
        <f t="shared" ca="1" si="10"/>
        <v>25</v>
      </c>
      <c r="AA46" s="17" t="str">
        <f t="shared" si="5"/>
        <v/>
      </c>
    </row>
    <row r="47" spans="1:27" ht="14.25" customHeight="1">
      <c r="A47" s="1">
        <f t="shared" si="11"/>
        <v>45</v>
      </c>
      <c r="B47" s="14" t="s">
        <v>79</v>
      </c>
      <c r="C47" s="18">
        <v>43087</v>
      </c>
      <c r="D47" s="18">
        <v>43087</v>
      </c>
      <c r="E47" s="1">
        <f t="shared" si="0"/>
        <v>10</v>
      </c>
      <c r="F47" s="1">
        <f t="shared" si="1"/>
        <v>14</v>
      </c>
      <c r="G47" s="9">
        <v>28</v>
      </c>
      <c r="H47" s="8">
        <f>August!H47+August!S47</f>
        <v>0</v>
      </c>
      <c r="I47" s="1">
        <f>August!I47+August!T47</f>
        <v>0</v>
      </c>
      <c r="J47" s="1">
        <f>August!J47+August!U47</f>
        <v>0</v>
      </c>
      <c r="K47" s="9">
        <f ca="1">August!V47</f>
        <v>10</v>
      </c>
      <c r="L47" s="9">
        <f>August!W47</f>
        <v>14</v>
      </c>
      <c r="M47" s="9">
        <f>August!X47</f>
        <v>28</v>
      </c>
      <c r="N47" s="9">
        <f t="shared" ca="1" si="12"/>
        <v>0</v>
      </c>
      <c r="O47" s="9">
        <f t="shared" ca="1" si="2"/>
        <v>0</v>
      </c>
      <c r="P47" s="1">
        <f>0+(August!P47-(August!Q47*4))</f>
        <v>0</v>
      </c>
      <c r="Q47" s="9">
        <f t="shared" si="7"/>
        <v>0</v>
      </c>
      <c r="R47" s="9">
        <v>0</v>
      </c>
      <c r="S47" s="8">
        <v>0</v>
      </c>
      <c r="T47" s="1">
        <v>0</v>
      </c>
      <c r="U47" s="1">
        <v>0</v>
      </c>
      <c r="V47" s="9">
        <f t="shared" ca="1" si="3"/>
        <v>10</v>
      </c>
      <c r="W47" s="9">
        <f t="shared" si="8"/>
        <v>14</v>
      </c>
      <c r="X47" s="9">
        <f t="shared" si="9"/>
        <v>28</v>
      </c>
      <c r="Y47" s="9">
        <f t="shared" ca="1" si="4"/>
        <v>0</v>
      </c>
      <c r="Z47" s="9">
        <f t="shared" ca="1" si="10"/>
        <v>25</v>
      </c>
      <c r="AA47" s="17" t="str">
        <f t="shared" si="5"/>
        <v/>
      </c>
    </row>
    <row r="48" spans="1:27" ht="14.25" customHeight="1">
      <c r="A48" s="1">
        <f>IF(B48="","",A47+1)</f>
        <v>46</v>
      </c>
      <c r="B48" s="17" t="s">
        <v>80</v>
      </c>
      <c r="C48" s="19">
        <v>42990</v>
      </c>
      <c r="D48" s="19">
        <v>42990</v>
      </c>
      <c r="E48" s="1">
        <f t="shared" si="0"/>
        <v>10</v>
      </c>
      <c r="F48" s="1">
        <f t="shared" si="1"/>
        <v>14</v>
      </c>
      <c r="G48" s="9">
        <v>28</v>
      </c>
      <c r="H48" s="8">
        <f>August!H48+August!S48</f>
        <v>0</v>
      </c>
      <c r="I48" s="1">
        <f>August!I48+August!T48</f>
        <v>1</v>
      </c>
      <c r="J48" s="1">
        <f>August!J48+August!U48</f>
        <v>0</v>
      </c>
      <c r="K48" s="9">
        <f ca="1">August!V48</f>
        <v>10</v>
      </c>
      <c r="L48" s="9">
        <f>August!W48</f>
        <v>13</v>
      </c>
      <c r="M48" s="9">
        <f>August!X48</f>
        <v>28</v>
      </c>
      <c r="N48" s="9">
        <f t="shared" ca="1" si="12"/>
        <v>0</v>
      </c>
      <c r="O48" s="9">
        <f t="shared" ca="1" si="2"/>
        <v>0</v>
      </c>
      <c r="P48" s="1">
        <f>0+(August!P48-(August!Q48*4))</f>
        <v>1</v>
      </c>
      <c r="Q48" s="9">
        <f t="shared" si="7"/>
        <v>0</v>
      </c>
      <c r="R48" s="9">
        <v>0</v>
      </c>
      <c r="S48" s="8">
        <v>0</v>
      </c>
      <c r="T48" s="1">
        <v>0</v>
      </c>
      <c r="U48" s="1">
        <v>0</v>
      </c>
      <c r="V48" s="9">
        <f t="shared" ca="1" si="3"/>
        <v>10</v>
      </c>
      <c r="W48" s="9">
        <f t="shared" si="8"/>
        <v>13</v>
      </c>
      <c r="X48" s="9">
        <f t="shared" si="9"/>
        <v>28</v>
      </c>
      <c r="Y48" s="9">
        <f t="shared" ca="1" si="4"/>
        <v>0</v>
      </c>
      <c r="Z48" s="9">
        <f t="shared" ca="1" si="10"/>
        <v>25</v>
      </c>
      <c r="AA48" s="17" t="str">
        <f t="shared" si="5"/>
        <v/>
      </c>
    </row>
    <row r="49" spans="1:26" ht="14.25" customHeight="1">
      <c r="A49" s="1">
        <f t="shared" si="11"/>
        <v>47</v>
      </c>
      <c r="B49" s="17" t="s">
        <v>81</v>
      </c>
      <c r="C49" s="19">
        <v>43214</v>
      </c>
      <c r="D49" s="19">
        <v>43214</v>
      </c>
      <c r="E49" s="1">
        <f t="shared" si="0"/>
        <v>10</v>
      </c>
      <c r="F49" s="1">
        <f t="shared" si="1"/>
        <v>14</v>
      </c>
      <c r="G49" s="9">
        <v>28</v>
      </c>
      <c r="H49" s="8">
        <f>August!H49+August!S49</f>
        <v>0</v>
      </c>
      <c r="I49" s="1">
        <f>August!I49+August!T49</f>
        <v>0</v>
      </c>
      <c r="J49" s="1">
        <f>August!J49+August!U49</f>
        <v>0</v>
      </c>
      <c r="K49" s="9">
        <f ca="1">August!V49</f>
        <v>10</v>
      </c>
      <c r="L49" s="9">
        <f>August!W49</f>
        <v>14</v>
      </c>
      <c r="M49" s="9">
        <f>August!X49</f>
        <v>28</v>
      </c>
      <c r="N49" s="9">
        <f t="shared" ca="1" si="12"/>
        <v>0</v>
      </c>
      <c r="O49" s="9">
        <f t="shared" ca="1" si="2"/>
        <v>0</v>
      </c>
      <c r="P49" s="1">
        <f>0+(August!P49-(August!Q49*4))</f>
        <v>0</v>
      </c>
      <c r="Q49" s="9">
        <f t="shared" si="7"/>
        <v>0</v>
      </c>
      <c r="R49" s="9">
        <v>0</v>
      </c>
      <c r="S49" s="8">
        <v>0</v>
      </c>
      <c r="T49" s="1">
        <v>0</v>
      </c>
      <c r="U49" s="1">
        <v>0</v>
      </c>
      <c r="V49" s="9">
        <f t="shared" ca="1" si="3"/>
        <v>10</v>
      </c>
      <c r="W49" s="9">
        <f t="shared" si="8"/>
        <v>14</v>
      </c>
      <c r="X49" s="9">
        <f t="shared" si="9"/>
        <v>28</v>
      </c>
      <c r="Y49" s="9">
        <f t="shared" ca="1" si="4"/>
        <v>0</v>
      </c>
      <c r="Z49" s="9">
        <f t="shared" ca="1" si="10"/>
        <v>25</v>
      </c>
    </row>
    <row r="50" spans="1:26">
      <c r="A50" s="1">
        <f t="shared" si="11"/>
        <v>48</v>
      </c>
      <c r="B50" s="17" t="s">
        <v>82</v>
      </c>
      <c r="C50" s="19">
        <v>43230</v>
      </c>
      <c r="D50" s="19">
        <v>43230</v>
      </c>
      <c r="E50" s="1">
        <f t="shared" si="0"/>
        <v>10</v>
      </c>
      <c r="F50" s="1">
        <f t="shared" si="1"/>
        <v>14</v>
      </c>
      <c r="G50" s="9">
        <v>28</v>
      </c>
      <c r="H50" s="8">
        <f>August!H50+August!S50</f>
        <v>0</v>
      </c>
      <c r="I50" s="1">
        <f>August!I50+August!T50</f>
        <v>0</v>
      </c>
      <c r="J50" s="1">
        <f>August!J50+August!U50</f>
        <v>0</v>
      </c>
      <c r="K50" s="9">
        <f ca="1">August!V50</f>
        <v>10</v>
      </c>
      <c r="L50" s="9">
        <f>August!W50</f>
        <v>14</v>
      </c>
      <c r="M50" s="9">
        <f>August!X50</f>
        <v>28</v>
      </c>
      <c r="N50" s="9">
        <f t="shared" ca="1" si="12"/>
        <v>0</v>
      </c>
      <c r="O50" s="9">
        <f t="shared" ca="1" si="2"/>
        <v>0</v>
      </c>
      <c r="P50" s="1">
        <f>0+(August!P50-(August!Q50*4))</f>
        <v>0</v>
      </c>
      <c r="Q50" s="9">
        <f t="shared" si="7"/>
        <v>0</v>
      </c>
      <c r="R50" s="9">
        <v>0</v>
      </c>
      <c r="S50" s="8">
        <v>0</v>
      </c>
      <c r="T50" s="1">
        <v>0</v>
      </c>
      <c r="U50" s="1">
        <v>0</v>
      </c>
      <c r="V50" s="9">
        <f t="shared" ca="1" si="3"/>
        <v>10</v>
      </c>
      <c r="W50" s="9">
        <f t="shared" si="8"/>
        <v>14</v>
      </c>
      <c r="X50" s="9">
        <f t="shared" si="9"/>
        <v>28</v>
      </c>
      <c r="Y50" s="9">
        <f t="shared" ca="1" si="4"/>
        <v>0</v>
      </c>
      <c r="Z50" s="9">
        <f t="shared" ca="1" si="10"/>
        <v>25</v>
      </c>
    </row>
    <row r="51" spans="1:26">
      <c r="A51" s="1">
        <f t="shared" si="11"/>
        <v>49</v>
      </c>
      <c r="B51" s="17" t="s">
        <v>83</v>
      </c>
      <c r="C51" s="19">
        <v>43230</v>
      </c>
      <c r="D51" s="19">
        <v>43230</v>
      </c>
      <c r="E51" s="1">
        <f t="shared" si="0"/>
        <v>10</v>
      </c>
      <c r="F51" s="1">
        <f t="shared" si="1"/>
        <v>14</v>
      </c>
      <c r="G51" s="9">
        <v>28</v>
      </c>
      <c r="H51" s="8">
        <f>August!H51+August!S51</f>
        <v>0</v>
      </c>
      <c r="I51" s="1">
        <f>August!I51+August!T51</f>
        <v>0</v>
      </c>
      <c r="J51" s="1">
        <f>August!J51+August!U51</f>
        <v>0</v>
      </c>
      <c r="K51" s="9">
        <f ca="1">August!V51</f>
        <v>10</v>
      </c>
      <c r="L51" s="9">
        <f>August!W51</f>
        <v>14</v>
      </c>
      <c r="M51" s="9">
        <f>August!X51</f>
        <v>28</v>
      </c>
      <c r="N51" s="9">
        <f t="shared" ca="1" si="12"/>
        <v>0</v>
      </c>
      <c r="O51" s="9">
        <f t="shared" ca="1" si="2"/>
        <v>0</v>
      </c>
      <c r="P51" s="1">
        <f>0+(August!P51-(August!Q51*4))</f>
        <v>0</v>
      </c>
      <c r="Q51" s="9">
        <f t="shared" si="7"/>
        <v>0</v>
      </c>
      <c r="R51" s="9">
        <v>0</v>
      </c>
      <c r="S51" s="8">
        <v>0</v>
      </c>
      <c r="T51" s="1">
        <v>0</v>
      </c>
      <c r="U51" s="1">
        <v>0</v>
      </c>
      <c r="V51" s="9">
        <f t="shared" ca="1" si="3"/>
        <v>10</v>
      </c>
      <c r="W51" s="9">
        <f t="shared" si="8"/>
        <v>14</v>
      </c>
      <c r="X51" s="9">
        <f t="shared" si="9"/>
        <v>28</v>
      </c>
      <c r="Y51" s="9">
        <f t="shared" ca="1" si="4"/>
        <v>0</v>
      </c>
      <c r="Z51" s="9">
        <f t="shared" ca="1" si="10"/>
        <v>25</v>
      </c>
    </row>
    <row r="52" spans="1:26">
      <c r="A52" s="1">
        <f t="shared" si="11"/>
        <v>50</v>
      </c>
      <c r="B52" s="17" t="s">
        <v>84</v>
      </c>
      <c r="C52" s="19">
        <v>43230</v>
      </c>
      <c r="D52" s="19">
        <v>43230</v>
      </c>
      <c r="E52" s="1">
        <f t="shared" si="0"/>
        <v>10</v>
      </c>
      <c r="F52" s="1">
        <f t="shared" si="1"/>
        <v>14</v>
      </c>
      <c r="G52" s="9">
        <v>28</v>
      </c>
      <c r="H52" s="8">
        <f>August!H52+August!S52</f>
        <v>0</v>
      </c>
      <c r="I52" s="1">
        <f>August!I52+August!T52</f>
        <v>0</v>
      </c>
      <c r="J52" s="1">
        <f>August!J52+August!U52</f>
        <v>0</v>
      </c>
      <c r="K52" s="9">
        <f ca="1">August!V52</f>
        <v>10</v>
      </c>
      <c r="L52" s="9">
        <f>August!W52</f>
        <v>14</v>
      </c>
      <c r="M52" s="9">
        <f>August!X52</f>
        <v>28</v>
      </c>
      <c r="N52" s="9">
        <f t="shared" ca="1" si="12"/>
        <v>0</v>
      </c>
      <c r="O52" s="9">
        <f t="shared" ca="1" si="2"/>
        <v>0</v>
      </c>
      <c r="P52" s="1">
        <f>0+(August!P52-(August!Q52*4))</f>
        <v>0</v>
      </c>
      <c r="Q52" s="9">
        <f t="shared" si="7"/>
        <v>0</v>
      </c>
      <c r="R52" s="9">
        <v>0</v>
      </c>
      <c r="S52" s="8">
        <v>0</v>
      </c>
      <c r="T52" s="1">
        <v>0</v>
      </c>
      <c r="U52" s="1">
        <v>0</v>
      </c>
      <c r="V52" s="9">
        <f t="shared" ca="1" si="3"/>
        <v>10</v>
      </c>
      <c r="W52" s="9">
        <f t="shared" si="8"/>
        <v>14</v>
      </c>
      <c r="X52" s="9">
        <f t="shared" si="9"/>
        <v>28</v>
      </c>
      <c r="Y52" s="9">
        <f t="shared" ca="1" si="4"/>
        <v>0</v>
      </c>
      <c r="Z52" s="9">
        <f t="shared" ca="1" si="10"/>
        <v>25</v>
      </c>
    </row>
    <row r="53" spans="1:26">
      <c r="A53" s="1">
        <f t="shared" si="11"/>
        <v>51</v>
      </c>
      <c r="B53" s="17" t="s">
        <v>85</v>
      </c>
      <c r="C53" s="19">
        <v>43292</v>
      </c>
      <c r="D53" s="19">
        <v>43292</v>
      </c>
      <c r="E53" s="1">
        <f t="shared" si="0"/>
        <v>10</v>
      </c>
      <c r="F53" s="1">
        <f t="shared" si="1"/>
        <v>14</v>
      </c>
      <c r="G53" s="9">
        <v>28</v>
      </c>
      <c r="H53" s="8">
        <f>August!H53+August!S53</f>
        <v>0</v>
      </c>
      <c r="I53" s="1">
        <f>August!I53+August!T53</f>
        <v>0</v>
      </c>
      <c r="J53" s="1">
        <f>August!J53+August!U53</f>
        <v>0</v>
      </c>
      <c r="K53" s="9">
        <f ca="1">August!V53</f>
        <v>9</v>
      </c>
      <c r="L53" s="9">
        <f>August!W53</f>
        <v>14</v>
      </c>
      <c r="M53" s="9">
        <f>August!X53</f>
        <v>28</v>
      </c>
      <c r="N53" s="9">
        <f t="shared" ca="1" si="12"/>
        <v>1</v>
      </c>
      <c r="O53" s="9">
        <f t="shared" ca="1" si="2"/>
        <v>0</v>
      </c>
      <c r="P53" s="1">
        <f>0+(August!P53-(August!Q53*4))</f>
        <v>1</v>
      </c>
      <c r="Q53" s="9">
        <f t="shared" si="7"/>
        <v>0</v>
      </c>
      <c r="R53" s="9">
        <v>0</v>
      </c>
      <c r="S53" s="8">
        <v>0</v>
      </c>
      <c r="T53" s="1">
        <v>0</v>
      </c>
      <c r="U53" s="1">
        <v>0</v>
      </c>
      <c r="V53" s="9">
        <f t="shared" ca="1" si="3"/>
        <v>9</v>
      </c>
      <c r="W53" s="9">
        <f t="shared" si="8"/>
        <v>14</v>
      </c>
      <c r="X53" s="9">
        <f t="shared" si="9"/>
        <v>28</v>
      </c>
      <c r="Y53" s="9">
        <f t="shared" ca="1" si="4"/>
        <v>0</v>
      </c>
      <c r="Z53" s="9">
        <f t="shared" ca="1" si="10"/>
        <v>25</v>
      </c>
    </row>
    <row r="54" spans="1:26" ht="30">
      <c r="A54" s="1">
        <f t="shared" si="11"/>
        <v>52</v>
      </c>
      <c r="B54" s="1" t="s">
        <v>86</v>
      </c>
      <c r="C54" s="19">
        <v>43292</v>
      </c>
      <c r="D54" s="19">
        <v>43292</v>
      </c>
      <c r="E54" s="1">
        <f t="shared" si="0"/>
        <v>10</v>
      </c>
      <c r="F54" s="1">
        <f t="shared" si="1"/>
        <v>14</v>
      </c>
      <c r="G54" s="9">
        <v>28</v>
      </c>
      <c r="H54" s="8">
        <f>August!H54+August!S54</f>
        <v>0</v>
      </c>
      <c r="I54" s="1">
        <f>August!I54+August!T54</f>
        <v>0</v>
      </c>
      <c r="J54" s="1">
        <f>August!J54+August!U54</f>
        <v>0</v>
      </c>
      <c r="K54" s="9">
        <f ca="1">August!V54</f>
        <v>10</v>
      </c>
      <c r="L54" s="9">
        <f>August!W54</f>
        <v>14</v>
      </c>
      <c r="M54" s="9">
        <f>August!X54</f>
        <v>28</v>
      </c>
      <c r="N54" s="9">
        <f t="shared" ca="1" si="12"/>
        <v>0</v>
      </c>
      <c r="O54" s="9">
        <f t="shared" ca="1" si="2"/>
        <v>0</v>
      </c>
      <c r="P54" s="1">
        <f>0+(August!P54-(August!Q54*4))</f>
        <v>0</v>
      </c>
      <c r="Q54" s="9">
        <f t="shared" si="7"/>
        <v>0</v>
      </c>
      <c r="R54" s="9">
        <v>0</v>
      </c>
      <c r="S54" s="8">
        <v>0</v>
      </c>
      <c r="T54" s="1">
        <v>0</v>
      </c>
      <c r="U54" s="1">
        <v>0</v>
      </c>
      <c r="V54" s="9">
        <f t="shared" ca="1" si="3"/>
        <v>10</v>
      </c>
      <c r="W54" s="9">
        <f t="shared" si="8"/>
        <v>14</v>
      </c>
      <c r="X54" s="9">
        <f t="shared" si="9"/>
        <v>28</v>
      </c>
      <c r="Y54" s="9">
        <f t="shared" ca="1" si="4"/>
        <v>0</v>
      </c>
      <c r="Z54" s="9">
        <f t="shared" ca="1" si="10"/>
        <v>25</v>
      </c>
    </row>
    <row r="55" spans="1:26" ht="14.25" customHeight="1">
      <c r="A55" s="1">
        <f t="shared" si="11"/>
        <v>53</v>
      </c>
      <c r="B55" s="17" t="s">
        <v>87</v>
      </c>
      <c r="C55" s="19">
        <v>42477</v>
      </c>
      <c r="D55" s="19">
        <v>42477</v>
      </c>
      <c r="E55" s="1">
        <f t="shared" si="0"/>
        <v>10</v>
      </c>
      <c r="F55" s="1">
        <f t="shared" si="1"/>
        <v>14</v>
      </c>
      <c r="G55" s="9">
        <v>25</v>
      </c>
      <c r="H55" s="8">
        <f>August!H55+August!S55</f>
        <v>0</v>
      </c>
      <c r="I55" s="1">
        <f>August!I55+August!T55</f>
        <v>2</v>
      </c>
      <c r="J55" s="1">
        <f>August!J55+August!U55</f>
        <v>0</v>
      </c>
      <c r="K55" s="9">
        <f ca="1">August!V55</f>
        <v>8.5</v>
      </c>
      <c r="L55" s="9">
        <f>August!W55</f>
        <v>12</v>
      </c>
      <c r="M55" s="9">
        <f>August!X55</f>
        <v>25</v>
      </c>
      <c r="N55" s="9">
        <f t="shared" ca="1" si="12"/>
        <v>1.5</v>
      </c>
      <c r="O55" s="9">
        <f t="shared" ca="1" si="2"/>
        <v>0</v>
      </c>
      <c r="P55" s="1">
        <f>0+(August!P55-(August!Q55*4))</f>
        <v>1</v>
      </c>
      <c r="Q55" s="9">
        <f t="shared" si="7"/>
        <v>0</v>
      </c>
      <c r="R55" s="9">
        <v>0</v>
      </c>
      <c r="S55" s="8">
        <v>0</v>
      </c>
      <c r="T55" s="1">
        <v>0</v>
      </c>
      <c r="U55" s="1">
        <v>0</v>
      </c>
      <c r="V55" s="9">
        <f t="shared" ca="1" si="3"/>
        <v>8.5</v>
      </c>
      <c r="W55" s="9">
        <f t="shared" si="8"/>
        <v>12</v>
      </c>
      <c r="X55" s="9">
        <f t="shared" si="9"/>
        <v>25</v>
      </c>
      <c r="Y55" s="9">
        <f t="shared" ca="1" si="4"/>
        <v>0</v>
      </c>
      <c r="Z55" s="9">
        <f t="shared" ca="1" si="10"/>
        <v>25</v>
      </c>
    </row>
    <row r="56" spans="1:26" ht="14.25" customHeight="1">
      <c r="A56" s="1">
        <f>IF(B56="","",$A55+1)</f>
        <v>54</v>
      </c>
      <c r="B56" s="17" t="s">
        <v>88</v>
      </c>
      <c r="C56" s="19">
        <v>43319</v>
      </c>
      <c r="D56" s="19">
        <v>43319</v>
      </c>
      <c r="E56" s="1">
        <f t="shared" si="0"/>
        <v>10</v>
      </c>
      <c r="F56" s="1">
        <f>IF($D56&lt;$L$1,14,IF(AND($D56&gt;=($L$1+182),$D56&lt;($L$1+213)),7,IF(AND($D56&gt;=($L$1+213),$D56&lt;($L$1+244)),6,IF(AND($D56&gt;=($L$1+244),$D56&lt;($L$1+274)),5,IF(AND($D56&gt;=($L$1+274),$D56&lt;($L$1+305)),4,IF(AND($D56&gt;=($L$1+305),$D56&lt;($L$1+335)),2,IF(AND($D56&gt;=($L$1+335),$D56&lt;=($L$1+365)),1,IF($D56&gt;($L$1+365),0,14))))))))</f>
        <v>14</v>
      </c>
      <c r="G56" s="9">
        <v>28</v>
      </c>
      <c r="H56" s="8">
        <f>August!H56+August!S56</f>
        <v>0</v>
      </c>
      <c r="I56" s="1">
        <f>August!I56+August!T56</f>
        <v>1</v>
      </c>
      <c r="J56" s="1">
        <f>August!J56+August!U56</f>
        <v>0</v>
      </c>
      <c r="K56" s="9">
        <f ca="1">August!V56</f>
        <v>7</v>
      </c>
      <c r="L56" s="9">
        <f>August!W56</f>
        <v>13</v>
      </c>
      <c r="M56" s="9">
        <f>August!X56</f>
        <v>28</v>
      </c>
      <c r="N56" s="9">
        <f t="shared" ca="1" si="12"/>
        <v>3</v>
      </c>
      <c r="O56" s="9">
        <f ca="1">IF(TODAY()&lt;$D56,0,IF($Q56&lt;=$K56,$Q56,$K56))</f>
        <v>0</v>
      </c>
      <c r="P56" s="1">
        <f>0+(August!P56-(August!Q56*4))</f>
        <v>1</v>
      </c>
      <c r="Q56" s="9">
        <f t="shared" si="7"/>
        <v>0</v>
      </c>
      <c r="R56" s="9">
        <v>0</v>
      </c>
      <c r="S56" s="8">
        <v>0</v>
      </c>
      <c r="T56" s="1">
        <v>0</v>
      </c>
      <c r="U56" s="1">
        <v>0</v>
      </c>
      <c r="V56" s="9">
        <f t="shared" ca="1" si="3"/>
        <v>7</v>
      </c>
      <c r="W56" s="9">
        <f t="shared" si="8"/>
        <v>13</v>
      </c>
      <c r="X56" s="9">
        <f t="shared" si="9"/>
        <v>28</v>
      </c>
      <c r="Y56" s="9">
        <f t="shared" ca="1" si="4"/>
        <v>0</v>
      </c>
      <c r="Z56" s="9">
        <f t="shared" ca="1" si="10"/>
        <v>25</v>
      </c>
    </row>
    <row r="57" spans="1:26" ht="30">
      <c r="A57" s="1">
        <f>IF(B57="","",$A56+1)</f>
        <v>55</v>
      </c>
      <c r="B57" s="17" t="s">
        <v>96</v>
      </c>
      <c r="C57" s="19">
        <v>43486</v>
      </c>
      <c r="D57" s="19">
        <v>43486</v>
      </c>
      <c r="E57" s="1">
        <f t="shared" si="0"/>
        <v>10</v>
      </c>
      <c r="F57" s="1">
        <f>IF($D57&lt;$L$1,14,IF(AND($D57&gt;=($L$1+182),$D57&lt;($L$1+213)),7,IF(AND($D57&gt;=($L$1+213),$D57&lt;($L$1+244)),6,IF(AND($D57&gt;=($L$1+244),$D57&lt;($L$1+274)),5,IF(AND($D57&gt;=($L$1+274),$D57&lt;($L$1+305)),4,IF(AND($D57&gt;=($L$1+305),$D57&lt;($L$1+335)),2,IF(AND($D57&gt;=($L$1+335),$D57&lt;=($L$1+365)),1,IF($D57&gt;($L$1+365),0,14))))))))</f>
        <v>14</v>
      </c>
      <c r="G57" s="9">
        <v>20</v>
      </c>
      <c r="H57" s="8">
        <f>August!H57+August!S57</f>
        <v>0</v>
      </c>
      <c r="I57" s="1">
        <f>August!I57+August!T57</f>
        <v>0</v>
      </c>
      <c r="J57" s="1">
        <f>August!J57+August!U57</f>
        <v>0</v>
      </c>
      <c r="K57" s="9">
        <f ca="1">August!V57</f>
        <v>10</v>
      </c>
      <c r="L57" s="9">
        <f>August!W57</f>
        <v>14</v>
      </c>
      <c r="M57" s="9">
        <f>August!X57</f>
        <v>20</v>
      </c>
      <c r="N57" s="9">
        <f t="shared" ref="N57" ca="1" si="13">E57-H57-K57</f>
        <v>0</v>
      </c>
      <c r="O57" s="9">
        <f ca="1">IF(TODAY()&lt;$D57,0,IF($Q57&lt;=$K57,$Q57,$K57))</f>
        <v>0</v>
      </c>
      <c r="P57" s="1">
        <f>0+(August!P57-(August!Q57*4))</f>
        <v>0</v>
      </c>
      <c r="Q57" s="9">
        <f t="shared" ref="Q57" si="14">FLOOR(P57/4,0.5)</f>
        <v>0</v>
      </c>
      <c r="R57" s="9">
        <v>0</v>
      </c>
      <c r="S57" s="8">
        <v>0</v>
      </c>
      <c r="T57" s="1">
        <v>0</v>
      </c>
      <c r="U57" s="1">
        <v>0</v>
      </c>
      <c r="V57" s="9">
        <f t="shared" ca="1" si="3"/>
        <v>10</v>
      </c>
      <c r="W57" s="9">
        <f t="shared" si="8"/>
        <v>14</v>
      </c>
      <c r="X57" s="9">
        <f t="shared" si="9"/>
        <v>20</v>
      </c>
      <c r="Y57" s="9">
        <f t="shared" ref="Y57" ca="1" si="15">Q57-O57+R57</f>
        <v>0</v>
      </c>
      <c r="Z57" s="9">
        <f t="shared" ref="Z57" ca="1" si="16">$H$1-Y57</f>
        <v>25</v>
      </c>
    </row>
  </sheetData>
  <conditionalFormatting sqref="Y3 Q57:R57 AA3:AA52 Z4:Z52 Q4:Q56 V4:V52 R3:R38 E3:P57 W4:Y57 R4:U57 A3:D47">
    <cfRule type="expression" dxfId="171" priority="20">
      <formula>MOD(ROW(),2)=1</formula>
    </cfRule>
  </conditionalFormatting>
  <conditionalFormatting sqref="A55:A56 AA55:AA57">
    <cfRule type="expression" dxfId="170" priority="19">
      <formula>MOD(ROW(),2)=1</formula>
    </cfRule>
  </conditionalFormatting>
  <conditionalFormatting sqref="B55:C56">
    <cfRule type="expression" dxfId="169" priority="18">
      <formula>MOD(ROW(),2)=1</formula>
    </cfRule>
  </conditionalFormatting>
  <conditionalFormatting sqref="D3">
    <cfRule type="expression" dxfId="168" priority="17">
      <formula>MOD(ROW(),2)=1</formula>
    </cfRule>
  </conditionalFormatting>
  <conditionalFormatting sqref="D49:D52">
    <cfRule type="expression" dxfId="167" priority="13">
      <formula>MOD(ROW(),2)=1</formula>
    </cfRule>
  </conditionalFormatting>
  <conditionalFormatting sqref="D48">
    <cfRule type="expression" dxfId="166" priority="16">
      <formula>MOD(ROW(),2)=1</formula>
    </cfRule>
  </conditionalFormatting>
  <conditionalFormatting sqref="D48">
    <cfRule type="expression" dxfId="165" priority="15">
      <formula>MOD(ROW(),2)=1</formula>
    </cfRule>
  </conditionalFormatting>
  <conditionalFormatting sqref="D49">
    <cfRule type="expression" dxfId="164" priority="14">
      <formula>MOD(ROW(),2)=1</formula>
    </cfRule>
  </conditionalFormatting>
  <conditionalFormatting sqref="D53">
    <cfRule type="expression" dxfId="163" priority="12">
      <formula>MOD(ROW(),2)=1</formula>
    </cfRule>
  </conditionalFormatting>
  <conditionalFormatting sqref="D54">
    <cfRule type="expression" dxfId="162" priority="11">
      <formula>MOD(ROW(),2)=1</formula>
    </cfRule>
  </conditionalFormatting>
  <conditionalFormatting sqref="D55:D56">
    <cfRule type="expression" dxfId="161" priority="10">
      <formula>MOD(ROW(),2)=1</formula>
    </cfRule>
  </conditionalFormatting>
  <conditionalFormatting sqref="A48:A49 Z48:Z52 A3:C3 G3 N3:O3 Q3:AA3">
    <cfRule type="expression" dxfId="160" priority="49">
      <formula>MOD(ROW(),2)=1</formula>
    </cfRule>
  </conditionalFormatting>
  <conditionalFormatting sqref="A48:A52 AA53 G8:G12 G14:G18 G20:G24 G26:G30 G41:G45 G52:G57">
    <cfRule type="expression" dxfId="159" priority="47">
      <formula>MOD(ROW(),2)=1</formula>
    </cfRule>
  </conditionalFormatting>
  <conditionalFormatting sqref="V48:V52">
    <cfRule type="expression" dxfId="158" priority="48">
      <formula>MOD(ROW(),2)=1</formula>
    </cfRule>
  </conditionalFormatting>
  <conditionalFormatting sqref="V3:X3">
    <cfRule type="expression" dxfId="157" priority="45">
      <formula>MOD(ROW(),2)=1</formula>
    </cfRule>
  </conditionalFormatting>
  <conditionalFormatting sqref="V3:X3">
    <cfRule type="expression" dxfId="156" priority="46">
      <formula>MOD(ROW(),2)=1</formula>
    </cfRule>
  </conditionalFormatting>
  <conditionalFormatting sqref="B48">
    <cfRule type="expression" dxfId="155" priority="44">
      <formula>MOD(ROW(),2)=1</formula>
    </cfRule>
  </conditionalFormatting>
  <conditionalFormatting sqref="B48">
    <cfRule type="expression" dxfId="154" priority="43">
      <formula>MOD(ROW(),2)=1</formula>
    </cfRule>
  </conditionalFormatting>
  <conditionalFormatting sqref="C48">
    <cfRule type="expression" dxfId="153" priority="42">
      <formula>MOD(ROW(),2)=1</formula>
    </cfRule>
  </conditionalFormatting>
  <conditionalFormatting sqref="C48">
    <cfRule type="expression" dxfId="152" priority="41">
      <formula>MOD(ROW(),2)=1</formula>
    </cfRule>
  </conditionalFormatting>
  <conditionalFormatting sqref="V48:V52">
    <cfRule type="expression" dxfId="151" priority="39">
      <formula>MOD(ROW(),2)=1</formula>
    </cfRule>
  </conditionalFormatting>
  <conditionalFormatting sqref="AA48">
    <cfRule type="expression" dxfId="150" priority="40">
      <formula>MOD(ROW(),2)=1</formula>
    </cfRule>
  </conditionalFormatting>
  <conditionalFormatting sqref="V48:V52">
    <cfRule type="expression" dxfId="149" priority="38">
      <formula>MOD(ROW(),2)=1</formula>
    </cfRule>
  </conditionalFormatting>
  <conditionalFormatting sqref="B49:C49">
    <cfRule type="expression" dxfId="148" priority="37">
      <formula>MOD(ROW(),2)=1</formula>
    </cfRule>
  </conditionalFormatting>
  <conditionalFormatting sqref="B49:C52">
    <cfRule type="expression" dxfId="147" priority="36">
      <formula>MOD(ROW(),2)=1</formula>
    </cfRule>
  </conditionalFormatting>
  <conditionalFormatting sqref="Z53">
    <cfRule type="expression" dxfId="146" priority="35">
      <formula>MOD(ROW(),2)=1</formula>
    </cfRule>
  </conditionalFormatting>
  <conditionalFormatting sqref="V53 Z53">
    <cfRule type="expression" dxfId="145" priority="33">
      <formula>MOD(ROW(),2)=1</formula>
    </cfRule>
  </conditionalFormatting>
  <conditionalFormatting sqref="V53">
    <cfRule type="expression" dxfId="144" priority="34">
      <formula>MOD(ROW(),2)=1</formula>
    </cfRule>
  </conditionalFormatting>
  <conditionalFormatting sqref="V53">
    <cfRule type="expression" dxfId="143" priority="31">
      <formula>MOD(ROW(),2)=1</formula>
    </cfRule>
  </conditionalFormatting>
  <conditionalFormatting sqref="V53">
    <cfRule type="expression" dxfId="142" priority="32">
      <formula>MOD(ROW(),2)=1</formula>
    </cfRule>
  </conditionalFormatting>
  <conditionalFormatting sqref="A53:B53">
    <cfRule type="expression" dxfId="141" priority="30">
      <formula>MOD(ROW(),2)=1</formula>
    </cfRule>
  </conditionalFormatting>
  <conditionalFormatting sqref="C53">
    <cfRule type="expression" dxfId="140" priority="29">
      <formula>MOD(ROW(),2)=1</formula>
    </cfRule>
  </conditionalFormatting>
  <conditionalFormatting sqref="Z54">
    <cfRule type="expression" dxfId="139" priority="28">
      <formula>MOD(ROW(),2)=1</formula>
    </cfRule>
  </conditionalFormatting>
  <conditionalFormatting sqref="A54:B54 V54 Z54:AA54">
    <cfRule type="expression" dxfId="138" priority="26">
      <formula>MOD(ROW(),2)=1</formula>
    </cfRule>
  </conditionalFormatting>
  <conditionalFormatting sqref="V54">
    <cfRule type="expression" dxfId="137" priority="27">
      <formula>MOD(ROW(),2)=1</formula>
    </cfRule>
  </conditionalFormatting>
  <conditionalFormatting sqref="V54">
    <cfRule type="expression" dxfId="136" priority="24">
      <formula>MOD(ROW(),2)=1</formula>
    </cfRule>
  </conditionalFormatting>
  <conditionalFormatting sqref="V54">
    <cfRule type="expression" dxfId="135" priority="25">
      <formula>MOD(ROW(),2)=1</formula>
    </cfRule>
  </conditionalFormatting>
  <conditionalFormatting sqref="C54">
    <cfRule type="expression" dxfId="134" priority="23">
      <formula>MOD(ROW(),2)=1</formula>
    </cfRule>
  </conditionalFormatting>
  <conditionalFormatting sqref="V55:V57 Z55:Z57">
    <cfRule type="expression" dxfId="133" priority="22">
      <formula>MOD(ROW(),2)=1</formula>
    </cfRule>
  </conditionalFormatting>
  <conditionalFormatting sqref="V55:V57 Z55:Z57">
    <cfRule type="expression" dxfId="132" priority="21">
      <formula>MOD(ROW(),2)=1</formula>
    </cfRule>
  </conditionalFormatting>
  <conditionalFormatting sqref="A57">
    <cfRule type="expression" dxfId="131" priority="4">
      <formula>MOD(ROW(),2)=1</formula>
    </cfRule>
  </conditionalFormatting>
  <conditionalFormatting sqref="C57">
    <cfRule type="expression" dxfId="130" priority="3">
      <formula>MOD(ROW(),2)=1</formula>
    </cfRule>
  </conditionalFormatting>
  <conditionalFormatting sqref="D57">
    <cfRule type="expression" dxfId="129" priority="2">
      <formula>MOD(ROW(),2)=1</formula>
    </cfRule>
  </conditionalFormatting>
  <dataValidations count="1">
    <dataValidation type="list" allowBlank="1" showInputMessage="1" showErrorMessage="1" sqref="B1" xr:uid="{00000000-0002-0000-0800-000000000000}">
      <formula1>"January, February, March, April, May, June, July, August, September, October, November, December"</formula1>
    </dataValidation>
  </dataValidations>
  <pageMargins left="0.7" right="0.7" top="0.75" bottom="0.75" header="0.3" footer="0.3"/>
  <pageSetup scale="45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AA57"/>
  <sheetViews>
    <sheetView workbookViewId="0">
      <pane xSplit="2" ySplit="2" topLeftCell="C33" activePane="bottomRight" state="frozen"/>
      <selection pane="topRight" activeCell="C1" sqref="C1"/>
      <selection pane="bottomLeft" activeCell="A3" sqref="A3"/>
      <selection pane="bottomRight" activeCell="B39" sqref="B39"/>
    </sheetView>
  </sheetViews>
  <sheetFormatPr defaultRowHeight="15"/>
  <cols>
    <col min="1" max="1" width="8" style="1" customWidth="1"/>
    <col min="2" max="2" width="26.140625" style="1" customWidth="1"/>
    <col min="3" max="4" width="10" style="1" customWidth="1"/>
    <col min="5" max="8" width="8.7109375" style="1" customWidth="1"/>
    <col min="9" max="11" width="8.7109375" style="9" customWidth="1"/>
    <col min="12" max="14" width="8.7109375" style="1" customWidth="1"/>
    <col min="15" max="15" width="8.7109375" style="9" customWidth="1"/>
    <col min="16" max="17" width="8.7109375" style="8" customWidth="1"/>
    <col min="18" max="19" width="8.7109375" style="1" customWidth="1"/>
    <col min="20" max="22" width="8.7109375" style="9" customWidth="1"/>
    <col min="23" max="24" width="8.7109375" style="1" customWidth="1"/>
    <col min="25" max="25" width="8.7109375" style="9" customWidth="1"/>
    <col min="26" max="26" width="8.42578125" style="1" customWidth="1"/>
    <col min="27" max="27" width="20.28515625" style="1" customWidth="1"/>
    <col min="28" max="16384" width="9.140625" style="1"/>
  </cols>
  <sheetData>
    <row r="1" spans="1:27" ht="44.25" customHeight="1">
      <c r="A1" s="5" t="s">
        <v>6</v>
      </c>
      <c r="B1" s="5" t="s">
        <v>67</v>
      </c>
      <c r="C1" s="5" t="s">
        <v>7</v>
      </c>
      <c r="D1" s="5"/>
      <c r="E1" s="5">
        <v>4</v>
      </c>
      <c r="F1" s="5" t="s">
        <v>9</v>
      </c>
      <c r="G1" s="5"/>
      <c r="H1" s="6">
        <f>DAY(EOMONTH(K1,0))-E1</f>
        <v>27</v>
      </c>
      <c r="I1" s="20">
        <f>DATE(2018,MONTH(DATEVALUE($B$1&amp;"1")),1)</f>
        <v>43374</v>
      </c>
      <c r="J1" s="12"/>
      <c r="K1" s="4">
        <f>DATE(2019,MONTH(DATEVALUE($B$1&amp;"1")),1)</f>
        <v>43739</v>
      </c>
      <c r="L1" s="21">
        <v>43466</v>
      </c>
      <c r="M1" s="21"/>
      <c r="N1" s="21"/>
      <c r="O1" s="10"/>
      <c r="P1" s="7"/>
      <c r="Q1" s="7"/>
      <c r="R1" s="2"/>
      <c r="S1" s="2"/>
      <c r="T1" s="10"/>
      <c r="U1" s="10"/>
      <c r="V1" s="10"/>
      <c r="W1" s="2"/>
      <c r="X1" s="2"/>
      <c r="Y1" s="10"/>
      <c r="Z1" s="2"/>
    </row>
    <row r="2" spans="1:27" ht="55.5" customHeight="1">
      <c r="A2" s="3" t="s">
        <v>8</v>
      </c>
      <c r="B2" s="3" t="s">
        <v>0</v>
      </c>
      <c r="C2" s="3" t="s">
        <v>71</v>
      </c>
      <c r="D2" s="3" t="s">
        <v>95</v>
      </c>
      <c r="E2" s="3" t="s">
        <v>14</v>
      </c>
      <c r="F2" s="3" t="s">
        <v>23</v>
      </c>
      <c r="G2" s="3" t="s">
        <v>90</v>
      </c>
      <c r="H2" s="3" t="s">
        <v>17</v>
      </c>
      <c r="I2" s="3" t="s">
        <v>22</v>
      </c>
      <c r="J2" s="3" t="s">
        <v>93</v>
      </c>
      <c r="K2" s="11" t="s">
        <v>21</v>
      </c>
      <c r="L2" s="11" t="s">
        <v>24</v>
      </c>
      <c r="M2" s="11" t="s">
        <v>94</v>
      </c>
      <c r="N2" s="11" t="s">
        <v>89</v>
      </c>
      <c r="O2" s="11" t="s">
        <v>16</v>
      </c>
      <c r="P2" s="3" t="s">
        <v>1</v>
      </c>
      <c r="Q2" s="11" t="s">
        <v>2</v>
      </c>
      <c r="R2" s="11" t="s">
        <v>70</v>
      </c>
      <c r="S2" s="3" t="s">
        <v>3</v>
      </c>
      <c r="T2" s="3" t="s">
        <v>25</v>
      </c>
      <c r="U2" s="3" t="s">
        <v>91</v>
      </c>
      <c r="V2" s="11" t="s">
        <v>15</v>
      </c>
      <c r="W2" s="11" t="s">
        <v>26</v>
      </c>
      <c r="X2" s="11" t="s">
        <v>92</v>
      </c>
      <c r="Y2" s="11" t="s">
        <v>13</v>
      </c>
      <c r="Z2" s="11" t="s">
        <v>4</v>
      </c>
      <c r="AA2" s="3" t="s">
        <v>5</v>
      </c>
    </row>
    <row r="3" spans="1:27" ht="14.25" customHeight="1">
      <c r="A3" s="1">
        <v>1</v>
      </c>
      <c r="B3" s="13" t="s">
        <v>28</v>
      </c>
      <c r="C3" s="18">
        <v>42276</v>
      </c>
      <c r="D3" s="18">
        <v>42276</v>
      </c>
      <c r="E3" s="1">
        <f t="shared" ref="E3:E57" si="0">IF($D3&lt;$L$1,10,IF(AND($D3&gt;=($L$1+182),$D3&lt;($L$1+213)),5,IF(AND($D3&gt;=($L$1+213),$D3&lt;($L$1+244)),4,IF(AND($D3&gt;=($L$1+244),$D3&lt;($L$1+274)),3.5,IF(AND($D3&gt;=($L$1+274),$D3&lt;($L$1+305)),2.5,IF(AND($D3&gt;=($L$1+305),$D3&lt;($L$1+335)),1.5,IF(AND($D3&gt;=($L$1+335),$D3&lt;=($L$1+365)),1,IF($D3&gt;($L$1+365),0,10))))))))</f>
        <v>10</v>
      </c>
      <c r="F3" s="1">
        <f t="shared" ref="F3:F55" si="1">IF($D3&lt;$L$1,14,IF(AND($D3&gt;=($L$1+182),$D3&lt;($L$1+213)),7,IF(AND($D3&gt;=($L$1+213),$D3&lt;($L$1+244)),6,IF(AND($D3&gt;=($L$1+244),$D3&lt;($L$1+274)),5,IF(AND($D3&gt;=($L$1+274),$D3&lt;($L$1+305)),4,IF(AND($D3&gt;=($L$1+305),$D3&lt;($L$1+335)),2,IF(AND($D3&gt;=($L$1+335),$D3&lt;=($L$1+365)),1,IF($D3&gt;($L$1+365),0,14))))))))</f>
        <v>14</v>
      </c>
      <c r="G3" s="9">
        <v>28</v>
      </c>
      <c r="H3" s="8">
        <f>September!H3+September!S3</f>
        <v>0</v>
      </c>
      <c r="I3" s="1">
        <f>September!I3+September!T3</f>
        <v>0</v>
      </c>
      <c r="J3" s="1">
        <f>September!J3+September!U3</f>
        <v>0</v>
      </c>
      <c r="K3" s="9">
        <f ca="1">September!V3</f>
        <v>10</v>
      </c>
      <c r="L3" s="9">
        <f>September!W3</f>
        <v>14</v>
      </c>
      <c r="M3" s="9">
        <f>September!X3</f>
        <v>28</v>
      </c>
      <c r="N3" s="9">
        <f ca="1">E3-H3-K3</f>
        <v>0</v>
      </c>
      <c r="O3" s="9">
        <f t="shared" ref="O3:O55" ca="1" si="2">IF(TODAY()&lt;$C3+180,0,IF($Q3&lt;=$K3,$Q3,$K3))</f>
        <v>0</v>
      </c>
      <c r="P3" s="1">
        <f>0+(September!P3-(September!Q3*4))</f>
        <v>0</v>
      </c>
      <c r="Q3" s="9">
        <f>FLOOR(P3/4,0.5)</f>
        <v>0</v>
      </c>
      <c r="R3" s="9">
        <v>0</v>
      </c>
      <c r="S3" s="8">
        <v>0</v>
      </c>
      <c r="T3" s="1">
        <v>0</v>
      </c>
      <c r="U3" s="1">
        <v>0</v>
      </c>
      <c r="V3" s="9">
        <f t="shared" ref="V3:V57" ca="1" si="3">IF($K3-($S3+$O3)&lt;0,0,$K3-($S3+$O3))</f>
        <v>10</v>
      </c>
      <c r="W3" s="9">
        <f>IF($L3-$T3&lt;0,0,$L3-$T3)</f>
        <v>14</v>
      </c>
      <c r="X3" s="9">
        <f>IF($M3-$U3&lt;0,0,$M3-$U3)</f>
        <v>28</v>
      </c>
      <c r="Y3" s="9">
        <f t="shared" ref="Y3:Y56" ca="1" si="4">Q3-O3+R3</f>
        <v>0</v>
      </c>
      <c r="Z3" s="9">
        <f ca="1">$H$1-Y3</f>
        <v>27</v>
      </c>
      <c r="AA3" s="17" t="str">
        <f t="shared" ref="AA3:AA48" si="5">IF(AND(S3&gt;3,T3&gt;3),"Check for permission to have more than 3 days casual leave, and a doctors note regarding more than 3 days sick leave",IF(S3&gt;3,"Check for permission to have more than 3 days casual leave",IF(T3&gt;3,"Check for a doctors note regarding more than 3 days sick leave","")))</f>
        <v/>
      </c>
    </row>
    <row r="4" spans="1:27" ht="14.25" customHeight="1">
      <c r="A4" s="1">
        <f>IF(B4="","",A3+1)</f>
        <v>2</v>
      </c>
      <c r="B4" s="14" t="s">
        <v>29</v>
      </c>
      <c r="C4" s="18">
        <v>42016</v>
      </c>
      <c r="D4" s="18">
        <v>42016</v>
      </c>
      <c r="E4" s="1">
        <f t="shared" si="0"/>
        <v>10</v>
      </c>
      <c r="F4" s="1">
        <f t="shared" si="1"/>
        <v>14</v>
      </c>
      <c r="G4" s="9">
        <v>27</v>
      </c>
      <c r="H4" s="8">
        <f>September!H4+September!S4</f>
        <v>0</v>
      </c>
      <c r="I4" s="1">
        <f>September!I4+September!T4</f>
        <v>1</v>
      </c>
      <c r="J4" s="1">
        <f>September!J4+September!U4</f>
        <v>0</v>
      </c>
      <c r="K4" s="9">
        <f ca="1">September!V4</f>
        <v>9</v>
      </c>
      <c r="L4" s="9">
        <f>September!W4</f>
        <v>13</v>
      </c>
      <c r="M4" s="9">
        <f>September!X4</f>
        <v>27</v>
      </c>
      <c r="N4" s="9">
        <f t="shared" ref="N4:N5" ca="1" si="6">E4-H4-K4</f>
        <v>1</v>
      </c>
      <c r="O4" s="9">
        <f t="shared" ca="1" si="2"/>
        <v>0</v>
      </c>
      <c r="P4" s="1">
        <f>0+(September!P4-(September!Q4*4))</f>
        <v>1</v>
      </c>
      <c r="Q4" s="9">
        <f t="shared" ref="Q4:Q56" si="7">FLOOR(P4/4,0.5)</f>
        <v>0</v>
      </c>
      <c r="R4" s="9">
        <v>0</v>
      </c>
      <c r="S4" s="8">
        <v>0</v>
      </c>
      <c r="T4" s="1">
        <v>0</v>
      </c>
      <c r="U4" s="1">
        <v>0</v>
      </c>
      <c r="V4" s="9">
        <f t="shared" ca="1" si="3"/>
        <v>9</v>
      </c>
      <c r="W4" s="9">
        <f t="shared" ref="W4:W57" si="8">IF($L4-$T4&lt;0,0,$L4-$T4)</f>
        <v>13</v>
      </c>
      <c r="X4" s="9">
        <f t="shared" ref="X4:X57" si="9">IF($M4-$U4&lt;0,0,$M4-$U4)</f>
        <v>27</v>
      </c>
      <c r="Y4" s="9">
        <f t="shared" ca="1" si="4"/>
        <v>0</v>
      </c>
      <c r="Z4" s="9">
        <f t="shared" ref="Z4:Z56" ca="1" si="10">$H$1-Y4</f>
        <v>27</v>
      </c>
      <c r="AA4" s="17" t="str">
        <f t="shared" si="5"/>
        <v/>
      </c>
    </row>
    <row r="5" spans="1:27" ht="14.25" customHeight="1">
      <c r="A5" s="1">
        <f t="shared" ref="A5:A55" si="11">IF(B5="","",$A4+1)</f>
        <v>3</v>
      </c>
      <c r="B5" s="15" t="s">
        <v>30</v>
      </c>
      <c r="C5" s="18">
        <v>42375</v>
      </c>
      <c r="D5" s="18">
        <v>42375</v>
      </c>
      <c r="E5" s="1">
        <f t="shared" si="0"/>
        <v>10</v>
      </c>
      <c r="F5" s="1">
        <f t="shared" si="1"/>
        <v>14</v>
      </c>
      <c r="G5" s="9">
        <v>26</v>
      </c>
      <c r="H5" s="8">
        <f>September!H5+September!S5</f>
        <v>0</v>
      </c>
      <c r="I5" s="1">
        <f>September!I5+September!T5</f>
        <v>1</v>
      </c>
      <c r="J5" s="1">
        <f>September!J5+September!U5</f>
        <v>0</v>
      </c>
      <c r="K5" s="9">
        <f ca="1">September!V5</f>
        <v>10</v>
      </c>
      <c r="L5" s="9">
        <f>September!W5</f>
        <v>13</v>
      </c>
      <c r="M5" s="9">
        <f>September!X5</f>
        <v>26</v>
      </c>
      <c r="N5" s="9">
        <f t="shared" ca="1" si="6"/>
        <v>0</v>
      </c>
      <c r="O5" s="9">
        <f t="shared" ca="1" si="2"/>
        <v>0</v>
      </c>
      <c r="P5" s="1">
        <f>0+(September!P5-(September!Q5*4))</f>
        <v>0</v>
      </c>
      <c r="Q5" s="9">
        <f t="shared" si="7"/>
        <v>0</v>
      </c>
      <c r="R5" s="9">
        <v>0</v>
      </c>
      <c r="S5" s="8">
        <v>0</v>
      </c>
      <c r="T5" s="1">
        <v>0</v>
      </c>
      <c r="U5" s="1">
        <v>0</v>
      </c>
      <c r="V5" s="9">
        <f t="shared" ca="1" si="3"/>
        <v>10</v>
      </c>
      <c r="W5" s="9">
        <f t="shared" si="8"/>
        <v>13</v>
      </c>
      <c r="X5" s="9">
        <f t="shared" si="9"/>
        <v>26</v>
      </c>
      <c r="Y5" s="9">
        <f t="shared" ca="1" si="4"/>
        <v>0</v>
      </c>
      <c r="Z5" s="9">
        <f t="shared" ca="1" si="10"/>
        <v>27</v>
      </c>
      <c r="AA5" s="17" t="str">
        <f t="shared" si="5"/>
        <v/>
      </c>
    </row>
    <row r="6" spans="1:27" ht="14.25" customHeight="1">
      <c r="A6" s="1">
        <f t="shared" si="11"/>
        <v>4</v>
      </c>
      <c r="B6" s="14" t="s">
        <v>31</v>
      </c>
      <c r="C6" s="18">
        <v>42675</v>
      </c>
      <c r="D6" s="18">
        <v>42675</v>
      </c>
      <c r="E6" s="1">
        <f t="shared" si="0"/>
        <v>10</v>
      </c>
      <c r="F6" s="1">
        <f t="shared" si="1"/>
        <v>14</v>
      </c>
      <c r="G6" s="9">
        <v>22</v>
      </c>
      <c r="H6" s="8">
        <f>September!H6+September!S6</f>
        <v>0</v>
      </c>
      <c r="I6" s="1">
        <f>September!I6+September!T6</f>
        <v>3</v>
      </c>
      <c r="J6" s="1">
        <f>September!J6+September!U6</f>
        <v>0</v>
      </c>
      <c r="K6" s="9">
        <f ca="1">September!V6</f>
        <v>7.5</v>
      </c>
      <c r="L6" s="9">
        <f>September!W6</f>
        <v>11</v>
      </c>
      <c r="M6" s="9">
        <f>September!X6</f>
        <v>22</v>
      </c>
      <c r="N6" s="9">
        <f ca="1">E6-H6-K6</f>
        <v>2.5</v>
      </c>
      <c r="O6" s="9">
        <f t="shared" ca="1" si="2"/>
        <v>0</v>
      </c>
      <c r="P6" s="1">
        <f>0+(September!P6-(September!Q6*4))</f>
        <v>1</v>
      </c>
      <c r="Q6" s="9">
        <f t="shared" si="7"/>
        <v>0</v>
      </c>
      <c r="R6" s="9">
        <v>0</v>
      </c>
      <c r="S6" s="8">
        <v>0</v>
      </c>
      <c r="T6" s="1">
        <v>0</v>
      </c>
      <c r="U6" s="1">
        <v>0</v>
      </c>
      <c r="V6" s="9">
        <f t="shared" ca="1" si="3"/>
        <v>7.5</v>
      </c>
      <c r="W6" s="9">
        <f t="shared" si="8"/>
        <v>11</v>
      </c>
      <c r="X6" s="9">
        <f t="shared" si="9"/>
        <v>22</v>
      </c>
      <c r="Y6" s="9">
        <f t="shared" ca="1" si="4"/>
        <v>0</v>
      </c>
      <c r="Z6" s="9">
        <f t="shared" ca="1" si="10"/>
        <v>27</v>
      </c>
      <c r="AA6" s="17" t="str">
        <f t="shared" si="5"/>
        <v/>
      </c>
    </row>
    <row r="7" spans="1:27" ht="14.25" customHeight="1">
      <c r="A7" s="1">
        <f t="shared" si="11"/>
        <v>5</v>
      </c>
      <c r="B7" s="14" t="s">
        <v>32</v>
      </c>
      <c r="C7" s="18">
        <v>41636</v>
      </c>
      <c r="D7" s="18">
        <v>41636</v>
      </c>
      <c r="E7" s="1">
        <f t="shared" si="0"/>
        <v>10</v>
      </c>
      <c r="F7" s="1">
        <f t="shared" si="1"/>
        <v>14</v>
      </c>
      <c r="G7" s="9">
        <v>24</v>
      </c>
      <c r="H7" s="8">
        <f>September!H7+September!S7</f>
        <v>0</v>
      </c>
      <c r="I7" s="1">
        <f>September!I7+September!T7</f>
        <v>0</v>
      </c>
      <c r="J7" s="1">
        <f>September!J7+September!U7</f>
        <v>0</v>
      </c>
      <c r="K7" s="9">
        <f ca="1">September!V7</f>
        <v>10</v>
      </c>
      <c r="L7" s="9">
        <f>September!W7</f>
        <v>14</v>
      </c>
      <c r="M7" s="9">
        <f>September!X7</f>
        <v>24</v>
      </c>
      <c r="N7" s="9">
        <f t="shared" ref="N7:N56" ca="1" si="12">E7-H7-K7</f>
        <v>0</v>
      </c>
      <c r="O7" s="9">
        <f t="shared" ca="1" si="2"/>
        <v>0</v>
      </c>
      <c r="P7" s="1">
        <f>0+(September!P7-(September!Q7*4))</f>
        <v>0</v>
      </c>
      <c r="Q7" s="9">
        <f t="shared" si="7"/>
        <v>0</v>
      </c>
      <c r="R7" s="9">
        <v>0</v>
      </c>
      <c r="S7" s="8">
        <v>0</v>
      </c>
      <c r="T7" s="1">
        <v>0</v>
      </c>
      <c r="U7" s="1">
        <v>0</v>
      </c>
      <c r="V7" s="9">
        <f t="shared" ca="1" si="3"/>
        <v>10</v>
      </c>
      <c r="W7" s="9">
        <f t="shared" si="8"/>
        <v>14</v>
      </c>
      <c r="X7" s="9">
        <f t="shared" si="9"/>
        <v>24</v>
      </c>
      <c r="Y7" s="9">
        <f t="shared" ca="1" si="4"/>
        <v>0</v>
      </c>
      <c r="Z7" s="9">
        <f t="shared" ca="1" si="10"/>
        <v>27</v>
      </c>
      <c r="AA7" s="17" t="str">
        <f t="shared" si="5"/>
        <v/>
      </c>
    </row>
    <row r="8" spans="1:27" ht="14.25" customHeight="1">
      <c r="A8" s="1">
        <f>IF(B8="","",A7+1)</f>
        <v>6</v>
      </c>
      <c r="B8" s="14" t="s">
        <v>33</v>
      </c>
      <c r="C8" s="18">
        <v>41685</v>
      </c>
      <c r="D8" s="18">
        <v>41685</v>
      </c>
      <c r="E8" s="1">
        <f t="shared" si="0"/>
        <v>10</v>
      </c>
      <c r="F8" s="1">
        <f t="shared" si="1"/>
        <v>14</v>
      </c>
      <c r="G8" s="9">
        <v>28</v>
      </c>
      <c r="H8" s="8">
        <f>September!H8+September!S8</f>
        <v>0</v>
      </c>
      <c r="I8" s="1">
        <f>September!I8+September!T8</f>
        <v>0</v>
      </c>
      <c r="J8" s="1">
        <f>September!J8+September!U8</f>
        <v>0</v>
      </c>
      <c r="K8" s="9">
        <f ca="1">September!V8</f>
        <v>10</v>
      </c>
      <c r="L8" s="9">
        <f>September!W8</f>
        <v>14</v>
      </c>
      <c r="M8" s="9">
        <f>September!X8</f>
        <v>28</v>
      </c>
      <c r="N8" s="9">
        <f t="shared" ca="1" si="12"/>
        <v>0</v>
      </c>
      <c r="O8" s="9">
        <f t="shared" ca="1" si="2"/>
        <v>0</v>
      </c>
      <c r="P8" s="1">
        <f>0+(September!P8-(September!Q8*4))</f>
        <v>0</v>
      </c>
      <c r="Q8" s="9">
        <f t="shared" si="7"/>
        <v>0</v>
      </c>
      <c r="R8" s="9">
        <v>0</v>
      </c>
      <c r="S8" s="8">
        <v>0</v>
      </c>
      <c r="T8" s="1">
        <v>0</v>
      </c>
      <c r="U8" s="1">
        <v>0</v>
      </c>
      <c r="V8" s="9">
        <f t="shared" ca="1" si="3"/>
        <v>10</v>
      </c>
      <c r="W8" s="9">
        <f t="shared" si="8"/>
        <v>14</v>
      </c>
      <c r="X8" s="9">
        <f t="shared" si="9"/>
        <v>28</v>
      </c>
      <c r="Y8" s="9">
        <f t="shared" ca="1" si="4"/>
        <v>0</v>
      </c>
      <c r="Z8" s="9">
        <f t="shared" ca="1" si="10"/>
        <v>27</v>
      </c>
      <c r="AA8" s="17" t="str">
        <f t="shared" si="5"/>
        <v/>
      </c>
    </row>
    <row r="9" spans="1:27" ht="14.25" customHeight="1">
      <c r="A9" s="1">
        <f t="shared" si="11"/>
        <v>7</v>
      </c>
      <c r="B9" s="14" t="s">
        <v>34</v>
      </c>
      <c r="C9" s="18">
        <v>41980</v>
      </c>
      <c r="D9" s="18">
        <v>41980</v>
      </c>
      <c r="E9" s="1">
        <f t="shared" si="0"/>
        <v>10</v>
      </c>
      <c r="F9" s="1">
        <f t="shared" si="1"/>
        <v>14</v>
      </c>
      <c r="G9" s="9">
        <v>23</v>
      </c>
      <c r="H9" s="8">
        <f>September!H9+September!S9</f>
        <v>0</v>
      </c>
      <c r="I9" s="1">
        <f>September!I9+September!T9</f>
        <v>0</v>
      </c>
      <c r="J9" s="1">
        <f>September!J9+September!U9</f>
        <v>1</v>
      </c>
      <c r="K9" s="9">
        <f ca="1">September!V9</f>
        <v>9.5</v>
      </c>
      <c r="L9" s="9">
        <f>September!W9</f>
        <v>14</v>
      </c>
      <c r="M9" s="9">
        <f>September!X9</f>
        <v>22</v>
      </c>
      <c r="N9" s="9">
        <f t="shared" ca="1" si="12"/>
        <v>0.5</v>
      </c>
      <c r="O9" s="9">
        <f t="shared" ca="1" si="2"/>
        <v>0</v>
      </c>
      <c r="P9" s="1">
        <f>0+(September!P9-(September!Q9*4))</f>
        <v>1</v>
      </c>
      <c r="Q9" s="9">
        <f t="shared" si="7"/>
        <v>0</v>
      </c>
      <c r="R9" s="9">
        <v>0</v>
      </c>
      <c r="S9" s="8">
        <v>0</v>
      </c>
      <c r="T9" s="1">
        <v>0</v>
      </c>
      <c r="U9" s="1">
        <v>0</v>
      </c>
      <c r="V9" s="9">
        <f t="shared" ca="1" si="3"/>
        <v>9.5</v>
      </c>
      <c r="W9" s="9">
        <f t="shared" si="8"/>
        <v>14</v>
      </c>
      <c r="X9" s="9">
        <f t="shared" si="9"/>
        <v>22</v>
      </c>
      <c r="Y9" s="9">
        <f t="shared" ca="1" si="4"/>
        <v>0</v>
      </c>
      <c r="Z9" s="9">
        <f t="shared" ca="1" si="10"/>
        <v>27</v>
      </c>
      <c r="AA9" s="17" t="str">
        <f t="shared" si="5"/>
        <v/>
      </c>
    </row>
    <row r="10" spans="1:27" ht="14.25" customHeight="1">
      <c r="A10" s="1">
        <f t="shared" si="11"/>
        <v>8</v>
      </c>
      <c r="B10" s="14" t="s">
        <v>35</v>
      </c>
      <c r="C10" s="18">
        <v>41254</v>
      </c>
      <c r="D10" s="18">
        <v>41254</v>
      </c>
      <c r="E10" s="1">
        <f t="shared" si="0"/>
        <v>10</v>
      </c>
      <c r="F10" s="1">
        <f t="shared" si="1"/>
        <v>14</v>
      </c>
      <c r="G10" s="9">
        <v>28</v>
      </c>
      <c r="H10" s="8">
        <f>September!H10+September!S10</f>
        <v>0</v>
      </c>
      <c r="I10" s="1">
        <f>September!I10+September!T10</f>
        <v>0</v>
      </c>
      <c r="J10" s="1">
        <f>September!J10+September!U10</f>
        <v>0</v>
      </c>
      <c r="K10" s="9">
        <f ca="1">September!V10</f>
        <v>10</v>
      </c>
      <c r="L10" s="9">
        <f>September!W10</f>
        <v>14</v>
      </c>
      <c r="M10" s="9">
        <f>September!X10</f>
        <v>28</v>
      </c>
      <c r="N10" s="9">
        <f t="shared" ca="1" si="12"/>
        <v>0</v>
      </c>
      <c r="O10" s="9">
        <f t="shared" ca="1" si="2"/>
        <v>0</v>
      </c>
      <c r="P10" s="1">
        <f>0+(September!P10-(September!Q10*4))</f>
        <v>0</v>
      </c>
      <c r="Q10" s="9">
        <f t="shared" si="7"/>
        <v>0</v>
      </c>
      <c r="R10" s="9">
        <v>0</v>
      </c>
      <c r="S10" s="8">
        <v>0</v>
      </c>
      <c r="T10" s="1">
        <v>0</v>
      </c>
      <c r="U10" s="1">
        <v>0</v>
      </c>
      <c r="V10" s="9">
        <f t="shared" ca="1" si="3"/>
        <v>10</v>
      </c>
      <c r="W10" s="9">
        <f t="shared" si="8"/>
        <v>14</v>
      </c>
      <c r="X10" s="9">
        <f t="shared" si="9"/>
        <v>28</v>
      </c>
      <c r="Y10" s="9">
        <f t="shared" ca="1" si="4"/>
        <v>0</v>
      </c>
      <c r="Z10" s="9">
        <f t="shared" ca="1" si="10"/>
        <v>27</v>
      </c>
      <c r="AA10" s="17" t="str">
        <f t="shared" si="5"/>
        <v/>
      </c>
    </row>
    <row r="11" spans="1:27" ht="14.25" customHeight="1">
      <c r="A11" s="1">
        <f t="shared" si="11"/>
        <v>9</v>
      </c>
      <c r="B11" s="14" t="s">
        <v>36</v>
      </c>
      <c r="C11" s="18">
        <v>40909</v>
      </c>
      <c r="D11" s="18">
        <v>40909</v>
      </c>
      <c r="E11" s="1">
        <f t="shared" si="0"/>
        <v>10</v>
      </c>
      <c r="F11" s="1">
        <f t="shared" si="1"/>
        <v>14</v>
      </c>
      <c r="G11" s="9">
        <v>26</v>
      </c>
      <c r="H11" s="8">
        <f>September!H11+September!S11</f>
        <v>0</v>
      </c>
      <c r="I11" s="1">
        <f>September!I11+September!T11</f>
        <v>1</v>
      </c>
      <c r="J11" s="1">
        <f>September!J11+September!U11</f>
        <v>0</v>
      </c>
      <c r="K11" s="9">
        <f ca="1">September!V11</f>
        <v>10</v>
      </c>
      <c r="L11" s="9">
        <f>September!W11</f>
        <v>13</v>
      </c>
      <c r="M11" s="9">
        <f>September!X11</f>
        <v>26</v>
      </c>
      <c r="N11" s="9">
        <f t="shared" ca="1" si="12"/>
        <v>0</v>
      </c>
      <c r="O11" s="9">
        <f t="shared" ca="1" si="2"/>
        <v>0</v>
      </c>
      <c r="P11" s="1">
        <f>0+(September!P11-(September!Q11*4))</f>
        <v>0</v>
      </c>
      <c r="Q11" s="9">
        <f t="shared" si="7"/>
        <v>0</v>
      </c>
      <c r="R11" s="9">
        <v>0</v>
      </c>
      <c r="S11" s="8">
        <v>0</v>
      </c>
      <c r="T11" s="1">
        <v>0</v>
      </c>
      <c r="U11" s="1">
        <v>0</v>
      </c>
      <c r="V11" s="9">
        <f t="shared" ca="1" si="3"/>
        <v>10</v>
      </c>
      <c r="W11" s="9">
        <f t="shared" si="8"/>
        <v>13</v>
      </c>
      <c r="X11" s="9">
        <f t="shared" si="9"/>
        <v>26</v>
      </c>
      <c r="Y11" s="9">
        <f t="shared" ca="1" si="4"/>
        <v>0</v>
      </c>
      <c r="Z11" s="9">
        <f t="shared" ca="1" si="10"/>
        <v>27</v>
      </c>
      <c r="AA11" s="17" t="str">
        <f t="shared" si="5"/>
        <v/>
      </c>
    </row>
    <row r="12" spans="1:27" ht="14.25" customHeight="1">
      <c r="A12" s="1">
        <f t="shared" si="11"/>
        <v>10</v>
      </c>
      <c r="B12" s="14" t="s">
        <v>37</v>
      </c>
      <c r="C12" s="18">
        <v>42430</v>
      </c>
      <c r="D12" s="18">
        <v>42430</v>
      </c>
      <c r="E12" s="1">
        <f t="shared" si="0"/>
        <v>10</v>
      </c>
      <c r="F12" s="1">
        <f t="shared" si="1"/>
        <v>14</v>
      </c>
      <c r="G12" s="9">
        <v>22</v>
      </c>
      <c r="H12" s="8">
        <f>September!H12+September!S12</f>
        <v>0</v>
      </c>
      <c r="I12" s="1">
        <f>September!I12+September!T12</f>
        <v>0</v>
      </c>
      <c r="J12" s="1">
        <f>September!J12+September!U12</f>
        <v>0</v>
      </c>
      <c r="K12" s="9">
        <f ca="1">September!V12</f>
        <v>8.5</v>
      </c>
      <c r="L12" s="9">
        <f>September!W12</f>
        <v>14</v>
      </c>
      <c r="M12" s="9">
        <f>September!X12</f>
        <v>22</v>
      </c>
      <c r="N12" s="9">
        <f t="shared" ca="1" si="12"/>
        <v>1.5</v>
      </c>
      <c r="O12" s="9">
        <f t="shared" ca="1" si="2"/>
        <v>0</v>
      </c>
      <c r="P12" s="1">
        <f>0+(September!P12-(September!Q12*4))</f>
        <v>0</v>
      </c>
      <c r="Q12" s="9">
        <f t="shared" si="7"/>
        <v>0</v>
      </c>
      <c r="R12" s="9">
        <v>0</v>
      </c>
      <c r="S12" s="8">
        <v>0</v>
      </c>
      <c r="T12" s="1">
        <v>0</v>
      </c>
      <c r="U12" s="1">
        <v>0</v>
      </c>
      <c r="V12" s="9">
        <f t="shared" ca="1" si="3"/>
        <v>8.5</v>
      </c>
      <c r="W12" s="9">
        <f t="shared" si="8"/>
        <v>14</v>
      </c>
      <c r="X12" s="9">
        <f t="shared" si="9"/>
        <v>22</v>
      </c>
      <c r="Y12" s="9">
        <f t="shared" ca="1" si="4"/>
        <v>0</v>
      </c>
      <c r="Z12" s="9">
        <f t="shared" ca="1" si="10"/>
        <v>27</v>
      </c>
      <c r="AA12" s="17" t="str">
        <f t="shared" si="5"/>
        <v/>
      </c>
    </row>
    <row r="13" spans="1:27" ht="14.25" customHeight="1">
      <c r="A13" s="1">
        <f t="shared" si="11"/>
        <v>11</v>
      </c>
      <c r="B13" s="14" t="s">
        <v>38</v>
      </c>
      <c r="C13" s="18">
        <v>41650</v>
      </c>
      <c r="D13" s="18">
        <v>41650</v>
      </c>
      <c r="E13" s="1">
        <f t="shared" si="0"/>
        <v>10</v>
      </c>
      <c r="F13" s="1">
        <f t="shared" si="1"/>
        <v>14</v>
      </c>
      <c r="G13" s="9">
        <v>21</v>
      </c>
      <c r="H13" s="8">
        <f>September!H13+September!S13</f>
        <v>0</v>
      </c>
      <c r="I13" s="1">
        <f>September!I13+September!T13</f>
        <v>1.5</v>
      </c>
      <c r="J13" s="1">
        <f>September!J13+September!U13</f>
        <v>0</v>
      </c>
      <c r="K13" s="9">
        <f ca="1">September!V13</f>
        <v>10</v>
      </c>
      <c r="L13" s="9">
        <f>September!W13</f>
        <v>12.5</v>
      </c>
      <c r="M13" s="9">
        <f>September!X13</f>
        <v>21</v>
      </c>
      <c r="N13" s="9">
        <f t="shared" ca="1" si="12"/>
        <v>0</v>
      </c>
      <c r="O13" s="9">
        <f t="shared" ca="1" si="2"/>
        <v>0</v>
      </c>
      <c r="P13" s="1">
        <f>0+(September!P13-(September!Q13*4))</f>
        <v>0</v>
      </c>
      <c r="Q13" s="9">
        <f t="shared" si="7"/>
        <v>0</v>
      </c>
      <c r="R13" s="9">
        <v>0</v>
      </c>
      <c r="S13" s="8">
        <v>0</v>
      </c>
      <c r="T13" s="1">
        <v>0</v>
      </c>
      <c r="U13" s="1">
        <v>0</v>
      </c>
      <c r="V13" s="9">
        <f t="shared" ca="1" si="3"/>
        <v>10</v>
      </c>
      <c r="W13" s="9">
        <f t="shared" si="8"/>
        <v>12.5</v>
      </c>
      <c r="X13" s="9">
        <f t="shared" si="9"/>
        <v>21</v>
      </c>
      <c r="Y13" s="9">
        <f t="shared" ca="1" si="4"/>
        <v>0</v>
      </c>
      <c r="Z13" s="9">
        <f t="shared" ca="1" si="10"/>
        <v>27</v>
      </c>
      <c r="AA13" s="17" t="str">
        <f t="shared" si="5"/>
        <v/>
      </c>
    </row>
    <row r="14" spans="1:27" ht="14.25" customHeight="1">
      <c r="A14" s="1">
        <f t="shared" si="11"/>
        <v>12</v>
      </c>
      <c r="B14" s="14" t="s">
        <v>39</v>
      </c>
      <c r="C14" s="18">
        <v>40190</v>
      </c>
      <c r="D14" s="18">
        <v>40190</v>
      </c>
      <c r="E14" s="1">
        <f t="shared" si="0"/>
        <v>10</v>
      </c>
      <c r="F14" s="1">
        <f t="shared" si="1"/>
        <v>14</v>
      </c>
      <c r="G14" s="9">
        <v>26</v>
      </c>
      <c r="H14" s="8">
        <f>September!H14+September!S14</f>
        <v>0</v>
      </c>
      <c r="I14" s="1">
        <f>September!I14+September!T14</f>
        <v>0</v>
      </c>
      <c r="J14" s="1">
        <f>September!J14+September!U14</f>
        <v>0</v>
      </c>
      <c r="K14" s="9">
        <f ca="1">September!V14</f>
        <v>9.5</v>
      </c>
      <c r="L14" s="9">
        <f>September!W14</f>
        <v>14</v>
      </c>
      <c r="M14" s="9">
        <f>September!X14</f>
        <v>26</v>
      </c>
      <c r="N14" s="9">
        <f t="shared" ca="1" si="12"/>
        <v>0.5</v>
      </c>
      <c r="O14" s="9">
        <f t="shared" ca="1" si="2"/>
        <v>0</v>
      </c>
      <c r="P14" s="1">
        <f>0+(September!P14-(September!Q14*4))</f>
        <v>0</v>
      </c>
      <c r="Q14" s="9">
        <f t="shared" si="7"/>
        <v>0</v>
      </c>
      <c r="R14" s="9">
        <v>0</v>
      </c>
      <c r="S14" s="8">
        <v>0</v>
      </c>
      <c r="T14" s="1">
        <v>0</v>
      </c>
      <c r="U14" s="1">
        <v>0</v>
      </c>
      <c r="V14" s="9">
        <f t="shared" ca="1" si="3"/>
        <v>9.5</v>
      </c>
      <c r="W14" s="9">
        <f t="shared" si="8"/>
        <v>14</v>
      </c>
      <c r="X14" s="9">
        <f t="shared" si="9"/>
        <v>26</v>
      </c>
      <c r="Y14" s="9">
        <f t="shared" ca="1" si="4"/>
        <v>0</v>
      </c>
      <c r="Z14" s="9">
        <f t="shared" ca="1" si="10"/>
        <v>27</v>
      </c>
      <c r="AA14" s="17" t="str">
        <f t="shared" si="5"/>
        <v/>
      </c>
    </row>
    <row r="15" spans="1:27" ht="14.25" customHeight="1">
      <c r="A15" s="1">
        <f t="shared" si="11"/>
        <v>13</v>
      </c>
      <c r="B15" s="14" t="s">
        <v>40</v>
      </c>
      <c r="C15" s="18">
        <v>42619</v>
      </c>
      <c r="D15" s="18">
        <v>42619</v>
      </c>
      <c r="E15" s="1">
        <f t="shared" si="0"/>
        <v>10</v>
      </c>
      <c r="F15" s="1">
        <f t="shared" si="1"/>
        <v>14</v>
      </c>
      <c r="G15" s="9">
        <v>23</v>
      </c>
      <c r="H15" s="8">
        <f>September!H15+September!S15</f>
        <v>0</v>
      </c>
      <c r="I15" s="1">
        <f>September!I15+September!T15</f>
        <v>1.5</v>
      </c>
      <c r="J15" s="1">
        <f>September!J15+September!U15</f>
        <v>0</v>
      </c>
      <c r="K15" s="9">
        <f ca="1">September!V15</f>
        <v>8.5</v>
      </c>
      <c r="L15" s="9">
        <f>September!W15</f>
        <v>12.5</v>
      </c>
      <c r="M15" s="9">
        <f>September!X15</f>
        <v>23</v>
      </c>
      <c r="N15" s="9">
        <f t="shared" ca="1" si="12"/>
        <v>1.5</v>
      </c>
      <c r="O15" s="9">
        <f t="shared" ca="1" si="2"/>
        <v>0</v>
      </c>
      <c r="P15" s="1">
        <f>0+(September!P15-(September!Q15*4))</f>
        <v>1</v>
      </c>
      <c r="Q15" s="9">
        <f t="shared" si="7"/>
        <v>0</v>
      </c>
      <c r="R15" s="9">
        <v>0</v>
      </c>
      <c r="S15" s="8">
        <v>0</v>
      </c>
      <c r="T15" s="1">
        <v>0</v>
      </c>
      <c r="U15" s="1">
        <v>0</v>
      </c>
      <c r="V15" s="9">
        <f t="shared" ca="1" si="3"/>
        <v>8.5</v>
      </c>
      <c r="W15" s="9">
        <f t="shared" si="8"/>
        <v>12.5</v>
      </c>
      <c r="X15" s="9">
        <f t="shared" si="9"/>
        <v>23</v>
      </c>
      <c r="Y15" s="9">
        <f t="shared" ca="1" si="4"/>
        <v>0</v>
      </c>
      <c r="Z15" s="9">
        <f t="shared" ca="1" si="10"/>
        <v>27</v>
      </c>
      <c r="AA15" s="17" t="str">
        <f t="shared" si="5"/>
        <v/>
      </c>
    </row>
    <row r="16" spans="1:27" ht="14.25" customHeight="1">
      <c r="A16" s="1">
        <f t="shared" si="11"/>
        <v>14</v>
      </c>
      <c r="B16" s="14" t="s">
        <v>41</v>
      </c>
      <c r="C16" s="18">
        <v>41645</v>
      </c>
      <c r="D16" s="18">
        <v>41645</v>
      </c>
      <c r="E16" s="1">
        <f t="shared" si="0"/>
        <v>10</v>
      </c>
      <c r="F16" s="1">
        <f t="shared" si="1"/>
        <v>14</v>
      </c>
      <c r="G16" s="9">
        <v>25</v>
      </c>
      <c r="H16" s="8">
        <f>September!H16+September!S16</f>
        <v>2</v>
      </c>
      <c r="I16" s="1">
        <f>September!I16+September!T16</f>
        <v>0</v>
      </c>
      <c r="J16" s="1">
        <f>September!J16+September!U16</f>
        <v>0</v>
      </c>
      <c r="K16" s="9">
        <f ca="1">September!V16</f>
        <v>8</v>
      </c>
      <c r="L16" s="9">
        <f>September!W16</f>
        <v>14</v>
      </c>
      <c r="M16" s="9">
        <f>September!X16</f>
        <v>25</v>
      </c>
      <c r="N16" s="9">
        <f t="shared" ca="1" si="12"/>
        <v>0</v>
      </c>
      <c r="O16" s="9">
        <f t="shared" ca="1" si="2"/>
        <v>0</v>
      </c>
      <c r="P16" s="1">
        <f>0+(September!P16-(September!Q16*4))</f>
        <v>1</v>
      </c>
      <c r="Q16" s="9">
        <f t="shared" si="7"/>
        <v>0</v>
      </c>
      <c r="R16" s="9">
        <v>0</v>
      </c>
      <c r="S16" s="8">
        <v>0</v>
      </c>
      <c r="T16" s="1">
        <v>0</v>
      </c>
      <c r="U16" s="1">
        <v>0</v>
      </c>
      <c r="V16" s="9">
        <f t="shared" ca="1" si="3"/>
        <v>8</v>
      </c>
      <c r="W16" s="9">
        <f t="shared" si="8"/>
        <v>14</v>
      </c>
      <c r="X16" s="9">
        <f t="shared" si="9"/>
        <v>25</v>
      </c>
      <c r="Y16" s="9">
        <f t="shared" ca="1" si="4"/>
        <v>0</v>
      </c>
      <c r="Z16" s="9">
        <f t="shared" ca="1" si="10"/>
        <v>27</v>
      </c>
      <c r="AA16" s="17" t="str">
        <f t="shared" si="5"/>
        <v/>
      </c>
    </row>
    <row r="17" spans="1:27" ht="14.25" customHeight="1">
      <c r="A17" s="1">
        <f t="shared" si="11"/>
        <v>15</v>
      </c>
      <c r="B17" s="14" t="s">
        <v>42</v>
      </c>
      <c r="C17" s="18">
        <v>40954</v>
      </c>
      <c r="D17" s="18">
        <v>40954</v>
      </c>
      <c r="E17" s="1">
        <f t="shared" si="0"/>
        <v>10</v>
      </c>
      <c r="F17" s="1">
        <f t="shared" si="1"/>
        <v>14</v>
      </c>
      <c r="G17" s="9">
        <v>22</v>
      </c>
      <c r="H17" s="8">
        <f>September!H17+September!S17</f>
        <v>0</v>
      </c>
      <c r="I17" s="1">
        <f>September!I17+September!T17</f>
        <v>0</v>
      </c>
      <c r="J17" s="1">
        <f>September!J17+September!U17</f>
        <v>0</v>
      </c>
      <c r="K17" s="9">
        <f ca="1">September!V17</f>
        <v>10</v>
      </c>
      <c r="L17" s="9">
        <f>September!W17</f>
        <v>14</v>
      </c>
      <c r="M17" s="9">
        <f>September!X17</f>
        <v>22</v>
      </c>
      <c r="N17" s="9">
        <f t="shared" ca="1" si="12"/>
        <v>0</v>
      </c>
      <c r="O17" s="9">
        <f t="shared" ca="1" si="2"/>
        <v>0</v>
      </c>
      <c r="P17" s="1">
        <f>0+(September!P17-(September!Q17*4))</f>
        <v>1</v>
      </c>
      <c r="Q17" s="9">
        <f t="shared" si="7"/>
        <v>0</v>
      </c>
      <c r="R17" s="9">
        <v>0</v>
      </c>
      <c r="S17" s="8">
        <v>0</v>
      </c>
      <c r="T17" s="1">
        <v>0</v>
      </c>
      <c r="U17" s="1">
        <v>0</v>
      </c>
      <c r="V17" s="9">
        <f t="shared" ca="1" si="3"/>
        <v>10</v>
      </c>
      <c r="W17" s="9">
        <f t="shared" si="8"/>
        <v>14</v>
      </c>
      <c r="X17" s="9">
        <f t="shared" si="9"/>
        <v>22</v>
      </c>
      <c r="Y17" s="9">
        <f t="shared" ca="1" si="4"/>
        <v>0</v>
      </c>
      <c r="Z17" s="9">
        <f t="shared" ca="1" si="10"/>
        <v>27</v>
      </c>
      <c r="AA17" s="17" t="str">
        <f t="shared" si="5"/>
        <v/>
      </c>
    </row>
    <row r="18" spans="1:27" ht="14.25" customHeight="1">
      <c r="A18" s="1">
        <f t="shared" si="11"/>
        <v>16</v>
      </c>
      <c r="B18" s="14" t="s">
        <v>43</v>
      </c>
      <c r="C18" s="18">
        <v>42494</v>
      </c>
      <c r="D18" s="18">
        <v>42494</v>
      </c>
      <c r="E18" s="1">
        <f t="shared" si="0"/>
        <v>10</v>
      </c>
      <c r="F18" s="1">
        <f t="shared" si="1"/>
        <v>14</v>
      </c>
      <c r="G18" s="9">
        <v>24</v>
      </c>
      <c r="H18" s="8">
        <f>September!H18+September!S18</f>
        <v>0</v>
      </c>
      <c r="I18" s="1">
        <f>September!I18+September!T18</f>
        <v>0</v>
      </c>
      <c r="J18" s="1">
        <f>September!J18+September!U18</f>
        <v>0</v>
      </c>
      <c r="K18" s="9">
        <f ca="1">September!V18</f>
        <v>10</v>
      </c>
      <c r="L18" s="9">
        <f>September!W18</f>
        <v>14</v>
      </c>
      <c r="M18" s="9">
        <f>September!X18</f>
        <v>24</v>
      </c>
      <c r="N18" s="9">
        <f t="shared" ca="1" si="12"/>
        <v>0</v>
      </c>
      <c r="O18" s="9">
        <f t="shared" ca="1" si="2"/>
        <v>0</v>
      </c>
      <c r="P18" s="1">
        <f>0+(September!P18-(September!Q18*4))</f>
        <v>1</v>
      </c>
      <c r="Q18" s="9">
        <f>FLOOR(P18/4,0.5)</f>
        <v>0</v>
      </c>
      <c r="R18" s="9">
        <v>0</v>
      </c>
      <c r="S18" s="8">
        <v>0</v>
      </c>
      <c r="T18" s="1">
        <v>0</v>
      </c>
      <c r="U18" s="1">
        <v>0</v>
      </c>
      <c r="V18" s="9">
        <f t="shared" ca="1" si="3"/>
        <v>10</v>
      </c>
      <c r="W18" s="9">
        <f t="shared" si="8"/>
        <v>14</v>
      </c>
      <c r="X18" s="9">
        <f t="shared" si="9"/>
        <v>24</v>
      </c>
      <c r="Y18" s="9">
        <f t="shared" ca="1" si="4"/>
        <v>0</v>
      </c>
      <c r="Z18" s="9">
        <f t="shared" ca="1" si="10"/>
        <v>27</v>
      </c>
      <c r="AA18" s="17" t="str">
        <f t="shared" si="5"/>
        <v/>
      </c>
    </row>
    <row r="19" spans="1:27" ht="14.25" customHeight="1">
      <c r="A19" s="1">
        <f t="shared" si="11"/>
        <v>17</v>
      </c>
      <c r="B19" s="14" t="s">
        <v>44</v>
      </c>
      <c r="C19" s="18">
        <v>42380</v>
      </c>
      <c r="D19" s="18">
        <v>42380</v>
      </c>
      <c r="E19" s="1">
        <f t="shared" si="0"/>
        <v>10</v>
      </c>
      <c r="F19" s="1">
        <f t="shared" si="1"/>
        <v>14</v>
      </c>
      <c r="G19" s="9">
        <v>28</v>
      </c>
      <c r="H19" s="8">
        <f>September!H19+September!S19</f>
        <v>0</v>
      </c>
      <c r="I19" s="1">
        <f>September!I19+September!T19</f>
        <v>3</v>
      </c>
      <c r="J19" s="1">
        <f>September!J19+September!U19</f>
        <v>0</v>
      </c>
      <c r="K19" s="9">
        <f ca="1">September!V19</f>
        <v>10</v>
      </c>
      <c r="L19" s="9">
        <f>September!W19</f>
        <v>11</v>
      </c>
      <c r="M19" s="9">
        <f>September!X19</f>
        <v>28</v>
      </c>
      <c r="N19" s="9">
        <f t="shared" ca="1" si="12"/>
        <v>0</v>
      </c>
      <c r="O19" s="9">
        <f t="shared" ca="1" si="2"/>
        <v>0</v>
      </c>
      <c r="P19" s="1">
        <f>0+(September!P19-(September!Q19*4))</f>
        <v>1</v>
      </c>
      <c r="Q19" s="9">
        <f t="shared" si="7"/>
        <v>0</v>
      </c>
      <c r="R19" s="9">
        <v>0</v>
      </c>
      <c r="S19" s="8">
        <v>0</v>
      </c>
      <c r="T19" s="1">
        <v>0</v>
      </c>
      <c r="U19" s="1">
        <v>0</v>
      </c>
      <c r="V19" s="9">
        <f t="shared" ca="1" si="3"/>
        <v>10</v>
      </c>
      <c r="W19" s="9">
        <f t="shared" si="8"/>
        <v>11</v>
      </c>
      <c r="X19" s="9">
        <f t="shared" si="9"/>
        <v>28</v>
      </c>
      <c r="Y19" s="9">
        <f t="shared" ca="1" si="4"/>
        <v>0</v>
      </c>
      <c r="Z19" s="9">
        <f t="shared" ca="1" si="10"/>
        <v>27</v>
      </c>
      <c r="AA19" s="17" t="str">
        <f t="shared" si="5"/>
        <v/>
      </c>
    </row>
    <row r="20" spans="1:27" ht="14.25" customHeight="1">
      <c r="A20" s="1">
        <f t="shared" si="11"/>
        <v>18</v>
      </c>
      <c r="B20" s="14" t="s">
        <v>45</v>
      </c>
      <c r="C20" s="18">
        <v>41278</v>
      </c>
      <c r="D20" s="18">
        <v>41278</v>
      </c>
      <c r="E20" s="1">
        <f t="shared" si="0"/>
        <v>10</v>
      </c>
      <c r="F20" s="1">
        <f t="shared" si="1"/>
        <v>14</v>
      </c>
      <c r="G20" s="9">
        <v>23</v>
      </c>
      <c r="H20" s="8">
        <f>September!H20+September!S20</f>
        <v>0</v>
      </c>
      <c r="I20" s="1">
        <f>September!I20+September!T20</f>
        <v>2</v>
      </c>
      <c r="J20" s="1">
        <f>September!J20+September!U20</f>
        <v>0</v>
      </c>
      <c r="K20" s="9">
        <f ca="1">September!V20</f>
        <v>9</v>
      </c>
      <c r="L20" s="9">
        <f>September!W20</f>
        <v>12</v>
      </c>
      <c r="M20" s="9">
        <f>September!X20</f>
        <v>23</v>
      </c>
      <c r="N20" s="9">
        <f t="shared" ca="1" si="12"/>
        <v>1</v>
      </c>
      <c r="O20" s="9">
        <f t="shared" ca="1" si="2"/>
        <v>0</v>
      </c>
      <c r="P20" s="1">
        <f>0+(September!P20-(September!Q20*4))</f>
        <v>0</v>
      </c>
      <c r="Q20" s="9">
        <f t="shared" si="7"/>
        <v>0</v>
      </c>
      <c r="R20" s="9">
        <v>0</v>
      </c>
      <c r="S20" s="8">
        <v>0</v>
      </c>
      <c r="T20" s="1">
        <v>0</v>
      </c>
      <c r="U20" s="1">
        <v>0</v>
      </c>
      <c r="V20" s="9">
        <f t="shared" ca="1" si="3"/>
        <v>9</v>
      </c>
      <c r="W20" s="9">
        <f t="shared" si="8"/>
        <v>12</v>
      </c>
      <c r="X20" s="9">
        <f t="shared" si="9"/>
        <v>23</v>
      </c>
      <c r="Y20" s="9">
        <f t="shared" ca="1" si="4"/>
        <v>0</v>
      </c>
      <c r="Z20" s="9">
        <f t="shared" ca="1" si="10"/>
        <v>27</v>
      </c>
      <c r="AA20" s="17" t="str">
        <f t="shared" si="5"/>
        <v/>
      </c>
    </row>
    <row r="21" spans="1:27" ht="14.25" customHeight="1">
      <c r="A21" s="1">
        <f t="shared" si="11"/>
        <v>19</v>
      </c>
      <c r="B21" s="14" t="s">
        <v>46</v>
      </c>
      <c r="C21" s="18">
        <v>41760</v>
      </c>
      <c r="D21" s="18">
        <v>41760</v>
      </c>
      <c r="E21" s="1">
        <f t="shared" si="0"/>
        <v>10</v>
      </c>
      <c r="F21" s="1">
        <f t="shared" si="1"/>
        <v>14</v>
      </c>
      <c r="G21" s="9">
        <v>24</v>
      </c>
      <c r="H21" s="8">
        <f>September!H21+September!S21</f>
        <v>0</v>
      </c>
      <c r="I21" s="1">
        <f>September!I21+September!T21</f>
        <v>0</v>
      </c>
      <c r="J21" s="1">
        <f>September!J21+September!U21</f>
        <v>0</v>
      </c>
      <c r="K21" s="9">
        <f ca="1">September!V21</f>
        <v>7</v>
      </c>
      <c r="L21" s="9">
        <f>September!W21</f>
        <v>14</v>
      </c>
      <c r="M21" s="9">
        <f>September!X21</f>
        <v>24</v>
      </c>
      <c r="N21" s="9">
        <f t="shared" ca="1" si="12"/>
        <v>3</v>
      </c>
      <c r="O21" s="9">
        <f t="shared" ca="1" si="2"/>
        <v>0</v>
      </c>
      <c r="P21" s="1">
        <f>0+(September!P21-(September!Q21*4))</f>
        <v>0</v>
      </c>
      <c r="Q21" s="9">
        <f t="shared" si="7"/>
        <v>0</v>
      </c>
      <c r="R21" s="9">
        <v>0</v>
      </c>
      <c r="S21" s="8">
        <v>0</v>
      </c>
      <c r="T21" s="1">
        <v>0</v>
      </c>
      <c r="U21" s="1">
        <v>0</v>
      </c>
      <c r="V21" s="9">
        <f t="shared" ca="1" si="3"/>
        <v>7</v>
      </c>
      <c r="W21" s="9">
        <f t="shared" si="8"/>
        <v>14</v>
      </c>
      <c r="X21" s="9">
        <f t="shared" si="9"/>
        <v>24</v>
      </c>
      <c r="Y21" s="9">
        <f t="shared" ca="1" si="4"/>
        <v>0</v>
      </c>
      <c r="Z21" s="9">
        <f t="shared" ca="1" si="10"/>
        <v>27</v>
      </c>
      <c r="AA21" s="17" t="str">
        <f t="shared" si="5"/>
        <v/>
      </c>
    </row>
    <row r="22" spans="1:27" ht="14.25" customHeight="1">
      <c r="A22" s="1">
        <f t="shared" si="11"/>
        <v>20</v>
      </c>
      <c r="B22" s="14" t="s">
        <v>47</v>
      </c>
      <c r="C22" s="18">
        <v>42461</v>
      </c>
      <c r="D22" s="18">
        <v>42461</v>
      </c>
      <c r="E22" s="1">
        <f t="shared" si="0"/>
        <v>10</v>
      </c>
      <c r="F22" s="1">
        <f t="shared" si="1"/>
        <v>14</v>
      </c>
      <c r="G22" s="9">
        <v>25</v>
      </c>
      <c r="H22" s="8">
        <f>September!H22+September!S22</f>
        <v>0</v>
      </c>
      <c r="I22" s="1">
        <f>September!I22+September!T22</f>
        <v>1.5</v>
      </c>
      <c r="J22" s="1">
        <f>September!J22+September!U22</f>
        <v>1</v>
      </c>
      <c r="K22" s="9">
        <f ca="1">September!V22</f>
        <v>10</v>
      </c>
      <c r="L22" s="9">
        <f>September!W22</f>
        <v>12.5</v>
      </c>
      <c r="M22" s="9">
        <f>September!X22</f>
        <v>24</v>
      </c>
      <c r="N22" s="9">
        <f t="shared" ca="1" si="12"/>
        <v>0</v>
      </c>
      <c r="O22" s="9">
        <f t="shared" ca="1" si="2"/>
        <v>0</v>
      </c>
      <c r="P22" s="1">
        <f>0+(September!P22-(September!Q22*4))</f>
        <v>1</v>
      </c>
      <c r="Q22" s="9">
        <f t="shared" si="7"/>
        <v>0</v>
      </c>
      <c r="R22" s="9">
        <v>0</v>
      </c>
      <c r="S22" s="8">
        <v>0</v>
      </c>
      <c r="T22" s="1">
        <v>0</v>
      </c>
      <c r="U22" s="1">
        <v>0</v>
      </c>
      <c r="V22" s="9">
        <f t="shared" ca="1" si="3"/>
        <v>10</v>
      </c>
      <c r="W22" s="9">
        <f t="shared" si="8"/>
        <v>12.5</v>
      </c>
      <c r="X22" s="9">
        <f t="shared" si="9"/>
        <v>24</v>
      </c>
      <c r="Y22" s="9">
        <f t="shared" ca="1" si="4"/>
        <v>0</v>
      </c>
      <c r="Z22" s="9">
        <f t="shared" ca="1" si="10"/>
        <v>27</v>
      </c>
      <c r="AA22" s="17" t="str">
        <f t="shared" si="5"/>
        <v/>
      </c>
    </row>
    <row r="23" spans="1:27" ht="14.25" customHeight="1">
      <c r="A23" s="1">
        <f t="shared" si="11"/>
        <v>21</v>
      </c>
      <c r="B23" s="14" t="s">
        <v>48</v>
      </c>
      <c r="C23" s="18">
        <v>41944</v>
      </c>
      <c r="D23" s="18">
        <v>41944</v>
      </c>
      <c r="E23" s="1">
        <f t="shared" si="0"/>
        <v>10</v>
      </c>
      <c r="F23" s="1">
        <f t="shared" si="1"/>
        <v>14</v>
      </c>
      <c r="G23" s="9">
        <v>22</v>
      </c>
      <c r="H23" s="8">
        <f>September!H23+September!S23</f>
        <v>0</v>
      </c>
      <c r="I23" s="1">
        <f>September!I23+September!T23</f>
        <v>2</v>
      </c>
      <c r="J23" s="1">
        <f>September!J23+September!U23</f>
        <v>0</v>
      </c>
      <c r="K23" s="9">
        <f ca="1">September!V23</f>
        <v>7</v>
      </c>
      <c r="L23" s="9">
        <f>September!W23</f>
        <v>12</v>
      </c>
      <c r="M23" s="9">
        <f>September!X23</f>
        <v>22</v>
      </c>
      <c r="N23" s="9">
        <f t="shared" ca="1" si="12"/>
        <v>3</v>
      </c>
      <c r="O23" s="9">
        <f t="shared" ca="1" si="2"/>
        <v>0</v>
      </c>
      <c r="P23" s="1">
        <f>0+(September!P23-(September!Q23*4))</f>
        <v>0</v>
      </c>
      <c r="Q23" s="9">
        <f t="shared" si="7"/>
        <v>0</v>
      </c>
      <c r="R23" s="9">
        <v>0</v>
      </c>
      <c r="S23" s="8">
        <v>0</v>
      </c>
      <c r="T23" s="1">
        <v>0</v>
      </c>
      <c r="U23" s="1">
        <v>0</v>
      </c>
      <c r="V23" s="9">
        <f t="shared" ca="1" si="3"/>
        <v>7</v>
      </c>
      <c r="W23" s="9">
        <f t="shared" si="8"/>
        <v>12</v>
      </c>
      <c r="X23" s="9">
        <f t="shared" si="9"/>
        <v>22</v>
      </c>
      <c r="Y23" s="9">
        <f t="shared" ca="1" si="4"/>
        <v>0</v>
      </c>
      <c r="Z23" s="9">
        <f t="shared" ca="1" si="10"/>
        <v>27</v>
      </c>
      <c r="AA23" s="17" t="str">
        <f t="shared" si="5"/>
        <v/>
      </c>
    </row>
    <row r="24" spans="1:27" ht="14.25" customHeight="1">
      <c r="A24" s="1">
        <f t="shared" si="11"/>
        <v>22</v>
      </c>
      <c r="B24" s="14" t="s">
        <v>49</v>
      </c>
      <c r="C24" s="18">
        <v>42014</v>
      </c>
      <c r="D24" s="18">
        <v>42014</v>
      </c>
      <c r="E24" s="1">
        <f t="shared" si="0"/>
        <v>10</v>
      </c>
      <c r="F24" s="1">
        <f t="shared" si="1"/>
        <v>14</v>
      </c>
      <c r="G24" s="9">
        <v>23</v>
      </c>
      <c r="H24" s="8">
        <f>September!H24+September!S24</f>
        <v>1</v>
      </c>
      <c r="I24" s="1">
        <f>September!I24+September!T24</f>
        <v>1</v>
      </c>
      <c r="J24" s="1">
        <f>September!J24+September!U24</f>
        <v>0</v>
      </c>
      <c r="K24" s="9">
        <f ca="1">September!V24</f>
        <v>8</v>
      </c>
      <c r="L24" s="9">
        <f>September!W24</f>
        <v>13</v>
      </c>
      <c r="M24" s="9">
        <f>September!X24</f>
        <v>23</v>
      </c>
      <c r="N24" s="9">
        <f t="shared" ca="1" si="12"/>
        <v>1</v>
      </c>
      <c r="O24" s="9">
        <f t="shared" ca="1" si="2"/>
        <v>0</v>
      </c>
      <c r="P24" s="1">
        <f>0+(September!P24-(September!Q24*4))</f>
        <v>1</v>
      </c>
      <c r="Q24" s="9">
        <f t="shared" si="7"/>
        <v>0</v>
      </c>
      <c r="R24" s="9">
        <v>0</v>
      </c>
      <c r="S24" s="8">
        <v>0</v>
      </c>
      <c r="T24" s="1">
        <v>0</v>
      </c>
      <c r="U24" s="1">
        <v>0</v>
      </c>
      <c r="V24" s="9">
        <f t="shared" ca="1" si="3"/>
        <v>8</v>
      </c>
      <c r="W24" s="9">
        <f t="shared" si="8"/>
        <v>13</v>
      </c>
      <c r="X24" s="9">
        <f t="shared" si="9"/>
        <v>23</v>
      </c>
      <c r="Y24" s="9">
        <f t="shared" ca="1" si="4"/>
        <v>0</v>
      </c>
      <c r="Z24" s="9">
        <f t="shared" ca="1" si="10"/>
        <v>27</v>
      </c>
      <c r="AA24" s="17" t="str">
        <f t="shared" si="5"/>
        <v/>
      </c>
    </row>
    <row r="25" spans="1:27" ht="14.25" customHeight="1">
      <c r="A25" s="1">
        <f t="shared" si="11"/>
        <v>23</v>
      </c>
      <c r="B25" s="14" t="s">
        <v>50</v>
      </c>
      <c r="C25" s="18">
        <v>42715</v>
      </c>
      <c r="D25" s="18">
        <v>42715</v>
      </c>
      <c r="E25" s="1">
        <f t="shared" si="0"/>
        <v>10</v>
      </c>
      <c r="F25" s="1">
        <f t="shared" si="1"/>
        <v>14</v>
      </c>
      <c r="G25" s="9">
        <v>24</v>
      </c>
      <c r="H25" s="8">
        <f>September!H25+September!S25</f>
        <v>0</v>
      </c>
      <c r="I25" s="1">
        <f>September!I25+September!T25</f>
        <v>0</v>
      </c>
      <c r="J25" s="1">
        <f>September!J25+September!U25</f>
        <v>0</v>
      </c>
      <c r="K25" s="9">
        <f ca="1">September!V25</f>
        <v>8.5</v>
      </c>
      <c r="L25" s="9">
        <f>September!W25</f>
        <v>14</v>
      </c>
      <c r="M25" s="9">
        <f>September!X25</f>
        <v>24</v>
      </c>
      <c r="N25" s="9">
        <f t="shared" ca="1" si="12"/>
        <v>1.5</v>
      </c>
      <c r="O25" s="9">
        <f t="shared" ca="1" si="2"/>
        <v>0</v>
      </c>
      <c r="P25" s="1">
        <f>0+(September!P25-(September!Q25*4))</f>
        <v>0</v>
      </c>
      <c r="Q25" s="9">
        <f t="shared" si="7"/>
        <v>0</v>
      </c>
      <c r="R25" s="9">
        <v>0</v>
      </c>
      <c r="S25" s="8">
        <v>0</v>
      </c>
      <c r="T25" s="1">
        <v>0</v>
      </c>
      <c r="U25" s="1">
        <v>0</v>
      </c>
      <c r="V25" s="9">
        <f t="shared" ca="1" si="3"/>
        <v>8.5</v>
      </c>
      <c r="W25" s="9">
        <f t="shared" si="8"/>
        <v>14</v>
      </c>
      <c r="X25" s="9">
        <f t="shared" si="9"/>
        <v>24</v>
      </c>
      <c r="Y25" s="9">
        <f t="shared" ca="1" si="4"/>
        <v>0</v>
      </c>
      <c r="Z25" s="9">
        <f t="shared" ca="1" si="10"/>
        <v>27</v>
      </c>
      <c r="AA25" s="17" t="str">
        <f t="shared" si="5"/>
        <v/>
      </c>
    </row>
    <row r="26" spans="1:27" ht="14.25" customHeight="1">
      <c r="A26" s="1">
        <f t="shared" si="11"/>
        <v>24</v>
      </c>
      <c r="B26" s="14" t="s">
        <v>51</v>
      </c>
      <c r="C26" s="18">
        <v>40009</v>
      </c>
      <c r="D26" s="18">
        <v>40009</v>
      </c>
      <c r="E26" s="1">
        <f t="shared" si="0"/>
        <v>10</v>
      </c>
      <c r="F26" s="1">
        <f t="shared" si="1"/>
        <v>14</v>
      </c>
      <c r="G26" s="9">
        <v>28</v>
      </c>
      <c r="H26" s="8">
        <f>September!H26+September!S26</f>
        <v>0</v>
      </c>
      <c r="I26" s="1">
        <f>September!I26+September!T26</f>
        <v>0</v>
      </c>
      <c r="J26" s="1">
        <f>September!J26+September!U26</f>
        <v>0</v>
      </c>
      <c r="K26" s="9">
        <f ca="1">September!V26</f>
        <v>10</v>
      </c>
      <c r="L26" s="9">
        <f>September!W26</f>
        <v>14</v>
      </c>
      <c r="M26" s="9">
        <f>September!X26</f>
        <v>28</v>
      </c>
      <c r="N26" s="9">
        <f t="shared" ca="1" si="12"/>
        <v>0</v>
      </c>
      <c r="O26" s="9">
        <f t="shared" ca="1" si="2"/>
        <v>0</v>
      </c>
      <c r="P26" s="1">
        <f>0+(September!P26-(September!Q26*4))</f>
        <v>0</v>
      </c>
      <c r="Q26" s="9">
        <f t="shared" si="7"/>
        <v>0</v>
      </c>
      <c r="R26" s="9">
        <v>0</v>
      </c>
      <c r="S26" s="8">
        <v>0</v>
      </c>
      <c r="T26" s="1">
        <v>0</v>
      </c>
      <c r="U26" s="1">
        <v>0</v>
      </c>
      <c r="V26" s="9">
        <f t="shared" ca="1" si="3"/>
        <v>10</v>
      </c>
      <c r="W26" s="9">
        <f t="shared" si="8"/>
        <v>14</v>
      </c>
      <c r="X26" s="9">
        <f t="shared" si="9"/>
        <v>28</v>
      </c>
      <c r="Y26" s="9">
        <f t="shared" ca="1" si="4"/>
        <v>0</v>
      </c>
      <c r="Z26" s="9">
        <f t="shared" ca="1" si="10"/>
        <v>27</v>
      </c>
      <c r="AA26" s="17" t="str">
        <f t="shared" si="5"/>
        <v/>
      </c>
    </row>
    <row r="27" spans="1:27" ht="14.25" customHeight="1">
      <c r="A27" s="1">
        <f t="shared" si="11"/>
        <v>25</v>
      </c>
      <c r="B27" s="14" t="s">
        <v>52</v>
      </c>
      <c r="C27" s="18">
        <v>41852</v>
      </c>
      <c r="D27" s="18">
        <v>41852</v>
      </c>
      <c r="E27" s="1">
        <f t="shared" si="0"/>
        <v>10</v>
      </c>
      <c r="F27" s="1">
        <f t="shared" si="1"/>
        <v>14</v>
      </c>
      <c r="G27" s="9">
        <v>24</v>
      </c>
      <c r="H27" s="8">
        <f>September!H27+September!S27</f>
        <v>0</v>
      </c>
      <c r="I27" s="1">
        <f>September!I27+September!T27</f>
        <v>2</v>
      </c>
      <c r="J27" s="1">
        <f>September!J27+September!U27</f>
        <v>0</v>
      </c>
      <c r="K27" s="9">
        <f ca="1">September!V27</f>
        <v>10</v>
      </c>
      <c r="L27" s="9">
        <f>September!W27</f>
        <v>12</v>
      </c>
      <c r="M27" s="9">
        <f>September!X27</f>
        <v>24</v>
      </c>
      <c r="N27" s="9">
        <f t="shared" ca="1" si="12"/>
        <v>0</v>
      </c>
      <c r="O27" s="9">
        <f t="shared" ca="1" si="2"/>
        <v>0</v>
      </c>
      <c r="P27" s="1">
        <f>0+(September!P27-(September!Q27*4))</f>
        <v>0</v>
      </c>
      <c r="Q27" s="9">
        <f t="shared" si="7"/>
        <v>0</v>
      </c>
      <c r="R27" s="9">
        <v>0</v>
      </c>
      <c r="S27" s="8">
        <v>0</v>
      </c>
      <c r="T27" s="1">
        <v>0</v>
      </c>
      <c r="U27" s="1">
        <v>0</v>
      </c>
      <c r="V27" s="9">
        <f t="shared" ca="1" si="3"/>
        <v>10</v>
      </c>
      <c r="W27" s="9">
        <f t="shared" si="8"/>
        <v>12</v>
      </c>
      <c r="X27" s="9">
        <f t="shared" si="9"/>
        <v>24</v>
      </c>
      <c r="Y27" s="9">
        <f t="shared" ca="1" si="4"/>
        <v>0</v>
      </c>
      <c r="Z27" s="9">
        <f t="shared" ca="1" si="10"/>
        <v>27</v>
      </c>
      <c r="AA27" s="17" t="str">
        <f t="shared" si="5"/>
        <v/>
      </c>
    </row>
    <row r="28" spans="1:27" ht="14.25" customHeight="1">
      <c r="A28" s="1">
        <f t="shared" si="11"/>
        <v>26</v>
      </c>
      <c r="B28" s="14" t="s">
        <v>53</v>
      </c>
      <c r="C28" s="18">
        <v>42616</v>
      </c>
      <c r="D28" s="18">
        <v>42616</v>
      </c>
      <c r="E28" s="1">
        <f t="shared" si="0"/>
        <v>10</v>
      </c>
      <c r="F28" s="1">
        <f t="shared" si="1"/>
        <v>14</v>
      </c>
      <c r="G28" s="9">
        <v>27</v>
      </c>
      <c r="H28" s="8">
        <f>September!H28+September!S28</f>
        <v>0</v>
      </c>
      <c r="I28" s="1">
        <f>September!I28+September!T28</f>
        <v>1</v>
      </c>
      <c r="J28" s="1">
        <f>September!J28+September!U28</f>
        <v>0</v>
      </c>
      <c r="K28" s="9">
        <f ca="1">September!V28</f>
        <v>9.5</v>
      </c>
      <c r="L28" s="9">
        <f>September!W28</f>
        <v>13</v>
      </c>
      <c r="M28" s="9">
        <f>September!X28</f>
        <v>27</v>
      </c>
      <c r="N28" s="9">
        <f t="shared" ca="1" si="12"/>
        <v>0.5</v>
      </c>
      <c r="O28" s="9">
        <f t="shared" ca="1" si="2"/>
        <v>0</v>
      </c>
      <c r="P28" s="1">
        <f>0+(September!P28-(September!Q28*4))</f>
        <v>1</v>
      </c>
      <c r="Q28" s="9">
        <f t="shared" si="7"/>
        <v>0</v>
      </c>
      <c r="R28" s="9">
        <v>0</v>
      </c>
      <c r="S28" s="8">
        <v>0</v>
      </c>
      <c r="T28" s="1">
        <v>0</v>
      </c>
      <c r="U28" s="1">
        <v>0</v>
      </c>
      <c r="V28" s="9">
        <f t="shared" ca="1" si="3"/>
        <v>9.5</v>
      </c>
      <c r="W28" s="9">
        <f t="shared" si="8"/>
        <v>13</v>
      </c>
      <c r="X28" s="9">
        <f t="shared" si="9"/>
        <v>27</v>
      </c>
      <c r="Y28" s="9">
        <f t="shared" ca="1" si="4"/>
        <v>0</v>
      </c>
      <c r="Z28" s="9">
        <f t="shared" ca="1" si="10"/>
        <v>27</v>
      </c>
      <c r="AA28" s="17" t="str">
        <f t="shared" si="5"/>
        <v/>
      </c>
    </row>
    <row r="29" spans="1:27" ht="14.25" customHeight="1">
      <c r="A29" s="1">
        <f t="shared" si="11"/>
        <v>27</v>
      </c>
      <c r="B29" s="14" t="s">
        <v>54</v>
      </c>
      <c r="C29" s="18">
        <v>42547</v>
      </c>
      <c r="D29" s="18">
        <v>42547</v>
      </c>
      <c r="E29" s="1">
        <f t="shared" si="0"/>
        <v>10</v>
      </c>
      <c r="F29" s="1">
        <f t="shared" si="1"/>
        <v>14</v>
      </c>
      <c r="G29" s="9">
        <v>23</v>
      </c>
      <c r="H29" s="8">
        <f>September!H29+September!S29</f>
        <v>0</v>
      </c>
      <c r="I29" s="1">
        <f>September!I29+September!T29</f>
        <v>3</v>
      </c>
      <c r="J29" s="1">
        <f>September!J29+September!U29</f>
        <v>0</v>
      </c>
      <c r="K29" s="9">
        <f ca="1">September!V29</f>
        <v>9</v>
      </c>
      <c r="L29" s="9">
        <f>September!W29</f>
        <v>11</v>
      </c>
      <c r="M29" s="9">
        <f>September!X29</f>
        <v>23</v>
      </c>
      <c r="N29" s="9">
        <f t="shared" ca="1" si="12"/>
        <v>1</v>
      </c>
      <c r="O29" s="9">
        <f t="shared" ca="1" si="2"/>
        <v>0</v>
      </c>
      <c r="P29" s="1">
        <f>0+(September!P29-(September!Q29*4))</f>
        <v>0</v>
      </c>
      <c r="Q29" s="9">
        <f t="shared" si="7"/>
        <v>0</v>
      </c>
      <c r="R29" s="9">
        <v>0</v>
      </c>
      <c r="S29" s="8">
        <v>0</v>
      </c>
      <c r="T29" s="1">
        <v>0</v>
      </c>
      <c r="U29" s="1">
        <v>0</v>
      </c>
      <c r="V29" s="9">
        <f t="shared" ca="1" si="3"/>
        <v>9</v>
      </c>
      <c r="W29" s="9">
        <f t="shared" si="8"/>
        <v>11</v>
      </c>
      <c r="X29" s="9">
        <f t="shared" si="9"/>
        <v>23</v>
      </c>
      <c r="Y29" s="9">
        <f t="shared" ca="1" si="4"/>
        <v>0</v>
      </c>
      <c r="Z29" s="9">
        <f t="shared" ca="1" si="10"/>
        <v>27</v>
      </c>
      <c r="AA29" s="17" t="str">
        <f t="shared" si="5"/>
        <v/>
      </c>
    </row>
    <row r="30" spans="1:27" ht="14.25" customHeight="1">
      <c r="A30" s="1">
        <f t="shared" si="11"/>
        <v>28</v>
      </c>
      <c r="B30" s="14" t="s">
        <v>55</v>
      </c>
      <c r="C30" s="18">
        <v>41244</v>
      </c>
      <c r="D30" s="18">
        <v>41244</v>
      </c>
      <c r="E30" s="1">
        <f t="shared" si="0"/>
        <v>10</v>
      </c>
      <c r="F30" s="1">
        <f t="shared" si="1"/>
        <v>14</v>
      </c>
      <c r="G30" s="9">
        <v>28</v>
      </c>
      <c r="H30" s="8">
        <f>September!H30+September!S30</f>
        <v>2</v>
      </c>
      <c r="I30" s="1">
        <f>September!I30+September!T30</f>
        <v>0</v>
      </c>
      <c r="J30" s="1">
        <f>September!J30+September!U30</f>
        <v>0</v>
      </c>
      <c r="K30" s="9">
        <f ca="1">September!V30</f>
        <v>6.5</v>
      </c>
      <c r="L30" s="9">
        <f>September!W30</f>
        <v>14</v>
      </c>
      <c r="M30" s="9">
        <f>September!X30</f>
        <v>28</v>
      </c>
      <c r="N30" s="9">
        <f t="shared" ca="1" si="12"/>
        <v>1.5</v>
      </c>
      <c r="O30" s="9">
        <f t="shared" ca="1" si="2"/>
        <v>0</v>
      </c>
      <c r="P30" s="1">
        <f>0+(September!P30-(September!Q30*4))</f>
        <v>1</v>
      </c>
      <c r="Q30" s="9">
        <f t="shared" si="7"/>
        <v>0</v>
      </c>
      <c r="R30" s="9">
        <v>0</v>
      </c>
      <c r="S30" s="8">
        <v>0</v>
      </c>
      <c r="T30" s="1">
        <v>0</v>
      </c>
      <c r="U30" s="1">
        <v>0</v>
      </c>
      <c r="V30" s="9">
        <f t="shared" ca="1" si="3"/>
        <v>6.5</v>
      </c>
      <c r="W30" s="9">
        <f t="shared" si="8"/>
        <v>14</v>
      </c>
      <c r="X30" s="9">
        <f t="shared" si="9"/>
        <v>28</v>
      </c>
      <c r="Y30" s="9">
        <f t="shared" ca="1" si="4"/>
        <v>0</v>
      </c>
      <c r="Z30" s="9">
        <f t="shared" ca="1" si="10"/>
        <v>27</v>
      </c>
      <c r="AA30" s="17" t="str">
        <f t="shared" si="5"/>
        <v/>
      </c>
    </row>
    <row r="31" spans="1:27" ht="14.25" customHeight="1">
      <c r="A31" s="1">
        <f t="shared" si="11"/>
        <v>29</v>
      </c>
      <c r="B31" s="14" t="s">
        <v>56</v>
      </c>
      <c r="C31" s="18">
        <v>42747</v>
      </c>
      <c r="D31" s="18">
        <v>42747</v>
      </c>
      <c r="E31" s="1">
        <f t="shared" si="0"/>
        <v>10</v>
      </c>
      <c r="F31" s="1">
        <f t="shared" si="1"/>
        <v>14</v>
      </c>
      <c r="G31" s="9">
        <v>28</v>
      </c>
      <c r="H31" s="8">
        <f>September!H31+September!S31</f>
        <v>0</v>
      </c>
      <c r="I31" s="1">
        <f>September!I31+September!T31</f>
        <v>0</v>
      </c>
      <c r="J31" s="1">
        <f>September!J31+September!U31</f>
        <v>0</v>
      </c>
      <c r="K31" s="9">
        <f ca="1">September!V31</f>
        <v>10</v>
      </c>
      <c r="L31" s="9">
        <f>September!W31</f>
        <v>14</v>
      </c>
      <c r="M31" s="9">
        <f>September!X31</f>
        <v>28</v>
      </c>
      <c r="N31" s="9">
        <f t="shared" ca="1" si="12"/>
        <v>0</v>
      </c>
      <c r="O31" s="9">
        <f t="shared" ca="1" si="2"/>
        <v>0</v>
      </c>
      <c r="P31" s="1">
        <f>0+(September!P31-(September!Q31*4))</f>
        <v>0</v>
      </c>
      <c r="Q31" s="9">
        <f t="shared" si="7"/>
        <v>0</v>
      </c>
      <c r="R31" s="9">
        <v>0</v>
      </c>
      <c r="S31" s="8">
        <v>0</v>
      </c>
      <c r="T31" s="1">
        <v>0</v>
      </c>
      <c r="U31" s="1">
        <v>0</v>
      </c>
      <c r="V31" s="9">
        <f t="shared" ca="1" si="3"/>
        <v>10</v>
      </c>
      <c r="W31" s="9">
        <f t="shared" si="8"/>
        <v>14</v>
      </c>
      <c r="X31" s="9">
        <f t="shared" si="9"/>
        <v>28</v>
      </c>
      <c r="Y31" s="9">
        <f t="shared" ca="1" si="4"/>
        <v>0</v>
      </c>
      <c r="Z31" s="9">
        <f t="shared" ca="1" si="10"/>
        <v>27</v>
      </c>
      <c r="AA31" s="17" t="str">
        <f t="shared" si="5"/>
        <v/>
      </c>
    </row>
    <row r="32" spans="1:27" ht="14.25" customHeight="1">
      <c r="A32" s="1">
        <f t="shared" si="11"/>
        <v>30</v>
      </c>
      <c r="B32" s="14" t="s">
        <v>57</v>
      </c>
      <c r="C32" s="18">
        <v>42736</v>
      </c>
      <c r="D32" s="18">
        <v>42736</v>
      </c>
      <c r="E32" s="1">
        <f t="shared" si="0"/>
        <v>10</v>
      </c>
      <c r="F32" s="1">
        <f t="shared" si="1"/>
        <v>14</v>
      </c>
      <c r="G32" s="9">
        <v>28</v>
      </c>
      <c r="H32" s="8">
        <f>September!H32+September!S32</f>
        <v>0</v>
      </c>
      <c r="I32" s="1">
        <f>September!I32+September!T32</f>
        <v>0</v>
      </c>
      <c r="J32" s="1">
        <f>September!J32+September!U32</f>
        <v>0</v>
      </c>
      <c r="K32" s="9">
        <f ca="1">September!V32</f>
        <v>10</v>
      </c>
      <c r="L32" s="9">
        <f>September!W32</f>
        <v>14</v>
      </c>
      <c r="M32" s="9">
        <f>September!X32</f>
        <v>28</v>
      </c>
      <c r="N32" s="9">
        <f t="shared" ca="1" si="12"/>
        <v>0</v>
      </c>
      <c r="O32" s="9">
        <f t="shared" ca="1" si="2"/>
        <v>0</v>
      </c>
      <c r="P32" s="1">
        <f>0+(September!P32-(September!Q32*4))</f>
        <v>0</v>
      </c>
      <c r="Q32" s="9">
        <f t="shared" si="7"/>
        <v>0</v>
      </c>
      <c r="R32" s="9">
        <v>0</v>
      </c>
      <c r="S32" s="8">
        <v>0</v>
      </c>
      <c r="T32" s="1">
        <v>0</v>
      </c>
      <c r="U32" s="1">
        <v>0</v>
      </c>
      <c r="V32" s="9">
        <f t="shared" ca="1" si="3"/>
        <v>10</v>
      </c>
      <c r="W32" s="9">
        <f t="shared" si="8"/>
        <v>14</v>
      </c>
      <c r="X32" s="9">
        <f t="shared" si="9"/>
        <v>28</v>
      </c>
      <c r="Y32" s="9">
        <f t="shared" ca="1" si="4"/>
        <v>0</v>
      </c>
      <c r="Z32" s="9">
        <f t="shared" ca="1" si="10"/>
        <v>27</v>
      </c>
      <c r="AA32" s="17" t="str">
        <f t="shared" si="5"/>
        <v/>
      </c>
    </row>
    <row r="33" spans="1:27" ht="14.25" customHeight="1">
      <c r="A33" s="1">
        <f>IF(B33="","",A32+1)</f>
        <v>31</v>
      </c>
      <c r="B33" s="14" t="s">
        <v>58</v>
      </c>
      <c r="C33" s="18">
        <v>41762</v>
      </c>
      <c r="D33" s="18">
        <v>41762</v>
      </c>
      <c r="E33" s="1">
        <f t="shared" si="0"/>
        <v>10</v>
      </c>
      <c r="F33" s="1">
        <f t="shared" si="1"/>
        <v>14</v>
      </c>
      <c r="G33" s="9">
        <v>23</v>
      </c>
      <c r="H33" s="8">
        <f>September!H33+September!S33</f>
        <v>0</v>
      </c>
      <c r="I33" s="1">
        <f>September!I33+September!T33</f>
        <v>0.5</v>
      </c>
      <c r="J33" s="1">
        <f>September!J33+September!U33</f>
        <v>0</v>
      </c>
      <c r="K33" s="9">
        <f ca="1">September!V33</f>
        <v>9.5</v>
      </c>
      <c r="L33" s="9">
        <f>September!W33</f>
        <v>13.5</v>
      </c>
      <c r="M33" s="9">
        <f>September!X33</f>
        <v>23</v>
      </c>
      <c r="N33" s="9">
        <f t="shared" ca="1" si="12"/>
        <v>0.5</v>
      </c>
      <c r="O33" s="9">
        <f t="shared" ca="1" si="2"/>
        <v>0</v>
      </c>
      <c r="P33" s="1">
        <f>0+(September!P33-(September!Q33*4))</f>
        <v>0</v>
      </c>
      <c r="Q33" s="9">
        <f t="shared" si="7"/>
        <v>0</v>
      </c>
      <c r="R33" s="9">
        <v>0</v>
      </c>
      <c r="S33" s="8">
        <v>0</v>
      </c>
      <c r="T33" s="1">
        <v>0</v>
      </c>
      <c r="U33" s="1">
        <v>0</v>
      </c>
      <c r="V33" s="9">
        <f t="shared" ca="1" si="3"/>
        <v>9.5</v>
      </c>
      <c r="W33" s="9">
        <f t="shared" si="8"/>
        <v>13.5</v>
      </c>
      <c r="X33" s="9">
        <f t="shared" si="9"/>
        <v>23</v>
      </c>
      <c r="Y33" s="9">
        <f t="shared" ca="1" si="4"/>
        <v>0</v>
      </c>
      <c r="Z33" s="9">
        <f t="shared" ca="1" si="10"/>
        <v>27</v>
      </c>
      <c r="AA33" s="17" t="str">
        <f t="shared" si="5"/>
        <v/>
      </c>
    </row>
    <row r="34" spans="1:27" ht="14.25" customHeight="1">
      <c r="A34" s="1">
        <f t="shared" si="11"/>
        <v>32</v>
      </c>
      <c r="B34" s="16" t="s">
        <v>59</v>
      </c>
      <c r="C34" s="18">
        <v>42590</v>
      </c>
      <c r="D34" s="18">
        <v>42590</v>
      </c>
      <c r="E34" s="1">
        <f t="shared" si="0"/>
        <v>10</v>
      </c>
      <c r="F34" s="1">
        <f t="shared" si="1"/>
        <v>14</v>
      </c>
      <c r="G34" s="9">
        <v>23</v>
      </c>
      <c r="H34" s="8">
        <f>September!H34+September!S34</f>
        <v>0</v>
      </c>
      <c r="I34" s="1">
        <f>September!I34+September!T34</f>
        <v>0</v>
      </c>
      <c r="J34" s="1">
        <f>September!J34+September!U34</f>
        <v>0</v>
      </c>
      <c r="K34" s="9">
        <f ca="1">September!V34</f>
        <v>10</v>
      </c>
      <c r="L34" s="9">
        <f>September!W34</f>
        <v>14</v>
      </c>
      <c r="M34" s="9">
        <f>September!X34</f>
        <v>23</v>
      </c>
      <c r="N34" s="9">
        <f t="shared" ca="1" si="12"/>
        <v>0</v>
      </c>
      <c r="O34" s="9">
        <f t="shared" ca="1" si="2"/>
        <v>0</v>
      </c>
      <c r="P34" s="1">
        <f>0+(September!P34-(September!Q34*4))</f>
        <v>0</v>
      </c>
      <c r="Q34" s="9">
        <f t="shared" si="7"/>
        <v>0</v>
      </c>
      <c r="R34" s="9">
        <v>0</v>
      </c>
      <c r="S34" s="8">
        <v>0</v>
      </c>
      <c r="T34" s="1">
        <v>0</v>
      </c>
      <c r="U34" s="1">
        <v>0</v>
      </c>
      <c r="V34" s="9">
        <f t="shared" ca="1" si="3"/>
        <v>10</v>
      </c>
      <c r="W34" s="9">
        <f t="shared" si="8"/>
        <v>14</v>
      </c>
      <c r="X34" s="9">
        <f t="shared" si="9"/>
        <v>23</v>
      </c>
      <c r="Y34" s="9">
        <f t="shared" ca="1" si="4"/>
        <v>0</v>
      </c>
      <c r="Z34" s="9">
        <f t="shared" ca="1" si="10"/>
        <v>27</v>
      </c>
      <c r="AA34" s="17" t="str">
        <f t="shared" si="5"/>
        <v/>
      </c>
    </row>
    <row r="35" spans="1:27" ht="14.25" customHeight="1">
      <c r="A35" s="1">
        <f t="shared" si="11"/>
        <v>33</v>
      </c>
      <c r="B35" s="14" t="s">
        <v>60</v>
      </c>
      <c r="C35" s="18">
        <v>42719</v>
      </c>
      <c r="D35" s="18">
        <v>42719</v>
      </c>
      <c r="E35" s="1">
        <f t="shared" si="0"/>
        <v>10</v>
      </c>
      <c r="F35" s="1">
        <f t="shared" si="1"/>
        <v>14</v>
      </c>
      <c r="G35" s="9">
        <v>23</v>
      </c>
      <c r="H35" s="8">
        <f>September!H35+September!S35</f>
        <v>0</v>
      </c>
      <c r="I35" s="1">
        <f>September!I35+September!T35</f>
        <v>1</v>
      </c>
      <c r="J35" s="1">
        <f>September!J35+September!U35</f>
        <v>0</v>
      </c>
      <c r="K35" s="9">
        <f ca="1">September!V35</f>
        <v>9.5</v>
      </c>
      <c r="L35" s="9">
        <f>September!W35</f>
        <v>13</v>
      </c>
      <c r="M35" s="9">
        <f>September!X35</f>
        <v>23</v>
      </c>
      <c r="N35" s="9">
        <f t="shared" ca="1" si="12"/>
        <v>0.5</v>
      </c>
      <c r="O35" s="9">
        <f t="shared" ca="1" si="2"/>
        <v>0</v>
      </c>
      <c r="P35" s="1">
        <f>0+(September!P35-(September!Q35*4))</f>
        <v>1</v>
      </c>
      <c r="Q35" s="9">
        <f t="shared" si="7"/>
        <v>0</v>
      </c>
      <c r="R35" s="9">
        <v>0</v>
      </c>
      <c r="S35" s="8">
        <v>0</v>
      </c>
      <c r="T35" s="1">
        <v>0</v>
      </c>
      <c r="U35" s="1">
        <v>0</v>
      </c>
      <c r="V35" s="9">
        <f t="shared" ca="1" si="3"/>
        <v>9.5</v>
      </c>
      <c r="W35" s="9">
        <f t="shared" si="8"/>
        <v>13</v>
      </c>
      <c r="X35" s="9">
        <f t="shared" si="9"/>
        <v>23</v>
      </c>
      <c r="Y35" s="9">
        <f t="shared" ca="1" si="4"/>
        <v>0</v>
      </c>
      <c r="Z35" s="9">
        <f t="shared" ca="1" si="10"/>
        <v>27</v>
      </c>
      <c r="AA35" s="17" t="str">
        <f t="shared" si="5"/>
        <v/>
      </c>
    </row>
    <row r="36" spans="1:27" ht="14.25" customHeight="1">
      <c r="A36" s="1">
        <f>IF(B36="","",A35+1)</f>
        <v>34</v>
      </c>
      <c r="B36" s="15" t="s">
        <v>61</v>
      </c>
      <c r="C36" s="18">
        <v>42445</v>
      </c>
      <c r="D36" s="18">
        <v>42445</v>
      </c>
      <c r="E36" s="1">
        <f t="shared" si="0"/>
        <v>10</v>
      </c>
      <c r="F36" s="1">
        <f t="shared" si="1"/>
        <v>14</v>
      </c>
      <c r="G36" s="9">
        <v>24</v>
      </c>
      <c r="H36" s="8">
        <f>September!H36+September!S36</f>
        <v>0</v>
      </c>
      <c r="I36" s="1">
        <f>September!I36+September!T36</f>
        <v>0</v>
      </c>
      <c r="J36" s="1">
        <f>September!J36+September!U36</f>
        <v>0</v>
      </c>
      <c r="K36" s="9">
        <f ca="1">September!V36</f>
        <v>8.5</v>
      </c>
      <c r="L36" s="9">
        <f>September!W36</f>
        <v>14</v>
      </c>
      <c r="M36" s="9">
        <f>September!X36</f>
        <v>24</v>
      </c>
      <c r="N36" s="9">
        <f t="shared" ca="1" si="12"/>
        <v>1.5</v>
      </c>
      <c r="O36" s="9">
        <f t="shared" ca="1" si="2"/>
        <v>0</v>
      </c>
      <c r="P36" s="1">
        <f>0+(September!P36-(September!Q36*4))</f>
        <v>0</v>
      </c>
      <c r="Q36" s="9">
        <f t="shared" si="7"/>
        <v>0</v>
      </c>
      <c r="R36" s="9">
        <v>0</v>
      </c>
      <c r="S36" s="8">
        <v>0</v>
      </c>
      <c r="T36" s="1">
        <v>0</v>
      </c>
      <c r="U36" s="1">
        <v>0</v>
      </c>
      <c r="V36" s="9">
        <f t="shared" ca="1" si="3"/>
        <v>8.5</v>
      </c>
      <c r="W36" s="9">
        <f t="shared" si="8"/>
        <v>14</v>
      </c>
      <c r="X36" s="9">
        <f t="shared" si="9"/>
        <v>24</v>
      </c>
      <c r="Y36" s="9">
        <f t="shared" ca="1" si="4"/>
        <v>0</v>
      </c>
      <c r="Z36" s="9">
        <f t="shared" ca="1" si="10"/>
        <v>27</v>
      </c>
      <c r="AA36" s="17" t="str">
        <f t="shared" si="5"/>
        <v/>
      </c>
    </row>
    <row r="37" spans="1:27" ht="14.25" customHeight="1">
      <c r="A37" s="1">
        <f t="shared" si="11"/>
        <v>35</v>
      </c>
      <c r="B37" s="15" t="s">
        <v>62</v>
      </c>
      <c r="C37" s="18">
        <v>42346</v>
      </c>
      <c r="D37" s="18">
        <v>42346</v>
      </c>
      <c r="E37" s="1">
        <f t="shared" si="0"/>
        <v>10</v>
      </c>
      <c r="F37" s="1">
        <f t="shared" si="1"/>
        <v>14</v>
      </c>
      <c r="G37" s="9">
        <v>28</v>
      </c>
      <c r="H37" s="8">
        <f>September!H37+September!S37</f>
        <v>0</v>
      </c>
      <c r="I37" s="1">
        <f>September!I37+September!T37</f>
        <v>0</v>
      </c>
      <c r="J37" s="1">
        <f>September!J37+September!U37</f>
        <v>0</v>
      </c>
      <c r="K37" s="9">
        <f ca="1">September!V37</f>
        <v>9.5</v>
      </c>
      <c r="L37" s="9">
        <f>September!W37</f>
        <v>14</v>
      </c>
      <c r="M37" s="9">
        <f>September!X37</f>
        <v>28</v>
      </c>
      <c r="N37" s="9">
        <f t="shared" ca="1" si="12"/>
        <v>0.5</v>
      </c>
      <c r="O37" s="9">
        <f t="shared" ca="1" si="2"/>
        <v>0</v>
      </c>
      <c r="P37" s="1">
        <f>0+(September!P37-(September!Q37*4))</f>
        <v>1</v>
      </c>
      <c r="Q37" s="9">
        <f t="shared" si="7"/>
        <v>0</v>
      </c>
      <c r="R37" s="9">
        <v>0</v>
      </c>
      <c r="S37" s="8">
        <v>0</v>
      </c>
      <c r="T37" s="1">
        <v>0</v>
      </c>
      <c r="U37" s="1">
        <v>0</v>
      </c>
      <c r="V37" s="9">
        <f t="shared" ca="1" si="3"/>
        <v>9.5</v>
      </c>
      <c r="W37" s="9">
        <f t="shared" si="8"/>
        <v>14</v>
      </c>
      <c r="X37" s="9">
        <f t="shared" si="9"/>
        <v>28</v>
      </c>
      <c r="Y37" s="9">
        <f t="shared" ca="1" si="4"/>
        <v>0</v>
      </c>
      <c r="Z37" s="9">
        <f t="shared" ca="1" si="10"/>
        <v>27</v>
      </c>
      <c r="AA37" s="17" t="str">
        <f t="shared" si="5"/>
        <v/>
      </c>
    </row>
    <row r="38" spans="1:27" ht="14.25" customHeight="1">
      <c r="A38" s="1">
        <f t="shared" si="11"/>
        <v>36</v>
      </c>
      <c r="B38" s="13" t="s">
        <v>63</v>
      </c>
      <c r="C38" s="18">
        <v>42494</v>
      </c>
      <c r="D38" s="18">
        <v>42494</v>
      </c>
      <c r="E38" s="1">
        <f t="shared" si="0"/>
        <v>10</v>
      </c>
      <c r="F38" s="1">
        <f t="shared" si="1"/>
        <v>14</v>
      </c>
      <c r="G38" s="9">
        <v>21</v>
      </c>
      <c r="H38" s="8">
        <f>September!H38+September!S38</f>
        <v>0</v>
      </c>
      <c r="I38" s="1">
        <f>September!I38+September!T38</f>
        <v>0</v>
      </c>
      <c r="J38" s="1">
        <f>September!J38+September!U38</f>
        <v>11</v>
      </c>
      <c r="K38" s="9">
        <f ca="1">September!V38</f>
        <v>10</v>
      </c>
      <c r="L38" s="9">
        <f>September!W38</f>
        <v>14</v>
      </c>
      <c r="M38" s="9">
        <f>September!X38</f>
        <v>10</v>
      </c>
      <c r="N38" s="9">
        <f t="shared" ca="1" si="12"/>
        <v>0</v>
      </c>
      <c r="O38" s="9">
        <f t="shared" ca="1" si="2"/>
        <v>0</v>
      </c>
      <c r="P38" s="1">
        <f>0+(September!P38-(September!Q38*4))</f>
        <v>1</v>
      </c>
      <c r="Q38" s="9">
        <f t="shared" si="7"/>
        <v>0</v>
      </c>
      <c r="R38" s="9">
        <v>0</v>
      </c>
      <c r="S38" s="8">
        <v>0</v>
      </c>
      <c r="T38" s="1">
        <v>0</v>
      </c>
      <c r="U38" s="1">
        <v>0</v>
      </c>
      <c r="V38" s="9">
        <f t="shared" ca="1" si="3"/>
        <v>10</v>
      </c>
      <c r="W38" s="9">
        <f t="shared" si="8"/>
        <v>14</v>
      </c>
      <c r="X38" s="9">
        <f t="shared" si="9"/>
        <v>10</v>
      </c>
      <c r="Y38" s="9">
        <f t="shared" ca="1" si="4"/>
        <v>0</v>
      </c>
      <c r="Z38" s="9">
        <f t="shared" ca="1" si="10"/>
        <v>27</v>
      </c>
      <c r="AA38" s="17" t="str">
        <f t="shared" si="5"/>
        <v/>
      </c>
    </row>
    <row r="39" spans="1:27" ht="14.25" customHeight="1">
      <c r="A39" s="1">
        <f t="shared" si="11"/>
        <v>37</v>
      </c>
      <c r="B39" s="14" t="s">
        <v>64</v>
      </c>
      <c r="C39" s="18">
        <v>42863</v>
      </c>
      <c r="D39" s="18">
        <v>42863</v>
      </c>
      <c r="E39" s="1">
        <f t="shared" si="0"/>
        <v>10</v>
      </c>
      <c r="F39" s="1">
        <f t="shared" si="1"/>
        <v>14</v>
      </c>
      <c r="G39" s="9">
        <v>27</v>
      </c>
      <c r="H39" s="8">
        <f>September!H39+September!S39</f>
        <v>0</v>
      </c>
      <c r="I39" s="1">
        <f>September!I39+September!T39</f>
        <v>0</v>
      </c>
      <c r="J39" s="1">
        <f>September!J39+September!U39</f>
        <v>0</v>
      </c>
      <c r="K39" s="9">
        <f ca="1">September!V39</f>
        <v>10</v>
      </c>
      <c r="L39" s="9">
        <f>September!W39</f>
        <v>14</v>
      </c>
      <c r="M39" s="9">
        <f>September!X39</f>
        <v>27</v>
      </c>
      <c r="N39" s="9">
        <f t="shared" ca="1" si="12"/>
        <v>0</v>
      </c>
      <c r="O39" s="9">
        <f t="shared" ca="1" si="2"/>
        <v>0</v>
      </c>
      <c r="P39" s="1">
        <f>0+(September!P39-(September!Q39*4))</f>
        <v>0</v>
      </c>
      <c r="Q39" s="9">
        <f t="shared" si="7"/>
        <v>0</v>
      </c>
      <c r="R39" s="9">
        <v>0</v>
      </c>
      <c r="S39" s="8">
        <v>0</v>
      </c>
      <c r="T39" s="1">
        <v>0</v>
      </c>
      <c r="U39" s="1">
        <v>0</v>
      </c>
      <c r="V39" s="9">
        <f t="shared" ca="1" si="3"/>
        <v>10</v>
      </c>
      <c r="W39" s="9">
        <f t="shared" si="8"/>
        <v>14</v>
      </c>
      <c r="X39" s="9">
        <f t="shared" si="9"/>
        <v>27</v>
      </c>
      <c r="Y39" s="9">
        <f t="shared" ca="1" si="4"/>
        <v>0</v>
      </c>
      <c r="Z39" s="9">
        <f t="shared" ca="1" si="10"/>
        <v>27</v>
      </c>
      <c r="AA39" s="17" t="str">
        <f t="shared" si="5"/>
        <v/>
      </c>
    </row>
    <row r="40" spans="1:27" ht="14.25" customHeight="1">
      <c r="A40" s="1">
        <f t="shared" si="11"/>
        <v>38</v>
      </c>
      <c r="B40" s="13" t="s">
        <v>72</v>
      </c>
      <c r="C40" s="18">
        <v>43023</v>
      </c>
      <c r="D40" s="18">
        <v>43023</v>
      </c>
      <c r="E40" s="1">
        <f t="shared" si="0"/>
        <v>10</v>
      </c>
      <c r="F40" s="1">
        <f t="shared" si="1"/>
        <v>14</v>
      </c>
      <c r="G40" s="9">
        <v>27</v>
      </c>
      <c r="H40" s="8">
        <f>September!H40+September!S40</f>
        <v>0</v>
      </c>
      <c r="I40" s="1">
        <f>September!I40+September!T40</f>
        <v>1</v>
      </c>
      <c r="J40" s="1">
        <f>September!J40+September!U40</f>
        <v>0</v>
      </c>
      <c r="K40" s="9">
        <f ca="1">September!V40</f>
        <v>9</v>
      </c>
      <c r="L40" s="9">
        <f>September!W40</f>
        <v>13</v>
      </c>
      <c r="M40" s="9">
        <f>September!X40</f>
        <v>27</v>
      </c>
      <c r="N40" s="9">
        <f t="shared" ca="1" si="12"/>
        <v>1</v>
      </c>
      <c r="O40" s="9">
        <f t="shared" ca="1" si="2"/>
        <v>0</v>
      </c>
      <c r="P40" s="1">
        <f>0+(September!P40-(September!Q40*4))</f>
        <v>0</v>
      </c>
      <c r="Q40" s="9">
        <f t="shared" si="7"/>
        <v>0</v>
      </c>
      <c r="R40" s="9">
        <v>0</v>
      </c>
      <c r="S40" s="8">
        <v>0</v>
      </c>
      <c r="T40" s="1">
        <v>0</v>
      </c>
      <c r="U40" s="1">
        <v>0</v>
      </c>
      <c r="V40" s="9">
        <f t="shared" ca="1" si="3"/>
        <v>9</v>
      </c>
      <c r="W40" s="9">
        <f t="shared" si="8"/>
        <v>13</v>
      </c>
      <c r="X40" s="9">
        <f t="shared" si="9"/>
        <v>27</v>
      </c>
      <c r="Y40" s="9">
        <f t="shared" ca="1" si="4"/>
        <v>0</v>
      </c>
      <c r="Z40" s="9">
        <f t="shared" ca="1" si="10"/>
        <v>27</v>
      </c>
      <c r="AA40" s="17" t="str">
        <f t="shared" si="5"/>
        <v/>
      </c>
    </row>
    <row r="41" spans="1:27" ht="14.25" customHeight="1">
      <c r="A41" s="1">
        <f t="shared" si="11"/>
        <v>39</v>
      </c>
      <c r="B41" s="14" t="s">
        <v>73</v>
      </c>
      <c r="C41" s="18">
        <v>43011</v>
      </c>
      <c r="D41" s="18">
        <v>43011</v>
      </c>
      <c r="E41" s="1">
        <f t="shared" si="0"/>
        <v>10</v>
      </c>
      <c r="F41" s="1">
        <f t="shared" si="1"/>
        <v>14</v>
      </c>
      <c r="G41" s="9">
        <v>28</v>
      </c>
      <c r="H41" s="8">
        <f>September!H41+September!S41</f>
        <v>0</v>
      </c>
      <c r="I41" s="1">
        <f>September!I41+September!T41</f>
        <v>0</v>
      </c>
      <c r="J41" s="1">
        <f>September!J41+September!U41</f>
        <v>0</v>
      </c>
      <c r="K41" s="9">
        <f ca="1">September!V41</f>
        <v>9.5</v>
      </c>
      <c r="L41" s="9">
        <f>September!W41</f>
        <v>14</v>
      </c>
      <c r="M41" s="9">
        <f>September!X41</f>
        <v>28</v>
      </c>
      <c r="N41" s="9">
        <f t="shared" ca="1" si="12"/>
        <v>0.5</v>
      </c>
      <c r="O41" s="9">
        <f t="shared" ca="1" si="2"/>
        <v>0</v>
      </c>
      <c r="P41" s="1">
        <f>0+(September!P41-(September!Q41*4))</f>
        <v>0</v>
      </c>
      <c r="Q41" s="9">
        <f t="shared" si="7"/>
        <v>0</v>
      </c>
      <c r="R41" s="9">
        <v>0</v>
      </c>
      <c r="S41" s="8">
        <v>0</v>
      </c>
      <c r="T41" s="1">
        <v>0</v>
      </c>
      <c r="U41" s="1">
        <v>0</v>
      </c>
      <c r="V41" s="9">
        <f t="shared" ca="1" si="3"/>
        <v>9.5</v>
      </c>
      <c r="W41" s="9">
        <f t="shared" si="8"/>
        <v>14</v>
      </c>
      <c r="X41" s="9">
        <f t="shared" si="9"/>
        <v>28</v>
      </c>
      <c r="Y41" s="9">
        <f t="shared" ca="1" si="4"/>
        <v>0</v>
      </c>
      <c r="Z41" s="9">
        <f t="shared" ca="1" si="10"/>
        <v>27</v>
      </c>
      <c r="AA41" s="17" t="str">
        <f t="shared" si="5"/>
        <v/>
      </c>
    </row>
    <row r="42" spans="1:27" ht="14.25" customHeight="1">
      <c r="A42" s="1">
        <f t="shared" si="11"/>
        <v>40</v>
      </c>
      <c r="B42" s="14" t="s">
        <v>74</v>
      </c>
      <c r="C42" s="18">
        <v>43011</v>
      </c>
      <c r="D42" s="18">
        <v>43011</v>
      </c>
      <c r="E42" s="1">
        <f t="shared" si="0"/>
        <v>10</v>
      </c>
      <c r="F42" s="1">
        <f t="shared" si="1"/>
        <v>14</v>
      </c>
      <c r="G42" s="9">
        <v>25</v>
      </c>
      <c r="H42" s="8">
        <f>September!H42+September!S42</f>
        <v>0</v>
      </c>
      <c r="I42" s="1">
        <f>September!I42+September!T42</f>
        <v>3</v>
      </c>
      <c r="J42" s="1">
        <f>September!J42+September!U42</f>
        <v>0</v>
      </c>
      <c r="K42" s="9">
        <f ca="1">September!V42</f>
        <v>8</v>
      </c>
      <c r="L42" s="9">
        <f>September!W42</f>
        <v>11</v>
      </c>
      <c r="M42" s="9">
        <f>September!X42</f>
        <v>25</v>
      </c>
      <c r="N42" s="9">
        <f t="shared" ca="1" si="12"/>
        <v>2</v>
      </c>
      <c r="O42" s="9">
        <f t="shared" ca="1" si="2"/>
        <v>0</v>
      </c>
      <c r="P42" s="1">
        <f>0+(September!P42-(September!Q42*4))</f>
        <v>1</v>
      </c>
      <c r="Q42" s="9">
        <f t="shared" si="7"/>
        <v>0</v>
      </c>
      <c r="R42" s="9">
        <v>0</v>
      </c>
      <c r="S42" s="8">
        <v>0</v>
      </c>
      <c r="T42" s="1">
        <v>0</v>
      </c>
      <c r="U42" s="1">
        <v>0</v>
      </c>
      <c r="V42" s="9">
        <f t="shared" ca="1" si="3"/>
        <v>8</v>
      </c>
      <c r="W42" s="9">
        <f t="shared" si="8"/>
        <v>11</v>
      </c>
      <c r="X42" s="9">
        <f t="shared" si="9"/>
        <v>25</v>
      </c>
      <c r="Y42" s="9">
        <f t="shared" ca="1" si="4"/>
        <v>0</v>
      </c>
      <c r="Z42" s="9">
        <f t="shared" ca="1" si="10"/>
        <v>27</v>
      </c>
      <c r="AA42" s="17" t="str">
        <f t="shared" si="5"/>
        <v/>
      </c>
    </row>
    <row r="43" spans="1:27" ht="14.25" customHeight="1">
      <c r="A43" s="1">
        <f t="shared" si="11"/>
        <v>41</v>
      </c>
      <c r="B43" s="14" t="s">
        <v>75</v>
      </c>
      <c r="C43" s="18">
        <v>43024</v>
      </c>
      <c r="D43" s="18">
        <v>43024</v>
      </c>
      <c r="E43" s="1">
        <f t="shared" si="0"/>
        <v>10</v>
      </c>
      <c r="F43" s="1">
        <f t="shared" si="1"/>
        <v>14</v>
      </c>
      <c r="G43" s="9">
        <v>28</v>
      </c>
      <c r="H43" s="8">
        <f>September!H43+September!S43</f>
        <v>0</v>
      </c>
      <c r="I43" s="1">
        <f>September!I43+September!T43</f>
        <v>0</v>
      </c>
      <c r="J43" s="1">
        <f>September!J43+September!U43</f>
        <v>0</v>
      </c>
      <c r="K43" s="9">
        <f ca="1">September!V43</f>
        <v>10</v>
      </c>
      <c r="L43" s="9">
        <f>September!W43</f>
        <v>14</v>
      </c>
      <c r="M43" s="9">
        <f>September!X43</f>
        <v>28</v>
      </c>
      <c r="N43" s="9">
        <f t="shared" ca="1" si="12"/>
        <v>0</v>
      </c>
      <c r="O43" s="9">
        <f t="shared" ca="1" si="2"/>
        <v>0</v>
      </c>
      <c r="P43" s="1">
        <f>0+(September!P43-(September!Q43*4))</f>
        <v>0</v>
      </c>
      <c r="Q43" s="9">
        <f t="shared" si="7"/>
        <v>0</v>
      </c>
      <c r="R43" s="9">
        <v>0</v>
      </c>
      <c r="S43" s="8">
        <v>0</v>
      </c>
      <c r="T43" s="1">
        <v>0</v>
      </c>
      <c r="U43" s="1">
        <v>0</v>
      </c>
      <c r="V43" s="9">
        <f t="shared" ca="1" si="3"/>
        <v>10</v>
      </c>
      <c r="W43" s="9">
        <f t="shared" si="8"/>
        <v>14</v>
      </c>
      <c r="X43" s="9">
        <f t="shared" si="9"/>
        <v>28</v>
      </c>
      <c r="Y43" s="9">
        <f t="shared" ca="1" si="4"/>
        <v>0</v>
      </c>
      <c r="Z43" s="9">
        <f t="shared" ca="1" si="10"/>
        <v>27</v>
      </c>
      <c r="AA43" s="17" t="str">
        <f t="shared" si="5"/>
        <v/>
      </c>
    </row>
    <row r="44" spans="1:27" ht="14.25" customHeight="1">
      <c r="A44" s="1">
        <f t="shared" si="11"/>
        <v>42</v>
      </c>
      <c r="B44" s="14" t="s">
        <v>76</v>
      </c>
      <c r="C44" s="18">
        <v>43015</v>
      </c>
      <c r="D44" s="18">
        <v>43015</v>
      </c>
      <c r="E44" s="1">
        <f t="shared" si="0"/>
        <v>10</v>
      </c>
      <c r="F44" s="1">
        <f t="shared" si="1"/>
        <v>14</v>
      </c>
      <c r="G44" s="9">
        <v>24</v>
      </c>
      <c r="H44" s="8">
        <f>September!H44+September!S44</f>
        <v>0</v>
      </c>
      <c r="I44" s="1">
        <f>September!I44+September!T44</f>
        <v>1</v>
      </c>
      <c r="J44" s="1">
        <f>September!J44+September!U44</f>
        <v>1</v>
      </c>
      <c r="K44" s="9">
        <f ca="1">September!V44</f>
        <v>10</v>
      </c>
      <c r="L44" s="9">
        <f>September!W44</f>
        <v>13</v>
      </c>
      <c r="M44" s="9">
        <f>September!X44</f>
        <v>23</v>
      </c>
      <c r="N44" s="9">
        <f t="shared" ca="1" si="12"/>
        <v>0</v>
      </c>
      <c r="O44" s="9">
        <f t="shared" ca="1" si="2"/>
        <v>0</v>
      </c>
      <c r="P44" s="1">
        <f>0+(September!P44-(September!Q44*4))</f>
        <v>1</v>
      </c>
      <c r="Q44" s="9">
        <f t="shared" si="7"/>
        <v>0</v>
      </c>
      <c r="R44" s="9">
        <v>0</v>
      </c>
      <c r="S44" s="8">
        <v>0</v>
      </c>
      <c r="T44" s="1">
        <v>0</v>
      </c>
      <c r="U44" s="1">
        <v>0</v>
      </c>
      <c r="V44" s="9">
        <f t="shared" ca="1" si="3"/>
        <v>10</v>
      </c>
      <c r="W44" s="9">
        <f t="shared" si="8"/>
        <v>13</v>
      </c>
      <c r="X44" s="9">
        <f t="shared" si="9"/>
        <v>23</v>
      </c>
      <c r="Y44" s="9">
        <f t="shared" ca="1" si="4"/>
        <v>0</v>
      </c>
      <c r="Z44" s="9">
        <f t="shared" ca="1" si="10"/>
        <v>27</v>
      </c>
      <c r="AA44" s="17" t="str">
        <f t="shared" si="5"/>
        <v/>
      </c>
    </row>
    <row r="45" spans="1:27" ht="14.25" customHeight="1">
      <c r="A45" s="1">
        <f t="shared" si="11"/>
        <v>43</v>
      </c>
      <c r="B45" s="14" t="s">
        <v>77</v>
      </c>
      <c r="C45" s="18">
        <v>42999</v>
      </c>
      <c r="D45" s="18">
        <v>42999</v>
      </c>
      <c r="E45" s="1">
        <f t="shared" si="0"/>
        <v>10</v>
      </c>
      <c r="F45" s="1">
        <f t="shared" si="1"/>
        <v>14</v>
      </c>
      <c r="G45" s="9">
        <v>28</v>
      </c>
      <c r="H45" s="8">
        <f>September!H45+September!S45</f>
        <v>0</v>
      </c>
      <c r="I45" s="1">
        <f>September!I45+September!T45</f>
        <v>1.5</v>
      </c>
      <c r="J45" s="1">
        <f>September!J45+September!U45</f>
        <v>0</v>
      </c>
      <c r="K45" s="9">
        <f ca="1">September!V45</f>
        <v>10</v>
      </c>
      <c r="L45" s="9">
        <f>September!W45</f>
        <v>12.5</v>
      </c>
      <c r="M45" s="9">
        <f>September!X45</f>
        <v>28</v>
      </c>
      <c r="N45" s="9">
        <f t="shared" ca="1" si="12"/>
        <v>0</v>
      </c>
      <c r="O45" s="9">
        <f t="shared" ca="1" si="2"/>
        <v>0</v>
      </c>
      <c r="P45" s="1">
        <f>0+(September!P45-(September!Q45*4))</f>
        <v>1</v>
      </c>
      <c r="Q45" s="9">
        <f t="shared" si="7"/>
        <v>0</v>
      </c>
      <c r="R45" s="9">
        <v>0</v>
      </c>
      <c r="S45" s="8">
        <v>0</v>
      </c>
      <c r="T45" s="1">
        <v>0</v>
      </c>
      <c r="U45" s="1">
        <v>0</v>
      </c>
      <c r="V45" s="9">
        <f t="shared" ca="1" si="3"/>
        <v>10</v>
      </c>
      <c r="W45" s="9">
        <f t="shared" si="8"/>
        <v>12.5</v>
      </c>
      <c r="X45" s="9">
        <f t="shared" si="9"/>
        <v>28</v>
      </c>
      <c r="Y45" s="9">
        <f t="shared" ca="1" si="4"/>
        <v>0</v>
      </c>
      <c r="Z45" s="9">
        <f t="shared" ca="1" si="10"/>
        <v>27</v>
      </c>
      <c r="AA45" s="17" t="str">
        <f t="shared" si="5"/>
        <v/>
      </c>
    </row>
    <row r="46" spans="1:27" ht="14.25" customHeight="1">
      <c r="A46" s="1">
        <f t="shared" si="11"/>
        <v>44</v>
      </c>
      <c r="B46" s="14" t="s">
        <v>78</v>
      </c>
      <c r="C46" s="18">
        <v>43080</v>
      </c>
      <c r="D46" s="18">
        <v>43080</v>
      </c>
      <c r="E46" s="1">
        <f t="shared" si="0"/>
        <v>10</v>
      </c>
      <c r="F46" s="1">
        <f t="shared" si="1"/>
        <v>14</v>
      </c>
      <c r="G46" s="9">
        <v>28</v>
      </c>
      <c r="H46" s="8">
        <f>September!H46+September!S46</f>
        <v>0</v>
      </c>
      <c r="I46" s="1">
        <f>September!I46+September!T46</f>
        <v>1</v>
      </c>
      <c r="J46" s="1">
        <f>September!J46+September!U46</f>
        <v>0</v>
      </c>
      <c r="K46" s="9">
        <f ca="1">September!V46</f>
        <v>6.5</v>
      </c>
      <c r="L46" s="9">
        <f>September!W46</f>
        <v>13</v>
      </c>
      <c r="M46" s="9">
        <f>September!X46</f>
        <v>28</v>
      </c>
      <c r="N46" s="9">
        <f t="shared" ca="1" si="12"/>
        <v>3.5</v>
      </c>
      <c r="O46" s="9">
        <f t="shared" ca="1" si="2"/>
        <v>0</v>
      </c>
      <c r="P46" s="1">
        <f>0+(September!P46-(September!Q46*4))</f>
        <v>1</v>
      </c>
      <c r="Q46" s="9">
        <f t="shared" si="7"/>
        <v>0</v>
      </c>
      <c r="R46" s="9">
        <v>0</v>
      </c>
      <c r="S46" s="8">
        <v>0</v>
      </c>
      <c r="T46" s="1">
        <v>0</v>
      </c>
      <c r="U46" s="1">
        <v>0</v>
      </c>
      <c r="V46" s="9">
        <f t="shared" ca="1" si="3"/>
        <v>6.5</v>
      </c>
      <c r="W46" s="9">
        <f t="shared" si="8"/>
        <v>13</v>
      </c>
      <c r="X46" s="9">
        <f t="shared" si="9"/>
        <v>28</v>
      </c>
      <c r="Y46" s="9">
        <f t="shared" ca="1" si="4"/>
        <v>0</v>
      </c>
      <c r="Z46" s="9">
        <f t="shared" ca="1" si="10"/>
        <v>27</v>
      </c>
      <c r="AA46" s="17" t="str">
        <f t="shared" si="5"/>
        <v/>
      </c>
    </row>
    <row r="47" spans="1:27" ht="14.25" customHeight="1">
      <c r="A47" s="1">
        <f t="shared" si="11"/>
        <v>45</v>
      </c>
      <c r="B47" s="14" t="s">
        <v>79</v>
      </c>
      <c r="C47" s="18">
        <v>43087</v>
      </c>
      <c r="D47" s="18">
        <v>43087</v>
      </c>
      <c r="E47" s="1">
        <f t="shared" si="0"/>
        <v>10</v>
      </c>
      <c r="F47" s="1">
        <f t="shared" si="1"/>
        <v>14</v>
      </c>
      <c r="G47" s="9">
        <v>28</v>
      </c>
      <c r="H47" s="8">
        <f>September!H47+September!S47</f>
        <v>0</v>
      </c>
      <c r="I47" s="1">
        <f>September!I47+September!T47</f>
        <v>0</v>
      </c>
      <c r="J47" s="1">
        <f>September!J47+September!U47</f>
        <v>0</v>
      </c>
      <c r="K47" s="9">
        <f ca="1">September!V47</f>
        <v>10</v>
      </c>
      <c r="L47" s="9">
        <f>September!W47</f>
        <v>14</v>
      </c>
      <c r="M47" s="9">
        <f>September!X47</f>
        <v>28</v>
      </c>
      <c r="N47" s="9">
        <f t="shared" ca="1" si="12"/>
        <v>0</v>
      </c>
      <c r="O47" s="9">
        <f t="shared" ca="1" si="2"/>
        <v>0</v>
      </c>
      <c r="P47" s="1">
        <f>0+(September!P47-(September!Q47*4))</f>
        <v>0</v>
      </c>
      <c r="Q47" s="9">
        <f t="shared" si="7"/>
        <v>0</v>
      </c>
      <c r="R47" s="9">
        <v>0</v>
      </c>
      <c r="S47" s="8">
        <v>0</v>
      </c>
      <c r="T47" s="1">
        <v>0</v>
      </c>
      <c r="U47" s="1">
        <v>0</v>
      </c>
      <c r="V47" s="9">
        <f t="shared" ca="1" si="3"/>
        <v>10</v>
      </c>
      <c r="W47" s="9">
        <f t="shared" si="8"/>
        <v>14</v>
      </c>
      <c r="X47" s="9">
        <f t="shared" si="9"/>
        <v>28</v>
      </c>
      <c r="Y47" s="9">
        <f t="shared" ca="1" si="4"/>
        <v>0</v>
      </c>
      <c r="Z47" s="9">
        <f t="shared" ca="1" si="10"/>
        <v>27</v>
      </c>
      <c r="AA47" s="17" t="str">
        <f t="shared" si="5"/>
        <v/>
      </c>
    </row>
    <row r="48" spans="1:27" ht="14.25" customHeight="1">
      <c r="A48" s="1">
        <f>IF(B48="","",A47+1)</f>
        <v>46</v>
      </c>
      <c r="B48" s="17" t="s">
        <v>80</v>
      </c>
      <c r="C48" s="19">
        <v>42990</v>
      </c>
      <c r="D48" s="19">
        <v>42990</v>
      </c>
      <c r="E48" s="1">
        <f t="shared" si="0"/>
        <v>10</v>
      </c>
      <c r="F48" s="1">
        <f t="shared" si="1"/>
        <v>14</v>
      </c>
      <c r="G48" s="9">
        <v>28</v>
      </c>
      <c r="H48" s="8">
        <f>September!H48+September!S48</f>
        <v>0</v>
      </c>
      <c r="I48" s="1">
        <f>September!I48+September!T48</f>
        <v>1</v>
      </c>
      <c r="J48" s="1">
        <f>September!J48+September!U48</f>
        <v>0</v>
      </c>
      <c r="K48" s="9">
        <f ca="1">September!V48</f>
        <v>10</v>
      </c>
      <c r="L48" s="9">
        <f>September!W48</f>
        <v>13</v>
      </c>
      <c r="M48" s="9">
        <f>September!X48</f>
        <v>28</v>
      </c>
      <c r="N48" s="9">
        <f t="shared" ca="1" si="12"/>
        <v>0</v>
      </c>
      <c r="O48" s="9">
        <f t="shared" ca="1" si="2"/>
        <v>0</v>
      </c>
      <c r="P48" s="1">
        <f>0+(September!P48-(September!Q48*4))</f>
        <v>1</v>
      </c>
      <c r="Q48" s="9">
        <f t="shared" si="7"/>
        <v>0</v>
      </c>
      <c r="R48" s="9">
        <v>0</v>
      </c>
      <c r="S48" s="8">
        <v>0</v>
      </c>
      <c r="T48" s="1">
        <v>0</v>
      </c>
      <c r="U48" s="1">
        <v>0</v>
      </c>
      <c r="V48" s="9">
        <f t="shared" ca="1" si="3"/>
        <v>10</v>
      </c>
      <c r="W48" s="9">
        <f t="shared" si="8"/>
        <v>13</v>
      </c>
      <c r="X48" s="9">
        <f t="shared" si="9"/>
        <v>28</v>
      </c>
      <c r="Y48" s="9">
        <f t="shared" ca="1" si="4"/>
        <v>0</v>
      </c>
      <c r="Z48" s="9">
        <f t="shared" ca="1" si="10"/>
        <v>27</v>
      </c>
      <c r="AA48" s="17" t="str">
        <f t="shared" si="5"/>
        <v/>
      </c>
    </row>
    <row r="49" spans="1:26" ht="14.25" customHeight="1">
      <c r="A49" s="1">
        <f t="shared" si="11"/>
        <v>47</v>
      </c>
      <c r="B49" s="17" t="s">
        <v>81</v>
      </c>
      <c r="C49" s="19">
        <v>43214</v>
      </c>
      <c r="D49" s="19">
        <v>43214</v>
      </c>
      <c r="E49" s="1">
        <f t="shared" si="0"/>
        <v>10</v>
      </c>
      <c r="F49" s="1">
        <f t="shared" si="1"/>
        <v>14</v>
      </c>
      <c r="G49" s="9">
        <v>28</v>
      </c>
      <c r="H49" s="8">
        <f>September!H49+September!S49</f>
        <v>0</v>
      </c>
      <c r="I49" s="1">
        <f>September!I49+September!T49</f>
        <v>0</v>
      </c>
      <c r="J49" s="1">
        <f>September!J49+September!U49</f>
        <v>0</v>
      </c>
      <c r="K49" s="9">
        <f ca="1">September!V49</f>
        <v>10</v>
      </c>
      <c r="L49" s="9">
        <f>September!W49</f>
        <v>14</v>
      </c>
      <c r="M49" s="9">
        <f>September!X49</f>
        <v>28</v>
      </c>
      <c r="N49" s="9">
        <f t="shared" ca="1" si="12"/>
        <v>0</v>
      </c>
      <c r="O49" s="9">
        <f t="shared" ca="1" si="2"/>
        <v>0</v>
      </c>
      <c r="P49" s="1">
        <f>0+(September!P49-(September!Q49*4))</f>
        <v>0</v>
      </c>
      <c r="Q49" s="9">
        <f t="shared" si="7"/>
        <v>0</v>
      </c>
      <c r="R49" s="9">
        <v>0</v>
      </c>
      <c r="S49" s="8">
        <v>0</v>
      </c>
      <c r="T49" s="1">
        <v>0</v>
      </c>
      <c r="U49" s="1">
        <v>0</v>
      </c>
      <c r="V49" s="9">
        <f t="shared" ca="1" si="3"/>
        <v>10</v>
      </c>
      <c r="W49" s="9">
        <f t="shared" si="8"/>
        <v>14</v>
      </c>
      <c r="X49" s="9">
        <f t="shared" si="9"/>
        <v>28</v>
      </c>
      <c r="Y49" s="9">
        <f t="shared" ca="1" si="4"/>
        <v>0</v>
      </c>
      <c r="Z49" s="9">
        <f t="shared" ca="1" si="10"/>
        <v>27</v>
      </c>
    </row>
    <row r="50" spans="1:26">
      <c r="A50" s="1">
        <f t="shared" si="11"/>
        <v>48</v>
      </c>
      <c r="B50" s="17" t="s">
        <v>82</v>
      </c>
      <c r="C50" s="19">
        <v>43230</v>
      </c>
      <c r="D50" s="19">
        <v>43230</v>
      </c>
      <c r="E50" s="1">
        <f t="shared" si="0"/>
        <v>10</v>
      </c>
      <c r="F50" s="1">
        <f t="shared" si="1"/>
        <v>14</v>
      </c>
      <c r="G50" s="9">
        <v>28</v>
      </c>
      <c r="H50" s="8">
        <f>September!H50+September!S50</f>
        <v>0</v>
      </c>
      <c r="I50" s="1">
        <f>September!I50+September!T50</f>
        <v>0</v>
      </c>
      <c r="J50" s="1">
        <f>September!J50+September!U50</f>
        <v>0</v>
      </c>
      <c r="K50" s="9">
        <f ca="1">September!V50</f>
        <v>10</v>
      </c>
      <c r="L50" s="9">
        <f>September!W50</f>
        <v>14</v>
      </c>
      <c r="M50" s="9">
        <f>September!X50</f>
        <v>28</v>
      </c>
      <c r="N50" s="9">
        <f t="shared" ca="1" si="12"/>
        <v>0</v>
      </c>
      <c r="O50" s="9">
        <f t="shared" ca="1" si="2"/>
        <v>0</v>
      </c>
      <c r="P50" s="1">
        <f>0+(September!P50-(September!Q50*4))</f>
        <v>0</v>
      </c>
      <c r="Q50" s="9">
        <f t="shared" si="7"/>
        <v>0</v>
      </c>
      <c r="R50" s="9">
        <v>0</v>
      </c>
      <c r="S50" s="8">
        <v>0</v>
      </c>
      <c r="T50" s="1">
        <v>0</v>
      </c>
      <c r="U50" s="1">
        <v>0</v>
      </c>
      <c r="V50" s="9">
        <f t="shared" ca="1" si="3"/>
        <v>10</v>
      </c>
      <c r="W50" s="9">
        <f t="shared" si="8"/>
        <v>14</v>
      </c>
      <c r="X50" s="9">
        <f t="shared" si="9"/>
        <v>28</v>
      </c>
      <c r="Y50" s="9">
        <f t="shared" ca="1" si="4"/>
        <v>0</v>
      </c>
      <c r="Z50" s="9">
        <f t="shared" ca="1" si="10"/>
        <v>27</v>
      </c>
    </row>
    <row r="51" spans="1:26">
      <c r="A51" s="1">
        <f t="shared" si="11"/>
        <v>49</v>
      </c>
      <c r="B51" s="17" t="s">
        <v>83</v>
      </c>
      <c r="C51" s="19">
        <v>43230</v>
      </c>
      <c r="D51" s="19">
        <v>43230</v>
      </c>
      <c r="E51" s="1">
        <f t="shared" si="0"/>
        <v>10</v>
      </c>
      <c r="F51" s="1">
        <f t="shared" si="1"/>
        <v>14</v>
      </c>
      <c r="G51" s="9">
        <v>28</v>
      </c>
      <c r="H51" s="8">
        <f>September!H51+September!S51</f>
        <v>0</v>
      </c>
      <c r="I51" s="1">
        <f>September!I51+September!T51</f>
        <v>0</v>
      </c>
      <c r="J51" s="1">
        <f>September!J51+September!U51</f>
        <v>0</v>
      </c>
      <c r="K51" s="9">
        <f ca="1">September!V51</f>
        <v>10</v>
      </c>
      <c r="L51" s="9">
        <f>September!W51</f>
        <v>14</v>
      </c>
      <c r="M51" s="9">
        <f>September!X51</f>
        <v>28</v>
      </c>
      <c r="N51" s="9">
        <f t="shared" ca="1" si="12"/>
        <v>0</v>
      </c>
      <c r="O51" s="9">
        <f t="shared" ca="1" si="2"/>
        <v>0</v>
      </c>
      <c r="P51" s="1">
        <f>0+(September!P51-(September!Q51*4))</f>
        <v>0</v>
      </c>
      <c r="Q51" s="9">
        <f t="shared" si="7"/>
        <v>0</v>
      </c>
      <c r="R51" s="9">
        <v>0</v>
      </c>
      <c r="S51" s="8">
        <v>0</v>
      </c>
      <c r="T51" s="1">
        <v>0</v>
      </c>
      <c r="U51" s="1">
        <v>0</v>
      </c>
      <c r="V51" s="9">
        <f t="shared" ca="1" si="3"/>
        <v>10</v>
      </c>
      <c r="W51" s="9">
        <f t="shared" si="8"/>
        <v>14</v>
      </c>
      <c r="X51" s="9">
        <f t="shared" si="9"/>
        <v>28</v>
      </c>
      <c r="Y51" s="9">
        <f t="shared" ca="1" si="4"/>
        <v>0</v>
      </c>
      <c r="Z51" s="9">
        <f t="shared" ca="1" si="10"/>
        <v>27</v>
      </c>
    </row>
    <row r="52" spans="1:26">
      <c r="A52" s="1">
        <f t="shared" si="11"/>
        <v>50</v>
      </c>
      <c r="B52" s="17" t="s">
        <v>84</v>
      </c>
      <c r="C52" s="19">
        <v>43230</v>
      </c>
      <c r="D52" s="19">
        <v>43230</v>
      </c>
      <c r="E52" s="1">
        <f t="shared" si="0"/>
        <v>10</v>
      </c>
      <c r="F52" s="1">
        <f t="shared" si="1"/>
        <v>14</v>
      </c>
      <c r="G52" s="9">
        <v>28</v>
      </c>
      <c r="H52" s="8">
        <f>September!H52+September!S52</f>
        <v>0</v>
      </c>
      <c r="I52" s="1">
        <f>September!I52+September!T52</f>
        <v>0</v>
      </c>
      <c r="J52" s="1">
        <f>September!J52+September!U52</f>
        <v>0</v>
      </c>
      <c r="K52" s="9">
        <f ca="1">September!V52</f>
        <v>10</v>
      </c>
      <c r="L52" s="9">
        <f>September!W52</f>
        <v>14</v>
      </c>
      <c r="M52" s="9">
        <f>September!X52</f>
        <v>28</v>
      </c>
      <c r="N52" s="9">
        <f t="shared" ca="1" si="12"/>
        <v>0</v>
      </c>
      <c r="O52" s="9">
        <f t="shared" ca="1" si="2"/>
        <v>0</v>
      </c>
      <c r="P52" s="1">
        <f>0+(September!P52-(September!Q52*4))</f>
        <v>0</v>
      </c>
      <c r="Q52" s="9">
        <f t="shared" si="7"/>
        <v>0</v>
      </c>
      <c r="R52" s="9">
        <v>0</v>
      </c>
      <c r="S52" s="8">
        <v>0</v>
      </c>
      <c r="T52" s="1">
        <v>0</v>
      </c>
      <c r="U52" s="1">
        <v>0</v>
      </c>
      <c r="V52" s="9">
        <f t="shared" ca="1" si="3"/>
        <v>10</v>
      </c>
      <c r="W52" s="9">
        <f t="shared" si="8"/>
        <v>14</v>
      </c>
      <c r="X52" s="9">
        <f t="shared" si="9"/>
        <v>28</v>
      </c>
      <c r="Y52" s="9">
        <f t="shared" ca="1" si="4"/>
        <v>0</v>
      </c>
      <c r="Z52" s="9">
        <f t="shared" ca="1" si="10"/>
        <v>27</v>
      </c>
    </row>
    <row r="53" spans="1:26">
      <c r="A53" s="1">
        <f t="shared" si="11"/>
        <v>51</v>
      </c>
      <c r="B53" s="17" t="s">
        <v>85</v>
      </c>
      <c r="C53" s="19">
        <v>43292</v>
      </c>
      <c r="D53" s="19">
        <v>43292</v>
      </c>
      <c r="E53" s="1">
        <f t="shared" si="0"/>
        <v>10</v>
      </c>
      <c r="F53" s="1">
        <f t="shared" si="1"/>
        <v>14</v>
      </c>
      <c r="G53" s="9">
        <v>28</v>
      </c>
      <c r="H53" s="8">
        <f>September!H53+September!S53</f>
        <v>0</v>
      </c>
      <c r="I53" s="1">
        <f>September!I53+September!T53</f>
        <v>0</v>
      </c>
      <c r="J53" s="1">
        <f>September!J53+September!U53</f>
        <v>0</v>
      </c>
      <c r="K53" s="9">
        <f ca="1">September!V53</f>
        <v>9</v>
      </c>
      <c r="L53" s="9">
        <f>September!W53</f>
        <v>14</v>
      </c>
      <c r="M53" s="9">
        <f>September!X53</f>
        <v>28</v>
      </c>
      <c r="N53" s="9">
        <f t="shared" ca="1" si="12"/>
        <v>1</v>
      </c>
      <c r="O53" s="9">
        <f t="shared" ca="1" si="2"/>
        <v>0</v>
      </c>
      <c r="P53" s="1">
        <f>0+(September!P53-(September!Q53*4))</f>
        <v>1</v>
      </c>
      <c r="Q53" s="9">
        <f t="shared" si="7"/>
        <v>0</v>
      </c>
      <c r="R53" s="9">
        <v>0</v>
      </c>
      <c r="S53" s="8">
        <v>0</v>
      </c>
      <c r="T53" s="1">
        <v>0</v>
      </c>
      <c r="U53" s="1">
        <v>0</v>
      </c>
      <c r="V53" s="9">
        <f t="shared" ca="1" si="3"/>
        <v>9</v>
      </c>
      <c r="W53" s="9">
        <f t="shared" si="8"/>
        <v>14</v>
      </c>
      <c r="X53" s="9">
        <f t="shared" si="9"/>
        <v>28</v>
      </c>
      <c r="Y53" s="9">
        <f t="shared" ca="1" si="4"/>
        <v>0</v>
      </c>
      <c r="Z53" s="9">
        <f t="shared" ca="1" si="10"/>
        <v>27</v>
      </c>
    </row>
    <row r="54" spans="1:26" ht="30">
      <c r="A54" s="1">
        <f t="shared" si="11"/>
        <v>52</v>
      </c>
      <c r="B54" s="1" t="s">
        <v>86</v>
      </c>
      <c r="C54" s="19">
        <v>43292</v>
      </c>
      <c r="D54" s="19">
        <v>43292</v>
      </c>
      <c r="E54" s="1">
        <f t="shared" si="0"/>
        <v>10</v>
      </c>
      <c r="F54" s="1">
        <f t="shared" si="1"/>
        <v>14</v>
      </c>
      <c r="G54" s="9">
        <v>28</v>
      </c>
      <c r="H54" s="8">
        <f>September!H54+September!S54</f>
        <v>0</v>
      </c>
      <c r="I54" s="1">
        <f>September!I54+September!T54</f>
        <v>0</v>
      </c>
      <c r="J54" s="1">
        <f>September!J54+September!U54</f>
        <v>0</v>
      </c>
      <c r="K54" s="9">
        <f ca="1">September!V54</f>
        <v>10</v>
      </c>
      <c r="L54" s="9">
        <f>September!W54</f>
        <v>14</v>
      </c>
      <c r="M54" s="9">
        <f>September!X54</f>
        <v>28</v>
      </c>
      <c r="N54" s="9">
        <f t="shared" ca="1" si="12"/>
        <v>0</v>
      </c>
      <c r="O54" s="9">
        <f t="shared" ca="1" si="2"/>
        <v>0</v>
      </c>
      <c r="P54" s="1">
        <f>0+(September!P54-(September!Q54*4))</f>
        <v>0</v>
      </c>
      <c r="Q54" s="9">
        <f t="shared" si="7"/>
        <v>0</v>
      </c>
      <c r="R54" s="9">
        <v>0</v>
      </c>
      <c r="S54" s="8">
        <v>0</v>
      </c>
      <c r="T54" s="1">
        <v>0</v>
      </c>
      <c r="U54" s="1">
        <v>0</v>
      </c>
      <c r="V54" s="9">
        <f t="shared" ca="1" si="3"/>
        <v>10</v>
      </c>
      <c r="W54" s="9">
        <f t="shared" si="8"/>
        <v>14</v>
      </c>
      <c r="X54" s="9">
        <f t="shared" si="9"/>
        <v>28</v>
      </c>
      <c r="Y54" s="9">
        <f t="shared" ca="1" si="4"/>
        <v>0</v>
      </c>
      <c r="Z54" s="9">
        <f t="shared" ca="1" si="10"/>
        <v>27</v>
      </c>
    </row>
    <row r="55" spans="1:26" ht="14.25" customHeight="1">
      <c r="A55" s="1">
        <f t="shared" si="11"/>
        <v>53</v>
      </c>
      <c r="B55" s="17" t="s">
        <v>87</v>
      </c>
      <c r="C55" s="19">
        <v>42477</v>
      </c>
      <c r="D55" s="19">
        <v>42477</v>
      </c>
      <c r="E55" s="1">
        <f t="shared" si="0"/>
        <v>10</v>
      </c>
      <c r="F55" s="1">
        <f t="shared" si="1"/>
        <v>14</v>
      </c>
      <c r="G55" s="9">
        <v>25</v>
      </c>
      <c r="H55" s="8">
        <f>September!H55+September!S55</f>
        <v>0</v>
      </c>
      <c r="I55" s="1">
        <f>September!I55+September!T55</f>
        <v>2</v>
      </c>
      <c r="J55" s="1">
        <f>September!J55+September!U55</f>
        <v>0</v>
      </c>
      <c r="K55" s="9">
        <f ca="1">September!V55</f>
        <v>8.5</v>
      </c>
      <c r="L55" s="9">
        <f>September!W55</f>
        <v>12</v>
      </c>
      <c r="M55" s="9">
        <f>September!X55</f>
        <v>25</v>
      </c>
      <c r="N55" s="9">
        <f t="shared" ca="1" si="12"/>
        <v>1.5</v>
      </c>
      <c r="O55" s="9">
        <f t="shared" ca="1" si="2"/>
        <v>0</v>
      </c>
      <c r="P55" s="1">
        <f>0+(September!P55-(September!Q55*4))</f>
        <v>1</v>
      </c>
      <c r="Q55" s="9">
        <f t="shared" si="7"/>
        <v>0</v>
      </c>
      <c r="R55" s="9">
        <v>0</v>
      </c>
      <c r="S55" s="8">
        <v>0</v>
      </c>
      <c r="T55" s="1">
        <v>0</v>
      </c>
      <c r="U55" s="1">
        <v>0</v>
      </c>
      <c r="V55" s="9">
        <f t="shared" ca="1" si="3"/>
        <v>8.5</v>
      </c>
      <c r="W55" s="9">
        <f t="shared" si="8"/>
        <v>12</v>
      </c>
      <c r="X55" s="9">
        <f t="shared" si="9"/>
        <v>25</v>
      </c>
      <c r="Y55" s="9">
        <f t="shared" ca="1" si="4"/>
        <v>0</v>
      </c>
      <c r="Z55" s="9">
        <f t="shared" ca="1" si="10"/>
        <v>27</v>
      </c>
    </row>
    <row r="56" spans="1:26" ht="14.25" customHeight="1">
      <c r="A56" s="1">
        <f>IF(B56="","",$A55+1)</f>
        <v>54</v>
      </c>
      <c r="B56" s="17" t="s">
        <v>88</v>
      </c>
      <c r="C56" s="19">
        <v>43319</v>
      </c>
      <c r="D56" s="19">
        <v>43319</v>
      </c>
      <c r="E56" s="1">
        <f t="shared" si="0"/>
        <v>10</v>
      </c>
      <c r="F56" s="1">
        <f>IF($D56&lt;$L$1,14,IF(AND($D56&gt;=($L$1+182),$D56&lt;($L$1+213)),7,IF(AND($D56&gt;=($L$1+213),$D56&lt;($L$1+244)),6,IF(AND($D56&gt;=($L$1+244),$D56&lt;($L$1+274)),5,IF(AND($D56&gt;=($L$1+274),$D56&lt;($L$1+305)),4,IF(AND($D56&gt;=($L$1+305),$D56&lt;($L$1+335)),2,IF(AND($D56&gt;=($L$1+335),$D56&lt;=($L$1+365)),1,IF($D56&gt;($L$1+365),0,14))))))))</f>
        <v>14</v>
      </c>
      <c r="G56" s="9">
        <v>28</v>
      </c>
      <c r="H56" s="8">
        <f>September!H56+September!S56</f>
        <v>0</v>
      </c>
      <c r="I56" s="1">
        <f>September!I56+September!T56</f>
        <v>1</v>
      </c>
      <c r="J56" s="1">
        <f>September!J56+September!U56</f>
        <v>0</v>
      </c>
      <c r="K56" s="9">
        <f ca="1">September!V56</f>
        <v>7</v>
      </c>
      <c r="L56" s="9">
        <f>September!W56</f>
        <v>13</v>
      </c>
      <c r="M56" s="9">
        <f>September!X56</f>
        <v>28</v>
      </c>
      <c r="N56" s="9">
        <f t="shared" ca="1" si="12"/>
        <v>3</v>
      </c>
      <c r="O56" s="9">
        <f ca="1">IF(TODAY()&lt;$D56,0,IF($Q56&lt;=$K56,$Q56,$K56))</f>
        <v>0</v>
      </c>
      <c r="P56" s="1">
        <f>0+(September!P56-(September!Q56*4))</f>
        <v>1</v>
      </c>
      <c r="Q56" s="9">
        <f t="shared" si="7"/>
        <v>0</v>
      </c>
      <c r="R56" s="9">
        <v>0</v>
      </c>
      <c r="S56" s="8">
        <v>0</v>
      </c>
      <c r="T56" s="1">
        <v>0</v>
      </c>
      <c r="U56" s="1">
        <v>0</v>
      </c>
      <c r="V56" s="9">
        <f t="shared" ca="1" si="3"/>
        <v>7</v>
      </c>
      <c r="W56" s="9">
        <f t="shared" si="8"/>
        <v>13</v>
      </c>
      <c r="X56" s="9">
        <f t="shared" si="9"/>
        <v>28</v>
      </c>
      <c r="Y56" s="9">
        <f t="shared" ca="1" si="4"/>
        <v>0</v>
      </c>
      <c r="Z56" s="9">
        <f t="shared" ca="1" si="10"/>
        <v>27</v>
      </c>
    </row>
    <row r="57" spans="1:26" ht="30">
      <c r="A57" s="1">
        <f>IF(B57="","",$A56+1)</f>
        <v>55</v>
      </c>
      <c r="B57" s="17" t="s">
        <v>96</v>
      </c>
      <c r="C57" s="19">
        <v>43486</v>
      </c>
      <c r="D57" s="19">
        <v>43486</v>
      </c>
      <c r="E57" s="1">
        <f t="shared" si="0"/>
        <v>10</v>
      </c>
      <c r="F57" s="1">
        <f>IF($D57&lt;$L$1,14,IF(AND($D57&gt;=($L$1+182),$D57&lt;($L$1+213)),7,IF(AND($D57&gt;=($L$1+213),$D57&lt;($L$1+244)),6,IF(AND($D57&gt;=($L$1+244),$D57&lt;($L$1+274)),5,IF(AND($D57&gt;=($L$1+274),$D57&lt;($L$1+305)),4,IF(AND($D57&gt;=($L$1+305),$D57&lt;($L$1+335)),2,IF(AND($D57&gt;=($L$1+335),$D57&lt;=($L$1+365)),1,IF($D57&gt;($L$1+365),0,14))))))))</f>
        <v>14</v>
      </c>
      <c r="G57" s="9">
        <v>20</v>
      </c>
      <c r="H57" s="8">
        <f>September!H57+September!S57</f>
        <v>0</v>
      </c>
      <c r="I57" s="1">
        <f>September!I57+September!T57</f>
        <v>0</v>
      </c>
      <c r="J57" s="1">
        <f>September!J57+September!U57</f>
        <v>0</v>
      </c>
      <c r="K57" s="9">
        <f ca="1">September!V57</f>
        <v>10</v>
      </c>
      <c r="L57" s="9">
        <f>September!W57</f>
        <v>14</v>
      </c>
      <c r="M57" s="9">
        <f>September!X57</f>
        <v>20</v>
      </c>
      <c r="N57" s="9">
        <f t="shared" ref="N57" ca="1" si="13">E57-H57-K57</f>
        <v>0</v>
      </c>
      <c r="O57" s="9">
        <f ca="1">IF(TODAY()&lt;$D57,0,IF($Q57&lt;=$K57,$Q57,$K57))</f>
        <v>0</v>
      </c>
      <c r="P57" s="1">
        <f>0+(September!P57-(September!Q57*4))</f>
        <v>0</v>
      </c>
      <c r="Q57" s="9">
        <f t="shared" ref="Q57" si="14">FLOOR(P57/4,0.5)</f>
        <v>0</v>
      </c>
      <c r="R57" s="9">
        <v>0</v>
      </c>
      <c r="S57" s="8">
        <v>0</v>
      </c>
      <c r="T57" s="1">
        <v>0</v>
      </c>
      <c r="U57" s="1">
        <v>0</v>
      </c>
      <c r="V57" s="9">
        <f t="shared" ca="1" si="3"/>
        <v>10</v>
      </c>
      <c r="W57" s="9">
        <f t="shared" si="8"/>
        <v>14</v>
      </c>
      <c r="X57" s="9">
        <f t="shared" si="9"/>
        <v>20</v>
      </c>
      <c r="Y57" s="9">
        <f t="shared" ref="Y57" ca="1" si="15">Q57-O57+R57</f>
        <v>0</v>
      </c>
      <c r="Z57" s="9">
        <f t="shared" ref="Z57" ca="1" si="16">$H$1-Y57</f>
        <v>27</v>
      </c>
    </row>
  </sheetData>
  <conditionalFormatting sqref="Y3 Q57:R57 AA3:AA52 Z4:Z52 Q4:Q56 V4:V52 R3:R38 E3:P57 W4:Y57 R4:U57 A3:D47">
    <cfRule type="expression" dxfId="128" priority="20">
      <formula>MOD(ROW(),2)=1</formula>
    </cfRule>
  </conditionalFormatting>
  <conditionalFormatting sqref="A55:A56 AA55:AA57">
    <cfRule type="expression" dxfId="127" priority="19">
      <formula>MOD(ROW(),2)=1</formula>
    </cfRule>
  </conditionalFormatting>
  <conditionalFormatting sqref="B55:C56">
    <cfRule type="expression" dxfId="126" priority="18">
      <formula>MOD(ROW(),2)=1</formula>
    </cfRule>
  </conditionalFormatting>
  <conditionalFormatting sqref="D3">
    <cfRule type="expression" dxfId="125" priority="17">
      <formula>MOD(ROW(),2)=1</formula>
    </cfRule>
  </conditionalFormatting>
  <conditionalFormatting sqref="D49:D52">
    <cfRule type="expression" dxfId="124" priority="13">
      <formula>MOD(ROW(),2)=1</formula>
    </cfRule>
  </conditionalFormatting>
  <conditionalFormatting sqref="D48">
    <cfRule type="expression" dxfId="123" priority="16">
      <formula>MOD(ROW(),2)=1</formula>
    </cfRule>
  </conditionalFormatting>
  <conditionalFormatting sqref="D48">
    <cfRule type="expression" dxfId="122" priority="15">
      <formula>MOD(ROW(),2)=1</formula>
    </cfRule>
  </conditionalFormatting>
  <conditionalFormatting sqref="D49">
    <cfRule type="expression" dxfId="121" priority="14">
      <formula>MOD(ROW(),2)=1</formula>
    </cfRule>
  </conditionalFormatting>
  <conditionalFormatting sqref="D53">
    <cfRule type="expression" dxfId="120" priority="12">
      <formula>MOD(ROW(),2)=1</formula>
    </cfRule>
  </conditionalFormatting>
  <conditionalFormatting sqref="D54">
    <cfRule type="expression" dxfId="119" priority="11">
      <formula>MOD(ROW(),2)=1</formula>
    </cfRule>
  </conditionalFormatting>
  <conditionalFormatting sqref="D55:D56">
    <cfRule type="expression" dxfId="118" priority="10">
      <formula>MOD(ROW(),2)=1</formula>
    </cfRule>
  </conditionalFormatting>
  <conditionalFormatting sqref="A48:A49 Z48:Z52 A3:C3 G3 N3:O3 Q3:AA3">
    <cfRule type="expression" dxfId="117" priority="49">
      <formula>MOD(ROW(),2)=1</formula>
    </cfRule>
  </conditionalFormatting>
  <conditionalFormatting sqref="A48:A52 AA53 G8:G12 G14:G18 G20:G24 G26:G30 G41:G45 G52:G57">
    <cfRule type="expression" dxfId="116" priority="47">
      <formula>MOD(ROW(),2)=1</formula>
    </cfRule>
  </conditionalFormatting>
  <conditionalFormatting sqref="V48:V52">
    <cfRule type="expression" dxfId="115" priority="48">
      <formula>MOD(ROW(),2)=1</formula>
    </cfRule>
  </conditionalFormatting>
  <conditionalFormatting sqref="V3:X3">
    <cfRule type="expression" dxfId="114" priority="45">
      <formula>MOD(ROW(),2)=1</formula>
    </cfRule>
  </conditionalFormatting>
  <conditionalFormatting sqref="V3:X3">
    <cfRule type="expression" dxfId="113" priority="46">
      <formula>MOD(ROW(),2)=1</formula>
    </cfRule>
  </conditionalFormatting>
  <conditionalFormatting sqref="B48">
    <cfRule type="expression" dxfId="112" priority="44">
      <formula>MOD(ROW(),2)=1</formula>
    </cfRule>
  </conditionalFormatting>
  <conditionalFormatting sqref="B48">
    <cfRule type="expression" dxfId="111" priority="43">
      <formula>MOD(ROW(),2)=1</formula>
    </cfRule>
  </conditionalFormatting>
  <conditionalFormatting sqref="C48">
    <cfRule type="expression" dxfId="110" priority="42">
      <formula>MOD(ROW(),2)=1</formula>
    </cfRule>
  </conditionalFormatting>
  <conditionalFormatting sqref="C48">
    <cfRule type="expression" dxfId="109" priority="41">
      <formula>MOD(ROW(),2)=1</formula>
    </cfRule>
  </conditionalFormatting>
  <conditionalFormatting sqref="V48:V52">
    <cfRule type="expression" dxfId="108" priority="39">
      <formula>MOD(ROW(),2)=1</formula>
    </cfRule>
  </conditionalFormatting>
  <conditionalFormatting sqref="AA48">
    <cfRule type="expression" dxfId="107" priority="40">
      <formula>MOD(ROW(),2)=1</formula>
    </cfRule>
  </conditionalFormatting>
  <conditionalFormatting sqref="V48:V52">
    <cfRule type="expression" dxfId="106" priority="38">
      <formula>MOD(ROW(),2)=1</formula>
    </cfRule>
  </conditionalFormatting>
  <conditionalFormatting sqref="B49:C49">
    <cfRule type="expression" dxfId="105" priority="37">
      <formula>MOD(ROW(),2)=1</formula>
    </cfRule>
  </conditionalFormatting>
  <conditionalFormatting sqref="B49:C52">
    <cfRule type="expression" dxfId="104" priority="36">
      <formula>MOD(ROW(),2)=1</formula>
    </cfRule>
  </conditionalFormatting>
  <conditionalFormatting sqref="Z53">
    <cfRule type="expression" dxfId="103" priority="35">
      <formula>MOD(ROW(),2)=1</formula>
    </cfRule>
  </conditionalFormatting>
  <conditionalFormatting sqref="V53 Z53">
    <cfRule type="expression" dxfId="102" priority="33">
      <formula>MOD(ROW(),2)=1</formula>
    </cfRule>
  </conditionalFormatting>
  <conditionalFormatting sqref="V53">
    <cfRule type="expression" dxfId="101" priority="34">
      <formula>MOD(ROW(),2)=1</formula>
    </cfRule>
  </conditionalFormatting>
  <conditionalFormatting sqref="V53">
    <cfRule type="expression" dxfId="100" priority="31">
      <formula>MOD(ROW(),2)=1</formula>
    </cfRule>
  </conditionalFormatting>
  <conditionalFormatting sqref="V53">
    <cfRule type="expression" dxfId="99" priority="32">
      <formula>MOD(ROW(),2)=1</formula>
    </cfRule>
  </conditionalFormatting>
  <conditionalFormatting sqref="A53:B53">
    <cfRule type="expression" dxfId="98" priority="30">
      <formula>MOD(ROW(),2)=1</formula>
    </cfRule>
  </conditionalFormatting>
  <conditionalFormatting sqref="C53">
    <cfRule type="expression" dxfId="97" priority="29">
      <formula>MOD(ROW(),2)=1</formula>
    </cfRule>
  </conditionalFormatting>
  <conditionalFormatting sqref="Z54">
    <cfRule type="expression" dxfId="96" priority="28">
      <formula>MOD(ROW(),2)=1</formula>
    </cfRule>
  </conditionalFormatting>
  <conditionalFormatting sqref="A54:B54 V54 Z54:AA54">
    <cfRule type="expression" dxfId="95" priority="26">
      <formula>MOD(ROW(),2)=1</formula>
    </cfRule>
  </conditionalFormatting>
  <conditionalFormatting sqref="V54">
    <cfRule type="expression" dxfId="94" priority="27">
      <formula>MOD(ROW(),2)=1</formula>
    </cfRule>
  </conditionalFormatting>
  <conditionalFormatting sqref="V54">
    <cfRule type="expression" dxfId="93" priority="24">
      <formula>MOD(ROW(),2)=1</formula>
    </cfRule>
  </conditionalFormatting>
  <conditionalFormatting sqref="V54">
    <cfRule type="expression" dxfId="92" priority="25">
      <formula>MOD(ROW(),2)=1</formula>
    </cfRule>
  </conditionalFormatting>
  <conditionalFormatting sqref="C54">
    <cfRule type="expression" dxfId="91" priority="23">
      <formula>MOD(ROW(),2)=1</formula>
    </cfRule>
  </conditionalFormatting>
  <conditionalFormatting sqref="V55:V57 Z55:Z57">
    <cfRule type="expression" dxfId="90" priority="22">
      <formula>MOD(ROW(),2)=1</formula>
    </cfRule>
  </conditionalFormatting>
  <conditionalFormatting sqref="V55:V57 Z55:Z57">
    <cfRule type="expression" dxfId="89" priority="21">
      <formula>MOD(ROW(),2)=1</formula>
    </cfRule>
  </conditionalFormatting>
  <conditionalFormatting sqref="A57">
    <cfRule type="expression" dxfId="88" priority="4">
      <formula>MOD(ROW(),2)=1</formula>
    </cfRule>
  </conditionalFormatting>
  <conditionalFormatting sqref="C57">
    <cfRule type="expression" dxfId="87" priority="3">
      <formula>MOD(ROW(),2)=1</formula>
    </cfRule>
  </conditionalFormatting>
  <conditionalFormatting sqref="D57">
    <cfRule type="expression" dxfId="86" priority="2">
      <formula>MOD(ROW(),2)=1</formula>
    </cfRule>
  </conditionalFormatting>
  <dataValidations count="1">
    <dataValidation type="list" allowBlank="1" showInputMessage="1" showErrorMessage="1" sqref="B1" xr:uid="{00000000-0002-0000-0900-000000000000}">
      <formula1>"January, February, March, April, May, June, July, August, September, October, November, December"</formula1>
    </dataValidation>
  </dataValidations>
  <pageMargins left="0.7" right="0.7" top="0.75" bottom="0.75" header="0.3" footer="0.3"/>
  <pageSetup scale="45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AA57"/>
  <sheetViews>
    <sheetView workbookViewId="0">
      <pane xSplit="2" ySplit="2" topLeftCell="C27" activePane="bottomRight" state="frozen"/>
      <selection pane="topRight" activeCell="C1" sqref="C1"/>
      <selection pane="bottomLeft" activeCell="A3" sqref="A3"/>
      <selection pane="bottomRight" activeCell="B39" sqref="B39"/>
    </sheetView>
  </sheetViews>
  <sheetFormatPr defaultRowHeight="15"/>
  <cols>
    <col min="1" max="1" width="8" style="1" customWidth="1"/>
    <col min="2" max="2" width="26.140625" style="1" customWidth="1"/>
    <col min="3" max="4" width="10" style="1" customWidth="1"/>
    <col min="5" max="8" width="8.7109375" style="1" customWidth="1"/>
    <col min="9" max="11" width="8.7109375" style="9" customWidth="1"/>
    <col min="12" max="14" width="8.7109375" style="1" customWidth="1"/>
    <col min="15" max="15" width="8.7109375" style="9" customWidth="1"/>
    <col min="16" max="17" width="8.7109375" style="8" customWidth="1"/>
    <col min="18" max="19" width="8.7109375" style="1" customWidth="1"/>
    <col min="20" max="22" width="8.7109375" style="9" customWidth="1"/>
    <col min="23" max="24" width="8.7109375" style="1" customWidth="1"/>
    <col min="25" max="25" width="8.7109375" style="9" customWidth="1"/>
    <col min="26" max="26" width="8.42578125" style="1" customWidth="1"/>
    <col min="27" max="27" width="20.28515625" style="1" customWidth="1"/>
    <col min="28" max="16384" width="9.140625" style="1"/>
  </cols>
  <sheetData>
    <row r="1" spans="1:27" ht="44.25" customHeight="1">
      <c r="A1" s="5" t="s">
        <v>6</v>
      </c>
      <c r="B1" s="5" t="s">
        <v>68</v>
      </c>
      <c r="C1" s="5" t="s">
        <v>7</v>
      </c>
      <c r="D1" s="5"/>
      <c r="E1" s="5">
        <v>6</v>
      </c>
      <c r="F1" s="5" t="s">
        <v>9</v>
      </c>
      <c r="G1" s="5"/>
      <c r="H1" s="6">
        <f>DAY(EOMONTH(K1,0))-E1</f>
        <v>24</v>
      </c>
      <c r="I1" s="20">
        <f>DATE(2018,MONTH(DATEVALUE($B$1&amp;"1")),1)</f>
        <v>43405</v>
      </c>
      <c r="J1" s="12"/>
      <c r="K1" s="4">
        <f>DATE(2019,MONTH(DATEVALUE($B$1&amp;"1")),1)</f>
        <v>43770</v>
      </c>
      <c r="L1" s="21">
        <v>43466</v>
      </c>
      <c r="M1" s="21"/>
      <c r="N1" s="21"/>
      <c r="O1" s="10"/>
      <c r="P1" s="7"/>
      <c r="Q1" s="7"/>
      <c r="R1" s="2"/>
      <c r="S1" s="2"/>
      <c r="T1" s="10"/>
      <c r="U1" s="10"/>
      <c r="V1" s="10"/>
      <c r="W1" s="2"/>
      <c r="X1" s="2"/>
      <c r="Y1" s="10"/>
      <c r="Z1" s="2"/>
    </row>
    <row r="2" spans="1:27" ht="55.5" customHeight="1">
      <c r="A2" s="3" t="s">
        <v>8</v>
      </c>
      <c r="B2" s="3" t="s">
        <v>0</v>
      </c>
      <c r="C2" s="3" t="s">
        <v>71</v>
      </c>
      <c r="D2" s="3" t="s">
        <v>95</v>
      </c>
      <c r="E2" s="3" t="s">
        <v>14</v>
      </c>
      <c r="F2" s="3" t="s">
        <v>23</v>
      </c>
      <c r="G2" s="3" t="s">
        <v>90</v>
      </c>
      <c r="H2" s="3" t="s">
        <v>17</v>
      </c>
      <c r="I2" s="3" t="s">
        <v>22</v>
      </c>
      <c r="J2" s="3" t="s">
        <v>93</v>
      </c>
      <c r="K2" s="11" t="s">
        <v>21</v>
      </c>
      <c r="L2" s="11" t="s">
        <v>24</v>
      </c>
      <c r="M2" s="11" t="s">
        <v>94</v>
      </c>
      <c r="N2" s="11" t="s">
        <v>89</v>
      </c>
      <c r="O2" s="11" t="s">
        <v>16</v>
      </c>
      <c r="P2" s="3" t="s">
        <v>1</v>
      </c>
      <c r="Q2" s="11" t="s">
        <v>2</v>
      </c>
      <c r="R2" s="11" t="s">
        <v>70</v>
      </c>
      <c r="S2" s="3" t="s">
        <v>3</v>
      </c>
      <c r="T2" s="3" t="s">
        <v>25</v>
      </c>
      <c r="U2" s="3" t="s">
        <v>91</v>
      </c>
      <c r="V2" s="11" t="s">
        <v>15</v>
      </c>
      <c r="W2" s="11" t="s">
        <v>26</v>
      </c>
      <c r="X2" s="11" t="s">
        <v>92</v>
      </c>
      <c r="Y2" s="11" t="s">
        <v>13</v>
      </c>
      <c r="Z2" s="11" t="s">
        <v>4</v>
      </c>
      <c r="AA2" s="3" t="s">
        <v>5</v>
      </c>
    </row>
    <row r="3" spans="1:27" ht="14.25" customHeight="1">
      <c r="A3" s="1">
        <v>1</v>
      </c>
      <c r="B3" s="13" t="s">
        <v>28</v>
      </c>
      <c r="C3" s="18">
        <v>42276</v>
      </c>
      <c r="D3" s="18">
        <v>42276</v>
      </c>
      <c r="E3" s="1">
        <f t="shared" ref="E3:E57" si="0">IF($D3&lt;$L$1,10,IF(AND($D3&gt;=($L$1+182),$D3&lt;($L$1+213)),5,IF(AND($D3&gt;=($L$1+213),$D3&lt;($L$1+244)),4,IF(AND($D3&gt;=($L$1+244),$D3&lt;($L$1+274)),3.5,IF(AND($D3&gt;=($L$1+274),$D3&lt;($L$1+305)),2.5,IF(AND($D3&gt;=($L$1+305),$D3&lt;($L$1+335)),1.5,IF(AND($D3&gt;=($L$1+335),$D3&lt;=($L$1+365)),1,IF($D3&gt;($L$1+365),0,10))))))))</f>
        <v>10</v>
      </c>
      <c r="F3" s="1">
        <f t="shared" ref="F3:F55" si="1">IF($D3&lt;$L$1,14,IF(AND($D3&gt;=($L$1+182),$D3&lt;($L$1+213)),7,IF(AND($D3&gt;=($L$1+213),$D3&lt;($L$1+244)),6,IF(AND($D3&gt;=($L$1+244),$D3&lt;($L$1+274)),5,IF(AND($D3&gt;=($L$1+274),$D3&lt;($L$1+305)),4,IF(AND($D3&gt;=($L$1+305),$D3&lt;($L$1+335)),2,IF(AND($D3&gt;=($L$1+335),$D3&lt;=($L$1+365)),1,IF($D3&gt;($L$1+365),0,14))))))))</f>
        <v>14</v>
      </c>
      <c r="G3" s="9">
        <v>28</v>
      </c>
      <c r="H3" s="8">
        <f>October!H3+October!S3</f>
        <v>0</v>
      </c>
      <c r="I3" s="1">
        <f>October!I3+October!T3</f>
        <v>0</v>
      </c>
      <c r="J3" s="1">
        <f>October!J3+October!U3</f>
        <v>0</v>
      </c>
      <c r="K3" s="9">
        <f ca="1">October!V3</f>
        <v>10</v>
      </c>
      <c r="L3" s="9">
        <f>October!W3</f>
        <v>14</v>
      </c>
      <c r="M3" s="9">
        <f>October!X3</f>
        <v>28</v>
      </c>
      <c r="N3" s="9">
        <f ca="1">E3-H3-K3</f>
        <v>0</v>
      </c>
      <c r="O3" s="9">
        <f t="shared" ref="O3:O55" ca="1" si="2">IF(TODAY()&lt;$C3+180,0,IF($Q3&lt;=$K3,$Q3,$K3))</f>
        <v>0</v>
      </c>
      <c r="P3" s="1">
        <f>0+(October!P3-(October!Q3*4))</f>
        <v>0</v>
      </c>
      <c r="Q3" s="9">
        <f>FLOOR(P3/4,0.5)</f>
        <v>0</v>
      </c>
      <c r="R3" s="9">
        <v>0</v>
      </c>
      <c r="S3" s="8">
        <v>0</v>
      </c>
      <c r="T3" s="1">
        <v>0</v>
      </c>
      <c r="U3" s="1">
        <v>0</v>
      </c>
      <c r="V3" s="9">
        <f t="shared" ref="V3:V57" ca="1" si="3">IF($K3-($S3+$O3)&lt;0,0,$K3-($S3+$O3))</f>
        <v>10</v>
      </c>
      <c r="W3" s="9">
        <f>IF($L3-$T3&lt;0,0,$L3-$T3)</f>
        <v>14</v>
      </c>
      <c r="X3" s="9">
        <f>IF($M3-$U3&lt;0,0,$M3-$U3)</f>
        <v>28</v>
      </c>
      <c r="Y3" s="9">
        <f t="shared" ref="Y3:Y56" ca="1" si="4">Q3-O3+R3</f>
        <v>0</v>
      </c>
      <c r="Z3" s="9">
        <f ca="1">$H$1-Y3</f>
        <v>24</v>
      </c>
      <c r="AA3" s="17" t="str">
        <f t="shared" ref="AA3:AA48" si="5">IF(AND(S3&gt;3,T3&gt;3),"Check for permission to have more than 3 days casual leave, and a doctors note regarding more than 3 days sick leave",IF(S3&gt;3,"Check for permission to have more than 3 days casual leave",IF(T3&gt;3,"Check for a doctors note regarding more than 3 days sick leave","")))</f>
        <v/>
      </c>
    </row>
    <row r="4" spans="1:27" ht="14.25" customHeight="1">
      <c r="A4" s="1">
        <f>IF(B4="","",A3+1)</f>
        <v>2</v>
      </c>
      <c r="B4" s="14" t="s">
        <v>29</v>
      </c>
      <c r="C4" s="18">
        <v>42016</v>
      </c>
      <c r="D4" s="18">
        <v>42016</v>
      </c>
      <c r="E4" s="1">
        <f t="shared" si="0"/>
        <v>10</v>
      </c>
      <c r="F4" s="1">
        <f t="shared" si="1"/>
        <v>14</v>
      </c>
      <c r="G4" s="9">
        <v>27</v>
      </c>
      <c r="H4" s="8">
        <f>October!H4+October!S4</f>
        <v>0</v>
      </c>
      <c r="I4" s="1">
        <f>October!I4+October!T4</f>
        <v>1</v>
      </c>
      <c r="J4" s="1">
        <f>October!J4+October!U4</f>
        <v>0</v>
      </c>
      <c r="K4" s="9">
        <f ca="1">October!V4</f>
        <v>9</v>
      </c>
      <c r="L4" s="9">
        <f>October!W4</f>
        <v>13</v>
      </c>
      <c r="M4" s="9">
        <f>October!X4</f>
        <v>27</v>
      </c>
      <c r="N4" s="9">
        <f t="shared" ref="N4:N5" ca="1" si="6">E4-H4-K4</f>
        <v>1</v>
      </c>
      <c r="O4" s="9">
        <f t="shared" ca="1" si="2"/>
        <v>0</v>
      </c>
      <c r="P4" s="1">
        <f>0+(October!P4-(October!Q4*4))</f>
        <v>1</v>
      </c>
      <c r="Q4" s="9">
        <f t="shared" ref="Q4:Q56" si="7">FLOOR(P4/4,0.5)</f>
        <v>0</v>
      </c>
      <c r="R4" s="9">
        <v>0</v>
      </c>
      <c r="S4" s="8">
        <v>0</v>
      </c>
      <c r="T4" s="1">
        <v>0</v>
      </c>
      <c r="U4" s="1">
        <v>0</v>
      </c>
      <c r="V4" s="9">
        <f t="shared" ca="1" si="3"/>
        <v>9</v>
      </c>
      <c r="W4" s="9">
        <f t="shared" ref="W4:W57" si="8">IF($L4-$T4&lt;0,0,$L4-$T4)</f>
        <v>13</v>
      </c>
      <c r="X4" s="9">
        <f t="shared" ref="X4:X57" si="9">IF($M4-$U4&lt;0,0,$M4-$U4)</f>
        <v>27</v>
      </c>
      <c r="Y4" s="9">
        <f t="shared" ca="1" si="4"/>
        <v>0</v>
      </c>
      <c r="Z4" s="9">
        <f t="shared" ref="Z4:Z56" ca="1" si="10">$H$1-Y4</f>
        <v>24</v>
      </c>
      <c r="AA4" s="17" t="str">
        <f t="shared" si="5"/>
        <v/>
      </c>
    </row>
    <row r="5" spans="1:27" ht="14.25" customHeight="1">
      <c r="A5" s="1">
        <f t="shared" ref="A5:A55" si="11">IF(B5="","",$A4+1)</f>
        <v>3</v>
      </c>
      <c r="B5" s="15" t="s">
        <v>30</v>
      </c>
      <c r="C5" s="18">
        <v>42375</v>
      </c>
      <c r="D5" s="18">
        <v>42375</v>
      </c>
      <c r="E5" s="1">
        <f t="shared" si="0"/>
        <v>10</v>
      </c>
      <c r="F5" s="1">
        <f t="shared" si="1"/>
        <v>14</v>
      </c>
      <c r="G5" s="9">
        <v>26</v>
      </c>
      <c r="H5" s="8">
        <f>October!H5+October!S5</f>
        <v>0</v>
      </c>
      <c r="I5" s="1">
        <f>October!I5+October!T5</f>
        <v>1</v>
      </c>
      <c r="J5" s="1">
        <f>October!J5+October!U5</f>
        <v>0</v>
      </c>
      <c r="K5" s="9">
        <f ca="1">October!V5</f>
        <v>10</v>
      </c>
      <c r="L5" s="9">
        <f>October!W5</f>
        <v>13</v>
      </c>
      <c r="M5" s="9">
        <f>October!X5</f>
        <v>26</v>
      </c>
      <c r="N5" s="9">
        <f t="shared" ca="1" si="6"/>
        <v>0</v>
      </c>
      <c r="O5" s="9">
        <f t="shared" ca="1" si="2"/>
        <v>0</v>
      </c>
      <c r="P5" s="1">
        <f>0+(October!P5-(October!Q5*4))</f>
        <v>0</v>
      </c>
      <c r="Q5" s="9">
        <f t="shared" si="7"/>
        <v>0</v>
      </c>
      <c r="R5" s="9">
        <v>0</v>
      </c>
      <c r="S5" s="8">
        <v>0</v>
      </c>
      <c r="T5" s="1">
        <v>0</v>
      </c>
      <c r="U5" s="1">
        <v>0</v>
      </c>
      <c r="V5" s="9">
        <f t="shared" ca="1" si="3"/>
        <v>10</v>
      </c>
      <c r="W5" s="9">
        <f t="shared" si="8"/>
        <v>13</v>
      </c>
      <c r="X5" s="9">
        <f t="shared" si="9"/>
        <v>26</v>
      </c>
      <c r="Y5" s="9">
        <f t="shared" ca="1" si="4"/>
        <v>0</v>
      </c>
      <c r="Z5" s="9">
        <f t="shared" ca="1" si="10"/>
        <v>24</v>
      </c>
      <c r="AA5" s="17" t="str">
        <f t="shared" si="5"/>
        <v/>
      </c>
    </row>
    <row r="6" spans="1:27" ht="14.25" customHeight="1">
      <c r="A6" s="1">
        <f t="shared" si="11"/>
        <v>4</v>
      </c>
      <c r="B6" s="14" t="s">
        <v>31</v>
      </c>
      <c r="C6" s="18">
        <v>42675</v>
      </c>
      <c r="D6" s="18">
        <v>42675</v>
      </c>
      <c r="E6" s="1">
        <f t="shared" si="0"/>
        <v>10</v>
      </c>
      <c r="F6" s="1">
        <f t="shared" si="1"/>
        <v>14</v>
      </c>
      <c r="G6" s="9">
        <v>22</v>
      </c>
      <c r="H6" s="8">
        <f>October!H6+October!S6</f>
        <v>0</v>
      </c>
      <c r="I6" s="1">
        <f>October!I6+October!T6</f>
        <v>3</v>
      </c>
      <c r="J6" s="1">
        <f>October!J6+October!U6</f>
        <v>0</v>
      </c>
      <c r="K6" s="9">
        <f ca="1">October!V6</f>
        <v>7.5</v>
      </c>
      <c r="L6" s="9">
        <f>October!W6</f>
        <v>11</v>
      </c>
      <c r="M6" s="9">
        <f>October!X6</f>
        <v>22</v>
      </c>
      <c r="N6" s="9">
        <f ca="1">E6-H6-K6</f>
        <v>2.5</v>
      </c>
      <c r="O6" s="9">
        <f t="shared" ca="1" si="2"/>
        <v>0</v>
      </c>
      <c r="P6" s="1">
        <f>0+(October!P6-(October!Q6*4))</f>
        <v>1</v>
      </c>
      <c r="Q6" s="9">
        <f t="shared" si="7"/>
        <v>0</v>
      </c>
      <c r="R6" s="9">
        <v>0</v>
      </c>
      <c r="S6" s="8">
        <v>0</v>
      </c>
      <c r="T6" s="1">
        <v>0</v>
      </c>
      <c r="U6" s="1">
        <v>0</v>
      </c>
      <c r="V6" s="9">
        <f t="shared" ca="1" si="3"/>
        <v>7.5</v>
      </c>
      <c r="W6" s="9">
        <f t="shared" si="8"/>
        <v>11</v>
      </c>
      <c r="X6" s="9">
        <f t="shared" si="9"/>
        <v>22</v>
      </c>
      <c r="Y6" s="9">
        <f t="shared" ca="1" si="4"/>
        <v>0</v>
      </c>
      <c r="Z6" s="9">
        <f t="shared" ca="1" si="10"/>
        <v>24</v>
      </c>
      <c r="AA6" s="17" t="str">
        <f t="shared" si="5"/>
        <v/>
      </c>
    </row>
    <row r="7" spans="1:27" ht="14.25" customHeight="1">
      <c r="A7" s="1">
        <f t="shared" si="11"/>
        <v>5</v>
      </c>
      <c r="B7" s="14" t="s">
        <v>32</v>
      </c>
      <c r="C7" s="18">
        <v>41636</v>
      </c>
      <c r="D7" s="18">
        <v>41636</v>
      </c>
      <c r="E7" s="1">
        <f t="shared" si="0"/>
        <v>10</v>
      </c>
      <c r="F7" s="1">
        <f t="shared" si="1"/>
        <v>14</v>
      </c>
      <c r="G7" s="9">
        <v>24</v>
      </c>
      <c r="H7" s="8">
        <f>October!H7+October!S7</f>
        <v>0</v>
      </c>
      <c r="I7" s="1">
        <f>October!I7+October!T7</f>
        <v>0</v>
      </c>
      <c r="J7" s="1">
        <f>October!J7+October!U7</f>
        <v>0</v>
      </c>
      <c r="K7" s="9">
        <f ca="1">October!V7</f>
        <v>10</v>
      </c>
      <c r="L7" s="9">
        <f>October!W7</f>
        <v>14</v>
      </c>
      <c r="M7" s="9">
        <f>October!X7</f>
        <v>24</v>
      </c>
      <c r="N7" s="9">
        <f t="shared" ref="N7:N56" ca="1" si="12">E7-H7-K7</f>
        <v>0</v>
      </c>
      <c r="O7" s="9">
        <f t="shared" ca="1" si="2"/>
        <v>0</v>
      </c>
      <c r="P7" s="1">
        <f>0+(October!P7-(October!Q7*4))</f>
        <v>0</v>
      </c>
      <c r="Q7" s="9">
        <f t="shared" si="7"/>
        <v>0</v>
      </c>
      <c r="R7" s="9">
        <v>0</v>
      </c>
      <c r="S7" s="8">
        <v>0</v>
      </c>
      <c r="T7" s="1">
        <v>0</v>
      </c>
      <c r="U7" s="1">
        <v>0</v>
      </c>
      <c r="V7" s="9">
        <f t="shared" ca="1" si="3"/>
        <v>10</v>
      </c>
      <c r="W7" s="9">
        <f t="shared" si="8"/>
        <v>14</v>
      </c>
      <c r="X7" s="9">
        <f t="shared" si="9"/>
        <v>24</v>
      </c>
      <c r="Y7" s="9">
        <f t="shared" ca="1" si="4"/>
        <v>0</v>
      </c>
      <c r="Z7" s="9">
        <f t="shared" ca="1" si="10"/>
        <v>24</v>
      </c>
      <c r="AA7" s="17" t="str">
        <f t="shared" si="5"/>
        <v/>
      </c>
    </row>
    <row r="8" spans="1:27" ht="14.25" customHeight="1">
      <c r="A8" s="1">
        <f>IF(B8="","",A7+1)</f>
        <v>6</v>
      </c>
      <c r="B8" s="14" t="s">
        <v>33</v>
      </c>
      <c r="C8" s="18">
        <v>41685</v>
      </c>
      <c r="D8" s="18">
        <v>41685</v>
      </c>
      <c r="E8" s="1">
        <f t="shared" si="0"/>
        <v>10</v>
      </c>
      <c r="F8" s="1">
        <f t="shared" si="1"/>
        <v>14</v>
      </c>
      <c r="G8" s="9">
        <v>28</v>
      </c>
      <c r="H8" s="8">
        <f>October!H8+October!S8</f>
        <v>0</v>
      </c>
      <c r="I8" s="1">
        <f>October!I8+October!T8</f>
        <v>0</v>
      </c>
      <c r="J8" s="1">
        <f>October!J8+October!U8</f>
        <v>0</v>
      </c>
      <c r="K8" s="9">
        <f ca="1">October!V8</f>
        <v>10</v>
      </c>
      <c r="L8" s="9">
        <f>October!W8</f>
        <v>14</v>
      </c>
      <c r="M8" s="9">
        <f>October!X8</f>
        <v>28</v>
      </c>
      <c r="N8" s="9">
        <f t="shared" ca="1" si="12"/>
        <v>0</v>
      </c>
      <c r="O8" s="9">
        <f t="shared" ca="1" si="2"/>
        <v>0</v>
      </c>
      <c r="P8" s="1">
        <f>0+(October!P8-(October!Q8*4))</f>
        <v>0</v>
      </c>
      <c r="Q8" s="9">
        <f t="shared" si="7"/>
        <v>0</v>
      </c>
      <c r="R8" s="9">
        <v>0</v>
      </c>
      <c r="S8" s="8">
        <v>0</v>
      </c>
      <c r="T8" s="1">
        <v>0</v>
      </c>
      <c r="U8" s="1">
        <v>0</v>
      </c>
      <c r="V8" s="9">
        <f t="shared" ca="1" si="3"/>
        <v>10</v>
      </c>
      <c r="W8" s="9">
        <f t="shared" si="8"/>
        <v>14</v>
      </c>
      <c r="X8" s="9">
        <f t="shared" si="9"/>
        <v>28</v>
      </c>
      <c r="Y8" s="9">
        <f t="shared" ca="1" si="4"/>
        <v>0</v>
      </c>
      <c r="Z8" s="9">
        <f t="shared" ca="1" si="10"/>
        <v>24</v>
      </c>
      <c r="AA8" s="17" t="str">
        <f t="shared" si="5"/>
        <v/>
      </c>
    </row>
    <row r="9" spans="1:27" ht="14.25" customHeight="1">
      <c r="A9" s="1">
        <f t="shared" si="11"/>
        <v>7</v>
      </c>
      <c r="B9" s="14" t="s">
        <v>34</v>
      </c>
      <c r="C9" s="18">
        <v>41980</v>
      </c>
      <c r="D9" s="18">
        <v>41980</v>
      </c>
      <c r="E9" s="1">
        <f t="shared" si="0"/>
        <v>10</v>
      </c>
      <c r="F9" s="1">
        <f t="shared" si="1"/>
        <v>14</v>
      </c>
      <c r="G9" s="9">
        <v>23</v>
      </c>
      <c r="H9" s="8">
        <f>October!H9+October!S9</f>
        <v>0</v>
      </c>
      <c r="I9" s="1">
        <f>October!I9+October!T9</f>
        <v>0</v>
      </c>
      <c r="J9" s="1">
        <f>October!J9+October!U9</f>
        <v>1</v>
      </c>
      <c r="K9" s="9">
        <f ca="1">October!V9</f>
        <v>9.5</v>
      </c>
      <c r="L9" s="9">
        <f>October!W9</f>
        <v>14</v>
      </c>
      <c r="M9" s="9">
        <f>October!X9</f>
        <v>22</v>
      </c>
      <c r="N9" s="9">
        <f t="shared" ca="1" si="12"/>
        <v>0.5</v>
      </c>
      <c r="O9" s="9">
        <f t="shared" ca="1" si="2"/>
        <v>0</v>
      </c>
      <c r="P9" s="1">
        <f>0+(October!P9-(October!Q9*4))</f>
        <v>1</v>
      </c>
      <c r="Q9" s="9">
        <f t="shared" si="7"/>
        <v>0</v>
      </c>
      <c r="R9" s="9">
        <v>0</v>
      </c>
      <c r="S9" s="8">
        <v>0</v>
      </c>
      <c r="T9" s="1">
        <v>0</v>
      </c>
      <c r="U9" s="1">
        <v>0</v>
      </c>
      <c r="V9" s="9">
        <f t="shared" ca="1" si="3"/>
        <v>9.5</v>
      </c>
      <c r="W9" s="9">
        <f t="shared" si="8"/>
        <v>14</v>
      </c>
      <c r="X9" s="9">
        <f t="shared" si="9"/>
        <v>22</v>
      </c>
      <c r="Y9" s="9">
        <f t="shared" ca="1" si="4"/>
        <v>0</v>
      </c>
      <c r="Z9" s="9">
        <f t="shared" ca="1" si="10"/>
        <v>24</v>
      </c>
      <c r="AA9" s="17" t="str">
        <f t="shared" si="5"/>
        <v/>
      </c>
    </row>
    <row r="10" spans="1:27" ht="14.25" customHeight="1">
      <c r="A10" s="1">
        <f t="shared" si="11"/>
        <v>8</v>
      </c>
      <c r="B10" s="14" t="s">
        <v>35</v>
      </c>
      <c r="C10" s="18">
        <v>41254</v>
      </c>
      <c r="D10" s="18">
        <v>41254</v>
      </c>
      <c r="E10" s="1">
        <f t="shared" si="0"/>
        <v>10</v>
      </c>
      <c r="F10" s="1">
        <f t="shared" si="1"/>
        <v>14</v>
      </c>
      <c r="G10" s="9">
        <v>28</v>
      </c>
      <c r="H10" s="8">
        <f>October!H10+October!S10</f>
        <v>0</v>
      </c>
      <c r="I10" s="1">
        <f>October!I10+October!T10</f>
        <v>0</v>
      </c>
      <c r="J10" s="1">
        <f>October!J10+October!U10</f>
        <v>0</v>
      </c>
      <c r="K10" s="9">
        <f ca="1">October!V10</f>
        <v>10</v>
      </c>
      <c r="L10" s="9">
        <f>October!W10</f>
        <v>14</v>
      </c>
      <c r="M10" s="9">
        <f>October!X10</f>
        <v>28</v>
      </c>
      <c r="N10" s="9">
        <f t="shared" ca="1" si="12"/>
        <v>0</v>
      </c>
      <c r="O10" s="9">
        <f t="shared" ca="1" si="2"/>
        <v>0</v>
      </c>
      <c r="P10" s="1">
        <f>0+(October!P10-(October!Q10*4))</f>
        <v>0</v>
      </c>
      <c r="Q10" s="9">
        <f t="shared" si="7"/>
        <v>0</v>
      </c>
      <c r="R10" s="9">
        <v>0</v>
      </c>
      <c r="S10" s="8">
        <v>0</v>
      </c>
      <c r="T10" s="1">
        <v>0</v>
      </c>
      <c r="U10" s="1">
        <v>0</v>
      </c>
      <c r="V10" s="9">
        <f t="shared" ca="1" si="3"/>
        <v>10</v>
      </c>
      <c r="W10" s="9">
        <f t="shared" si="8"/>
        <v>14</v>
      </c>
      <c r="X10" s="9">
        <f t="shared" si="9"/>
        <v>28</v>
      </c>
      <c r="Y10" s="9">
        <f t="shared" ca="1" si="4"/>
        <v>0</v>
      </c>
      <c r="Z10" s="9">
        <f t="shared" ca="1" si="10"/>
        <v>24</v>
      </c>
      <c r="AA10" s="17" t="str">
        <f t="shared" si="5"/>
        <v/>
      </c>
    </row>
    <row r="11" spans="1:27" ht="14.25" customHeight="1">
      <c r="A11" s="1">
        <f t="shared" si="11"/>
        <v>9</v>
      </c>
      <c r="B11" s="14" t="s">
        <v>36</v>
      </c>
      <c r="C11" s="18">
        <v>40909</v>
      </c>
      <c r="D11" s="18">
        <v>40909</v>
      </c>
      <c r="E11" s="1">
        <f t="shared" si="0"/>
        <v>10</v>
      </c>
      <c r="F11" s="1">
        <f t="shared" si="1"/>
        <v>14</v>
      </c>
      <c r="G11" s="9">
        <v>26</v>
      </c>
      <c r="H11" s="8">
        <f>October!H11+October!S11</f>
        <v>0</v>
      </c>
      <c r="I11" s="1">
        <f>October!I11+October!T11</f>
        <v>1</v>
      </c>
      <c r="J11" s="1">
        <f>October!J11+October!U11</f>
        <v>0</v>
      </c>
      <c r="K11" s="9">
        <f ca="1">October!V11</f>
        <v>10</v>
      </c>
      <c r="L11" s="9">
        <f>October!W11</f>
        <v>13</v>
      </c>
      <c r="M11" s="9">
        <f>October!X11</f>
        <v>26</v>
      </c>
      <c r="N11" s="9">
        <f t="shared" ca="1" si="12"/>
        <v>0</v>
      </c>
      <c r="O11" s="9">
        <f t="shared" ca="1" si="2"/>
        <v>0</v>
      </c>
      <c r="P11" s="1">
        <f>0+(October!P11-(October!Q11*4))</f>
        <v>0</v>
      </c>
      <c r="Q11" s="9">
        <f t="shared" si="7"/>
        <v>0</v>
      </c>
      <c r="R11" s="9">
        <v>0</v>
      </c>
      <c r="S11" s="8">
        <v>0</v>
      </c>
      <c r="T11" s="1">
        <v>0</v>
      </c>
      <c r="U11" s="1">
        <v>0</v>
      </c>
      <c r="V11" s="9">
        <f t="shared" ca="1" si="3"/>
        <v>10</v>
      </c>
      <c r="W11" s="9">
        <f t="shared" si="8"/>
        <v>13</v>
      </c>
      <c r="X11" s="9">
        <f t="shared" si="9"/>
        <v>26</v>
      </c>
      <c r="Y11" s="9">
        <f t="shared" ca="1" si="4"/>
        <v>0</v>
      </c>
      <c r="Z11" s="9">
        <f t="shared" ca="1" si="10"/>
        <v>24</v>
      </c>
      <c r="AA11" s="17" t="str">
        <f t="shared" si="5"/>
        <v/>
      </c>
    </row>
    <row r="12" spans="1:27" ht="14.25" customHeight="1">
      <c r="A12" s="1">
        <f t="shared" si="11"/>
        <v>10</v>
      </c>
      <c r="B12" s="14" t="s">
        <v>37</v>
      </c>
      <c r="C12" s="18">
        <v>42430</v>
      </c>
      <c r="D12" s="18">
        <v>42430</v>
      </c>
      <c r="E12" s="1">
        <f t="shared" si="0"/>
        <v>10</v>
      </c>
      <c r="F12" s="1">
        <f t="shared" si="1"/>
        <v>14</v>
      </c>
      <c r="G12" s="9">
        <v>22</v>
      </c>
      <c r="H12" s="8">
        <f>October!H12+October!S12</f>
        <v>0</v>
      </c>
      <c r="I12" s="1">
        <f>October!I12+October!T12</f>
        <v>0</v>
      </c>
      <c r="J12" s="1">
        <f>October!J12+October!U12</f>
        <v>0</v>
      </c>
      <c r="K12" s="9">
        <f ca="1">October!V12</f>
        <v>8.5</v>
      </c>
      <c r="L12" s="9">
        <f>October!W12</f>
        <v>14</v>
      </c>
      <c r="M12" s="9">
        <f>October!X12</f>
        <v>22</v>
      </c>
      <c r="N12" s="9">
        <f t="shared" ca="1" si="12"/>
        <v>1.5</v>
      </c>
      <c r="O12" s="9">
        <f t="shared" ca="1" si="2"/>
        <v>0</v>
      </c>
      <c r="P12" s="1">
        <f>0+(October!P12-(October!Q12*4))</f>
        <v>0</v>
      </c>
      <c r="Q12" s="9">
        <f t="shared" si="7"/>
        <v>0</v>
      </c>
      <c r="R12" s="9">
        <v>0</v>
      </c>
      <c r="S12" s="8">
        <v>0</v>
      </c>
      <c r="T12" s="1">
        <v>0</v>
      </c>
      <c r="U12" s="1">
        <v>0</v>
      </c>
      <c r="V12" s="9">
        <f t="shared" ca="1" si="3"/>
        <v>8.5</v>
      </c>
      <c r="W12" s="9">
        <f t="shared" si="8"/>
        <v>14</v>
      </c>
      <c r="X12" s="9">
        <f t="shared" si="9"/>
        <v>22</v>
      </c>
      <c r="Y12" s="9">
        <f t="shared" ca="1" si="4"/>
        <v>0</v>
      </c>
      <c r="Z12" s="9">
        <f t="shared" ca="1" si="10"/>
        <v>24</v>
      </c>
      <c r="AA12" s="17" t="str">
        <f t="shared" si="5"/>
        <v/>
      </c>
    </row>
    <row r="13" spans="1:27" ht="14.25" customHeight="1">
      <c r="A13" s="1">
        <f t="shared" si="11"/>
        <v>11</v>
      </c>
      <c r="B13" s="14" t="s">
        <v>38</v>
      </c>
      <c r="C13" s="18">
        <v>41650</v>
      </c>
      <c r="D13" s="18">
        <v>41650</v>
      </c>
      <c r="E13" s="1">
        <f t="shared" si="0"/>
        <v>10</v>
      </c>
      <c r="F13" s="1">
        <f t="shared" si="1"/>
        <v>14</v>
      </c>
      <c r="G13" s="9">
        <v>21</v>
      </c>
      <c r="H13" s="8">
        <f>October!H13+October!S13</f>
        <v>0</v>
      </c>
      <c r="I13" s="1">
        <f>October!I13+October!T13</f>
        <v>1.5</v>
      </c>
      <c r="J13" s="1">
        <f>October!J13+October!U13</f>
        <v>0</v>
      </c>
      <c r="K13" s="9">
        <f ca="1">October!V13</f>
        <v>10</v>
      </c>
      <c r="L13" s="9">
        <f>October!W13</f>
        <v>12.5</v>
      </c>
      <c r="M13" s="9">
        <f>October!X13</f>
        <v>21</v>
      </c>
      <c r="N13" s="9">
        <f t="shared" ca="1" si="12"/>
        <v>0</v>
      </c>
      <c r="O13" s="9">
        <f t="shared" ca="1" si="2"/>
        <v>0</v>
      </c>
      <c r="P13" s="1">
        <f>0+(October!P13-(October!Q13*4))</f>
        <v>0</v>
      </c>
      <c r="Q13" s="9">
        <f t="shared" si="7"/>
        <v>0</v>
      </c>
      <c r="R13" s="9">
        <v>0</v>
      </c>
      <c r="S13" s="8">
        <v>0</v>
      </c>
      <c r="T13" s="1">
        <v>0</v>
      </c>
      <c r="U13" s="1">
        <v>0</v>
      </c>
      <c r="V13" s="9">
        <f t="shared" ca="1" si="3"/>
        <v>10</v>
      </c>
      <c r="W13" s="9">
        <f t="shared" si="8"/>
        <v>12.5</v>
      </c>
      <c r="X13" s="9">
        <f t="shared" si="9"/>
        <v>21</v>
      </c>
      <c r="Y13" s="9">
        <f t="shared" ca="1" si="4"/>
        <v>0</v>
      </c>
      <c r="Z13" s="9">
        <f t="shared" ca="1" si="10"/>
        <v>24</v>
      </c>
      <c r="AA13" s="17" t="str">
        <f t="shared" si="5"/>
        <v/>
      </c>
    </row>
    <row r="14" spans="1:27" ht="14.25" customHeight="1">
      <c r="A14" s="1">
        <f t="shared" si="11"/>
        <v>12</v>
      </c>
      <c r="B14" s="14" t="s">
        <v>39</v>
      </c>
      <c r="C14" s="18">
        <v>40190</v>
      </c>
      <c r="D14" s="18">
        <v>40190</v>
      </c>
      <c r="E14" s="1">
        <f t="shared" si="0"/>
        <v>10</v>
      </c>
      <c r="F14" s="1">
        <f t="shared" si="1"/>
        <v>14</v>
      </c>
      <c r="G14" s="9">
        <v>26</v>
      </c>
      <c r="H14" s="8">
        <f>October!H14+October!S14</f>
        <v>0</v>
      </c>
      <c r="I14" s="1">
        <f>October!I14+October!T14</f>
        <v>0</v>
      </c>
      <c r="J14" s="1">
        <f>October!J14+October!U14</f>
        <v>0</v>
      </c>
      <c r="K14" s="9">
        <f ca="1">October!V14</f>
        <v>9.5</v>
      </c>
      <c r="L14" s="9">
        <f>October!W14</f>
        <v>14</v>
      </c>
      <c r="M14" s="9">
        <f>October!X14</f>
        <v>26</v>
      </c>
      <c r="N14" s="9">
        <f t="shared" ca="1" si="12"/>
        <v>0.5</v>
      </c>
      <c r="O14" s="9">
        <f t="shared" ca="1" si="2"/>
        <v>0</v>
      </c>
      <c r="P14" s="1">
        <f>0+(October!P14-(October!Q14*4))</f>
        <v>0</v>
      </c>
      <c r="Q14" s="9">
        <f t="shared" si="7"/>
        <v>0</v>
      </c>
      <c r="R14" s="9">
        <v>0</v>
      </c>
      <c r="S14" s="8">
        <v>0</v>
      </c>
      <c r="T14" s="1">
        <v>0</v>
      </c>
      <c r="U14" s="1">
        <v>0</v>
      </c>
      <c r="V14" s="9">
        <f t="shared" ca="1" si="3"/>
        <v>9.5</v>
      </c>
      <c r="W14" s="9">
        <f t="shared" si="8"/>
        <v>14</v>
      </c>
      <c r="X14" s="9">
        <f t="shared" si="9"/>
        <v>26</v>
      </c>
      <c r="Y14" s="9">
        <f t="shared" ca="1" si="4"/>
        <v>0</v>
      </c>
      <c r="Z14" s="9">
        <f t="shared" ca="1" si="10"/>
        <v>24</v>
      </c>
      <c r="AA14" s="17" t="str">
        <f t="shared" si="5"/>
        <v/>
      </c>
    </row>
    <row r="15" spans="1:27" ht="14.25" customHeight="1">
      <c r="A15" s="1">
        <f t="shared" si="11"/>
        <v>13</v>
      </c>
      <c r="B15" s="14" t="s">
        <v>40</v>
      </c>
      <c r="C15" s="18">
        <v>42619</v>
      </c>
      <c r="D15" s="18">
        <v>42619</v>
      </c>
      <c r="E15" s="1">
        <f t="shared" si="0"/>
        <v>10</v>
      </c>
      <c r="F15" s="1">
        <f t="shared" si="1"/>
        <v>14</v>
      </c>
      <c r="G15" s="9">
        <v>23</v>
      </c>
      <c r="H15" s="8">
        <f>October!H15+October!S15</f>
        <v>0</v>
      </c>
      <c r="I15" s="1">
        <f>October!I15+October!T15</f>
        <v>1.5</v>
      </c>
      <c r="J15" s="1">
        <f>October!J15+October!U15</f>
        <v>0</v>
      </c>
      <c r="K15" s="9">
        <f ca="1">October!V15</f>
        <v>8.5</v>
      </c>
      <c r="L15" s="9">
        <f>October!W15</f>
        <v>12.5</v>
      </c>
      <c r="M15" s="9">
        <f>October!X15</f>
        <v>23</v>
      </c>
      <c r="N15" s="9">
        <f t="shared" ca="1" si="12"/>
        <v>1.5</v>
      </c>
      <c r="O15" s="9">
        <f t="shared" ca="1" si="2"/>
        <v>0</v>
      </c>
      <c r="P15" s="1">
        <f>0+(October!P15-(October!Q15*4))</f>
        <v>1</v>
      </c>
      <c r="Q15" s="9">
        <f t="shared" si="7"/>
        <v>0</v>
      </c>
      <c r="R15" s="9">
        <v>0</v>
      </c>
      <c r="S15" s="8">
        <v>0</v>
      </c>
      <c r="T15" s="1">
        <v>0</v>
      </c>
      <c r="U15" s="1">
        <v>0</v>
      </c>
      <c r="V15" s="9">
        <f t="shared" ca="1" si="3"/>
        <v>8.5</v>
      </c>
      <c r="W15" s="9">
        <f t="shared" si="8"/>
        <v>12.5</v>
      </c>
      <c r="X15" s="9">
        <f t="shared" si="9"/>
        <v>23</v>
      </c>
      <c r="Y15" s="9">
        <f t="shared" ca="1" si="4"/>
        <v>0</v>
      </c>
      <c r="Z15" s="9">
        <f t="shared" ca="1" si="10"/>
        <v>24</v>
      </c>
      <c r="AA15" s="17" t="str">
        <f t="shared" si="5"/>
        <v/>
      </c>
    </row>
    <row r="16" spans="1:27" ht="14.25" customHeight="1">
      <c r="A16" s="1">
        <f t="shared" si="11"/>
        <v>14</v>
      </c>
      <c r="B16" s="14" t="s">
        <v>41</v>
      </c>
      <c r="C16" s="18">
        <v>41645</v>
      </c>
      <c r="D16" s="18">
        <v>41645</v>
      </c>
      <c r="E16" s="1">
        <f t="shared" si="0"/>
        <v>10</v>
      </c>
      <c r="F16" s="1">
        <f t="shared" si="1"/>
        <v>14</v>
      </c>
      <c r="G16" s="9">
        <v>25</v>
      </c>
      <c r="H16" s="8">
        <f>October!H16+October!S16</f>
        <v>2</v>
      </c>
      <c r="I16" s="1">
        <f>October!I16+October!T16</f>
        <v>0</v>
      </c>
      <c r="J16" s="1">
        <f>October!J16+October!U16</f>
        <v>0</v>
      </c>
      <c r="K16" s="9">
        <f ca="1">October!V16</f>
        <v>8</v>
      </c>
      <c r="L16" s="9">
        <f>October!W16</f>
        <v>14</v>
      </c>
      <c r="M16" s="9">
        <f>October!X16</f>
        <v>25</v>
      </c>
      <c r="N16" s="9">
        <f t="shared" ca="1" si="12"/>
        <v>0</v>
      </c>
      <c r="O16" s="9">
        <f t="shared" ca="1" si="2"/>
        <v>0</v>
      </c>
      <c r="P16" s="1">
        <f>0+(October!P16-(October!Q16*4))</f>
        <v>1</v>
      </c>
      <c r="Q16" s="9">
        <f t="shared" si="7"/>
        <v>0</v>
      </c>
      <c r="R16" s="9">
        <v>0</v>
      </c>
      <c r="S16" s="8">
        <v>0</v>
      </c>
      <c r="T16" s="1">
        <v>0</v>
      </c>
      <c r="U16" s="1">
        <v>0</v>
      </c>
      <c r="V16" s="9">
        <f t="shared" ca="1" si="3"/>
        <v>8</v>
      </c>
      <c r="W16" s="9">
        <f t="shared" si="8"/>
        <v>14</v>
      </c>
      <c r="X16" s="9">
        <f t="shared" si="9"/>
        <v>25</v>
      </c>
      <c r="Y16" s="9">
        <f t="shared" ca="1" si="4"/>
        <v>0</v>
      </c>
      <c r="Z16" s="9">
        <f t="shared" ca="1" si="10"/>
        <v>24</v>
      </c>
      <c r="AA16" s="17" t="str">
        <f t="shared" si="5"/>
        <v/>
      </c>
    </row>
    <row r="17" spans="1:27" ht="14.25" customHeight="1">
      <c r="A17" s="1">
        <f t="shared" si="11"/>
        <v>15</v>
      </c>
      <c r="B17" s="14" t="s">
        <v>42</v>
      </c>
      <c r="C17" s="18">
        <v>40954</v>
      </c>
      <c r="D17" s="18">
        <v>40954</v>
      </c>
      <c r="E17" s="1">
        <f t="shared" si="0"/>
        <v>10</v>
      </c>
      <c r="F17" s="1">
        <f t="shared" si="1"/>
        <v>14</v>
      </c>
      <c r="G17" s="9">
        <v>22</v>
      </c>
      <c r="H17" s="8">
        <f>October!H17+October!S17</f>
        <v>0</v>
      </c>
      <c r="I17" s="1">
        <f>October!I17+October!T17</f>
        <v>0</v>
      </c>
      <c r="J17" s="1">
        <f>October!J17+October!U17</f>
        <v>0</v>
      </c>
      <c r="K17" s="9">
        <f ca="1">October!V17</f>
        <v>10</v>
      </c>
      <c r="L17" s="9">
        <f>October!W17</f>
        <v>14</v>
      </c>
      <c r="M17" s="9">
        <f>October!X17</f>
        <v>22</v>
      </c>
      <c r="N17" s="9">
        <f t="shared" ca="1" si="12"/>
        <v>0</v>
      </c>
      <c r="O17" s="9">
        <f t="shared" ca="1" si="2"/>
        <v>0</v>
      </c>
      <c r="P17" s="1">
        <f>0+(October!P17-(October!Q17*4))</f>
        <v>1</v>
      </c>
      <c r="Q17" s="9">
        <f t="shared" si="7"/>
        <v>0</v>
      </c>
      <c r="R17" s="9">
        <v>0</v>
      </c>
      <c r="S17" s="8">
        <v>0</v>
      </c>
      <c r="T17" s="1">
        <v>0</v>
      </c>
      <c r="U17" s="1">
        <v>0</v>
      </c>
      <c r="V17" s="9">
        <f t="shared" ca="1" si="3"/>
        <v>10</v>
      </c>
      <c r="W17" s="9">
        <f t="shared" si="8"/>
        <v>14</v>
      </c>
      <c r="X17" s="9">
        <f t="shared" si="9"/>
        <v>22</v>
      </c>
      <c r="Y17" s="9">
        <f t="shared" ca="1" si="4"/>
        <v>0</v>
      </c>
      <c r="Z17" s="9">
        <f t="shared" ca="1" si="10"/>
        <v>24</v>
      </c>
      <c r="AA17" s="17" t="str">
        <f t="shared" si="5"/>
        <v/>
      </c>
    </row>
    <row r="18" spans="1:27" ht="14.25" customHeight="1">
      <c r="A18" s="1">
        <f t="shared" si="11"/>
        <v>16</v>
      </c>
      <c r="B18" s="14" t="s">
        <v>43</v>
      </c>
      <c r="C18" s="18">
        <v>42494</v>
      </c>
      <c r="D18" s="18">
        <v>42494</v>
      </c>
      <c r="E18" s="1">
        <f t="shared" si="0"/>
        <v>10</v>
      </c>
      <c r="F18" s="1">
        <f t="shared" si="1"/>
        <v>14</v>
      </c>
      <c r="G18" s="9">
        <v>24</v>
      </c>
      <c r="H18" s="8">
        <f>October!H18+October!S18</f>
        <v>0</v>
      </c>
      <c r="I18" s="1">
        <f>October!I18+October!T18</f>
        <v>0</v>
      </c>
      <c r="J18" s="1">
        <f>October!J18+October!U18</f>
        <v>0</v>
      </c>
      <c r="K18" s="9">
        <f ca="1">October!V18</f>
        <v>10</v>
      </c>
      <c r="L18" s="9">
        <f>October!W18</f>
        <v>14</v>
      </c>
      <c r="M18" s="9">
        <f>October!X18</f>
        <v>24</v>
      </c>
      <c r="N18" s="9">
        <f t="shared" ca="1" si="12"/>
        <v>0</v>
      </c>
      <c r="O18" s="9">
        <f t="shared" ca="1" si="2"/>
        <v>0</v>
      </c>
      <c r="P18" s="1">
        <f>0+(October!P18-(October!Q18*4))</f>
        <v>1</v>
      </c>
      <c r="Q18" s="9">
        <f>FLOOR(P18/4,0.5)</f>
        <v>0</v>
      </c>
      <c r="R18" s="9">
        <v>0</v>
      </c>
      <c r="S18" s="8">
        <v>0</v>
      </c>
      <c r="T18" s="1">
        <v>0</v>
      </c>
      <c r="U18" s="1">
        <v>0</v>
      </c>
      <c r="V18" s="9">
        <f t="shared" ca="1" si="3"/>
        <v>10</v>
      </c>
      <c r="W18" s="9">
        <f t="shared" si="8"/>
        <v>14</v>
      </c>
      <c r="X18" s="9">
        <f t="shared" si="9"/>
        <v>24</v>
      </c>
      <c r="Y18" s="9">
        <f t="shared" ca="1" si="4"/>
        <v>0</v>
      </c>
      <c r="Z18" s="9">
        <f t="shared" ca="1" si="10"/>
        <v>24</v>
      </c>
      <c r="AA18" s="17" t="str">
        <f t="shared" si="5"/>
        <v/>
      </c>
    </row>
    <row r="19" spans="1:27" ht="14.25" customHeight="1">
      <c r="A19" s="1">
        <f t="shared" si="11"/>
        <v>17</v>
      </c>
      <c r="B19" s="14" t="s">
        <v>44</v>
      </c>
      <c r="C19" s="18">
        <v>42380</v>
      </c>
      <c r="D19" s="18">
        <v>42380</v>
      </c>
      <c r="E19" s="1">
        <f t="shared" si="0"/>
        <v>10</v>
      </c>
      <c r="F19" s="1">
        <f t="shared" si="1"/>
        <v>14</v>
      </c>
      <c r="G19" s="9">
        <v>28</v>
      </c>
      <c r="H19" s="8">
        <f>October!H19+October!S19</f>
        <v>0</v>
      </c>
      <c r="I19" s="1">
        <f>October!I19+October!T19</f>
        <v>3</v>
      </c>
      <c r="J19" s="1">
        <f>October!J19+October!U19</f>
        <v>0</v>
      </c>
      <c r="K19" s="9">
        <f ca="1">October!V19</f>
        <v>10</v>
      </c>
      <c r="L19" s="9">
        <f>October!W19</f>
        <v>11</v>
      </c>
      <c r="M19" s="9">
        <f>October!X19</f>
        <v>28</v>
      </c>
      <c r="N19" s="9">
        <f t="shared" ca="1" si="12"/>
        <v>0</v>
      </c>
      <c r="O19" s="9">
        <f t="shared" ca="1" si="2"/>
        <v>0</v>
      </c>
      <c r="P19" s="1">
        <f>0+(October!P19-(October!Q19*4))</f>
        <v>1</v>
      </c>
      <c r="Q19" s="9">
        <f t="shared" si="7"/>
        <v>0</v>
      </c>
      <c r="R19" s="9">
        <v>0</v>
      </c>
      <c r="S19" s="8">
        <v>0</v>
      </c>
      <c r="T19" s="1">
        <v>0</v>
      </c>
      <c r="U19" s="1">
        <v>0</v>
      </c>
      <c r="V19" s="9">
        <f t="shared" ca="1" si="3"/>
        <v>10</v>
      </c>
      <c r="W19" s="9">
        <f t="shared" si="8"/>
        <v>11</v>
      </c>
      <c r="X19" s="9">
        <f t="shared" si="9"/>
        <v>28</v>
      </c>
      <c r="Y19" s="9">
        <f t="shared" ca="1" si="4"/>
        <v>0</v>
      </c>
      <c r="Z19" s="9">
        <f t="shared" ca="1" si="10"/>
        <v>24</v>
      </c>
      <c r="AA19" s="17" t="str">
        <f t="shared" si="5"/>
        <v/>
      </c>
    </row>
    <row r="20" spans="1:27" ht="14.25" customHeight="1">
      <c r="A20" s="1">
        <f t="shared" si="11"/>
        <v>18</v>
      </c>
      <c r="B20" s="14" t="s">
        <v>45</v>
      </c>
      <c r="C20" s="18">
        <v>41278</v>
      </c>
      <c r="D20" s="18">
        <v>41278</v>
      </c>
      <c r="E20" s="1">
        <f t="shared" si="0"/>
        <v>10</v>
      </c>
      <c r="F20" s="1">
        <f t="shared" si="1"/>
        <v>14</v>
      </c>
      <c r="G20" s="9">
        <v>23</v>
      </c>
      <c r="H20" s="8">
        <f>October!H20+October!S20</f>
        <v>0</v>
      </c>
      <c r="I20" s="1">
        <f>October!I20+October!T20</f>
        <v>2</v>
      </c>
      <c r="J20" s="1">
        <f>October!J20+October!U20</f>
        <v>0</v>
      </c>
      <c r="K20" s="9">
        <f ca="1">October!V20</f>
        <v>9</v>
      </c>
      <c r="L20" s="9">
        <f>October!W20</f>
        <v>12</v>
      </c>
      <c r="M20" s="9">
        <f>October!X20</f>
        <v>23</v>
      </c>
      <c r="N20" s="9">
        <f t="shared" ca="1" si="12"/>
        <v>1</v>
      </c>
      <c r="O20" s="9">
        <f t="shared" ca="1" si="2"/>
        <v>0</v>
      </c>
      <c r="P20" s="1">
        <f>0+(October!P20-(October!Q20*4))</f>
        <v>0</v>
      </c>
      <c r="Q20" s="9">
        <f t="shared" si="7"/>
        <v>0</v>
      </c>
      <c r="R20" s="9">
        <v>0</v>
      </c>
      <c r="S20" s="8">
        <v>0</v>
      </c>
      <c r="T20" s="1">
        <v>0</v>
      </c>
      <c r="U20" s="1">
        <v>0</v>
      </c>
      <c r="V20" s="9">
        <f t="shared" ca="1" si="3"/>
        <v>9</v>
      </c>
      <c r="W20" s="9">
        <f t="shared" si="8"/>
        <v>12</v>
      </c>
      <c r="X20" s="9">
        <f t="shared" si="9"/>
        <v>23</v>
      </c>
      <c r="Y20" s="9">
        <f t="shared" ca="1" si="4"/>
        <v>0</v>
      </c>
      <c r="Z20" s="9">
        <f t="shared" ca="1" si="10"/>
        <v>24</v>
      </c>
      <c r="AA20" s="17" t="str">
        <f t="shared" si="5"/>
        <v/>
      </c>
    </row>
    <row r="21" spans="1:27" ht="14.25" customHeight="1">
      <c r="A21" s="1">
        <f t="shared" si="11"/>
        <v>19</v>
      </c>
      <c r="B21" s="14" t="s">
        <v>46</v>
      </c>
      <c r="C21" s="18">
        <v>41760</v>
      </c>
      <c r="D21" s="18">
        <v>41760</v>
      </c>
      <c r="E21" s="1">
        <f t="shared" si="0"/>
        <v>10</v>
      </c>
      <c r="F21" s="1">
        <f t="shared" si="1"/>
        <v>14</v>
      </c>
      <c r="G21" s="9">
        <v>24</v>
      </c>
      <c r="H21" s="8">
        <f>October!H21+October!S21</f>
        <v>0</v>
      </c>
      <c r="I21" s="1">
        <f>October!I21+October!T21</f>
        <v>0</v>
      </c>
      <c r="J21" s="1">
        <f>October!J21+October!U21</f>
        <v>0</v>
      </c>
      <c r="K21" s="9">
        <f ca="1">October!V21</f>
        <v>7</v>
      </c>
      <c r="L21" s="9">
        <f>October!W21</f>
        <v>14</v>
      </c>
      <c r="M21" s="9">
        <f>October!X21</f>
        <v>24</v>
      </c>
      <c r="N21" s="9">
        <f t="shared" ca="1" si="12"/>
        <v>3</v>
      </c>
      <c r="O21" s="9">
        <f t="shared" ca="1" si="2"/>
        <v>0</v>
      </c>
      <c r="P21" s="1">
        <f>0+(October!P21-(October!Q21*4))</f>
        <v>0</v>
      </c>
      <c r="Q21" s="9">
        <f t="shared" si="7"/>
        <v>0</v>
      </c>
      <c r="R21" s="9">
        <v>0</v>
      </c>
      <c r="S21" s="8">
        <v>0</v>
      </c>
      <c r="T21" s="1">
        <v>0</v>
      </c>
      <c r="U21" s="1">
        <v>0</v>
      </c>
      <c r="V21" s="9">
        <f t="shared" ca="1" si="3"/>
        <v>7</v>
      </c>
      <c r="W21" s="9">
        <f t="shared" si="8"/>
        <v>14</v>
      </c>
      <c r="X21" s="9">
        <f t="shared" si="9"/>
        <v>24</v>
      </c>
      <c r="Y21" s="9">
        <f t="shared" ca="1" si="4"/>
        <v>0</v>
      </c>
      <c r="Z21" s="9">
        <f t="shared" ca="1" si="10"/>
        <v>24</v>
      </c>
      <c r="AA21" s="17" t="str">
        <f t="shared" si="5"/>
        <v/>
      </c>
    </row>
    <row r="22" spans="1:27" ht="14.25" customHeight="1">
      <c r="A22" s="1">
        <f t="shared" si="11"/>
        <v>20</v>
      </c>
      <c r="B22" s="14" t="s">
        <v>47</v>
      </c>
      <c r="C22" s="18">
        <v>42461</v>
      </c>
      <c r="D22" s="18">
        <v>42461</v>
      </c>
      <c r="E22" s="1">
        <f t="shared" si="0"/>
        <v>10</v>
      </c>
      <c r="F22" s="1">
        <f t="shared" si="1"/>
        <v>14</v>
      </c>
      <c r="G22" s="9">
        <v>25</v>
      </c>
      <c r="H22" s="8">
        <f>October!H22+October!S22</f>
        <v>0</v>
      </c>
      <c r="I22" s="1">
        <f>October!I22+October!T22</f>
        <v>1.5</v>
      </c>
      <c r="J22" s="1">
        <f>October!J22+October!U22</f>
        <v>1</v>
      </c>
      <c r="K22" s="9">
        <f ca="1">October!V22</f>
        <v>10</v>
      </c>
      <c r="L22" s="9">
        <f>October!W22</f>
        <v>12.5</v>
      </c>
      <c r="M22" s="9">
        <f>October!X22</f>
        <v>24</v>
      </c>
      <c r="N22" s="9">
        <f t="shared" ca="1" si="12"/>
        <v>0</v>
      </c>
      <c r="O22" s="9">
        <f t="shared" ca="1" si="2"/>
        <v>0</v>
      </c>
      <c r="P22" s="1">
        <f>0+(October!P22-(October!Q22*4))</f>
        <v>1</v>
      </c>
      <c r="Q22" s="9">
        <f t="shared" si="7"/>
        <v>0</v>
      </c>
      <c r="R22" s="9">
        <v>0</v>
      </c>
      <c r="S22" s="8">
        <v>0</v>
      </c>
      <c r="T22" s="1">
        <v>0</v>
      </c>
      <c r="U22" s="1">
        <v>0</v>
      </c>
      <c r="V22" s="9">
        <f t="shared" ca="1" si="3"/>
        <v>10</v>
      </c>
      <c r="W22" s="9">
        <f t="shared" si="8"/>
        <v>12.5</v>
      </c>
      <c r="X22" s="9">
        <f t="shared" si="9"/>
        <v>24</v>
      </c>
      <c r="Y22" s="9">
        <f t="shared" ca="1" si="4"/>
        <v>0</v>
      </c>
      <c r="Z22" s="9">
        <f t="shared" ca="1" si="10"/>
        <v>24</v>
      </c>
      <c r="AA22" s="17" t="str">
        <f t="shared" si="5"/>
        <v/>
      </c>
    </row>
    <row r="23" spans="1:27" ht="14.25" customHeight="1">
      <c r="A23" s="1">
        <f t="shared" si="11"/>
        <v>21</v>
      </c>
      <c r="B23" s="14" t="s">
        <v>48</v>
      </c>
      <c r="C23" s="18">
        <v>41944</v>
      </c>
      <c r="D23" s="18">
        <v>41944</v>
      </c>
      <c r="E23" s="1">
        <f t="shared" si="0"/>
        <v>10</v>
      </c>
      <c r="F23" s="1">
        <f t="shared" si="1"/>
        <v>14</v>
      </c>
      <c r="G23" s="9">
        <v>22</v>
      </c>
      <c r="H23" s="8">
        <f>October!H23+October!S23</f>
        <v>0</v>
      </c>
      <c r="I23" s="1">
        <f>October!I23+October!T23</f>
        <v>2</v>
      </c>
      <c r="J23" s="1">
        <f>October!J23+October!U23</f>
        <v>0</v>
      </c>
      <c r="K23" s="9">
        <f ca="1">October!V23</f>
        <v>7</v>
      </c>
      <c r="L23" s="9">
        <f>October!W23</f>
        <v>12</v>
      </c>
      <c r="M23" s="9">
        <f>October!X23</f>
        <v>22</v>
      </c>
      <c r="N23" s="9">
        <f t="shared" ca="1" si="12"/>
        <v>3</v>
      </c>
      <c r="O23" s="9">
        <f t="shared" ca="1" si="2"/>
        <v>0</v>
      </c>
      <c r="P23" s="1">
        <f>0+(October!P23-(October!Q23*4))</f>
        <v>0</v>
      </c>
      <c r="Q23" s="9">
        <f t="shared" si="7"/>
        <v>0</v>
      </c>
      <c r="R23" s="9">
        <v>0</v>
      </c>
      <c r="S23" s="8">
        <v>0</v>
      </c>
      <c r="T23" s="1">
        <v>0</v>
      </c>
      <c r="U23" s="1">
        <v>0</v>
      </c>
      <c r="V23" s="9">
        <f t="shared" ca="1" si="3"/>
        <v>7</v>
      </c>
      <c r="W23" s="9">
        <f t="shared" si="8"/>
        <v>12</v>
      </c>
      <c r="X23" s="9">
        <f t="shared" si="9"/>
        <v>22</v>
      </c>
      <c r="Y23" s="9">
        <f t="shared" ca="1" si="4"/>
        <v>0</v>
      </c>
      <c r="Z23" s="9">
        <f t="shared" ca="1" si="10"/>
        <v>24</v>
      </c>
      <c r="AA23" s="17" t="str">
        <f t="shared" si="5"/>
        <v/>
      </c>
    </row>
    <row r="24" spans="1:27" ht="14.25" customHeight="1">
      <c r="A24" s="1">
        <f t="shared" si="11"/>
        <v>22</v>
      </c>
      <c r="B24" s="14" t="s">
        <v>49</v>
      </c>
      <c r="C24" s="18">
        <v>42014</v>
      </c>
      <c r="D24" s="18">
        <v>42014</v>
      </c>
      <c r="E24" s="1">
        <f t="shared" si="0"/>
        <v>10</v>
      </c>
      <c r="F24" s="1">
        <f t="shared" si="1"/>
        <v>14</v>
      </c>
      <c r="G24" s="9">
        <v>23</v>
      </c>
      <c r="H24" s="8">
        <f>October!H24+October!S24</f>
        <v>1</v>
      </c>
      <c r="I24" s="1">
        <f>October!I24+October!T24</f>
        <v>1</v>
      </c>
      <c r="J24" s="1">
        <f>October!J24+October!U24</f>
        <v>0</v>
      </c>
      <c r="K24" s="9">
        <f ca="1">October!V24</f>
        <v>8</v>
      </c>
      <c r="L24" s="9">
        <f>October!W24</f>
        <v>13</v>
      </c>
      <c r="M24" s="9">
        <f>October!X24</f>
        <v>23</v>
      </c>
      <c r="N24" s="9">
        <f t="shared" ca="1" si="12"/>
        <v>1</v>
      </c>
      <c r="O24" s="9">
        <f t="shared" ca="1" si="2"/>
        <v>0</v>
      </c>
      <c r="P24" s="1">
        <f>0+(October!P24-(October!Q24*4))</f>
        <v>1</v>
      </c>
      <c r="Q24" s="9">
        <f t="shared" si="7"/>
        <v>0</v>
      </c>
      <c r="R24" s="9">
        <v>0</v>
      </c>
      <c r="S24" s="8">
        <v>0</v>
      </c>
      <c r="T24" s="1">
        <v>0</v>
      </c>
      <c r="U24" s="1">
        <v>0</v>
      </c>
      <c r="V24" s="9">
        <f t="shared" ca="1" si="3"/>
        <v>8</v>
      </c>
      <c r="W24" s="9">
        <f t="shared" si="8"/>
        <v>13</v>
      </c>
      <c r="X24" s="9">
        <f t="shared" si="9"/>
        <v>23</v>
      </c>
      <c r="Y24" s="9">
        <f t="shared" ca="1" si="4"/>
        <v>0</v>
      </c>
      <c r="Z24" s="9">
        <f t="shared" ca="1" si="10"/>
        <v>24</v>
      </c>
      <c r="AA24" s="17" t="str">
        <f t="shared" si="5"/>
        <v/>
      </c>
    </row>
    <row r="25" spans="1:27" ht="14.25" customHeight="1">
      <c r="A25" s="1">
        <f t="shared" si="11"/>
        <v>23</v>
      </c>
      <c r="B25" s="14" t="s">
        <v>50</v>
      </c>
      <c r="C25" s="18">
        <v>42715</v>
      </c>
      <c r="D25" s="18">
        <v>42715</v>
      </c>
      <c r="E25" s="1">
        <f t="shared" si="0"/>
        <v>10</v>
      </c>
      <c r="F25" s="1">
        <f t="shared" si="1"/>
        <v>14</v>
      </c>
      <c r="G25" s="9">
        <v>24</v>
      </c>
      <c r="H25" s="8">
        <f>October!H25+October!S25</f>
        <v>0</v>
      </c>
      <c r="I25" s="1">
        <f>October!I25+October!T25</f>
        <v>0</v>
      </c>
      <c r="J25" s="1">
        <f>October!J25+October!U25</f>
        <v>0</v>
      </c>
      <c r="K25" s="9">
        <f ca="1">October!V25</f>
        <v>8.5</v>
      </c>
      <c r="L25" s="9">
        <f>October!W25</f>
        <v>14</v>
      </c>
      <c r="M25" s="9">
        <f>October!X25</f>
        <v>24</v>
      </c>
      <c r="N25" s="9">
        <f t="shared" ca="1" si="12"/>
        <v>1.5</v>
      </c>
      <c r="O25" s="9">
        <f t="shared" ca="1" si="2"/>
        <v>0</v>
      </c>
      <c r="P25" s="1">
        <f>0+(October!P25-(October!Q25*4))</f>
        <v>0</v>
      </c>
      <c r="Q25" s="9">
        <f t="shared" si="7"/>
        <v>0</v>
      </c>
      <c r="R25" s="9">
        <v>0</v>
      </c>
      <c r="S25" s="8">
        <v>0</v>
      </c>
      <c r="T25" s="1">
        <v>0</v>
      </c>
      <c r="U25" s="1">
        <v>0</v>
      </c>
      <c r="V25" s="9">
        <f t="shared" ca="1" si="3"/>
        <v>8.5</v>
      </c>
      <c r="W25" s="9">
        <f t="shared" si="8"/>
        <v>14</v>
      </c>
      <c r="X25" s="9">
        <f t="shared" si="9"/>
        <v>24</v>
      </c>
      <c r="Y25" s="9">
        <f t="shared" ca="1" si="4"/>
        <v>0</v>
      </c>
      <c r="Z25" s="9">
        <f t="shared" ca="1" si="10"/>
        <v>24</v>
      </c>
      <c r="AA25" s="17" t="str">
        <f t="shared" si="5"/>
        <v/>
      </c>
    </row>
    <row r="26" spans="1:27" ht="14.25" customHeight="1">
      <c r="A26" s="1">
        <f t="shared" si="11"/>
        <v>24</v>
      </c>
      <c r="B26" s="14" t="s">
        <v>51</v>
      </c>
      <c r="C26" s="18">
        <v>40009</v>
      </c>
      <c r="D26" s="18">
        <v>40009</v>
      </c>
      <c r="E26" s="1">
        <f t="shared" si="0"/>
        <v>10</v>
      </c>
      <c r="F26" s="1">
        <f t="shared" si="1"/>
        <v>14</v>
      </c>
      <c r="G26" s="9">
        <v>28</v>
      </c>
      <c r="H26" s="8">
        <f>October!H26+October!S26</f>
        <v>0</v>
      </c>
      <c r="I26" s="1">
        <f>October!I26+October!T26</f>
        <v>0</v>
      </c>
      <c r="J26" s="1">
        <f>October!J26+October!U26</f>
        <v>0</v>
      </c>
      <c r="K26" s="9">
        <f ca="1">October!V26</f>
        <v>10</v>
      </c>
      <c r="L26" s="9">
        <f>October!W26</f>
        <v>14</v>
      </c>
      <c r="M26" s="9">
        <f>October!X26</f>
        <v>28</v>
      </c>
      <c r="N26" s="9">
        <f t="shared" ca="1" si="12"/>
        <v>0</v>
      </c>
      <c r="O26" s="9">
        <f t="shared" ca="1" si="2"/>
        <v>0</v>
      </c>
      <c r="P26" s="1">
        <f>0+(October!P26-(October!Q26*4))</f>
        <v>0</v>
      </c>
      <c r="Q26" s="9">
        <f t="shared" si="7"/>
        <v>0</v>
      </c>
      <c r="R26" s="9">
        <v>0</v>
      </c>
      <c r="S26" s="8">
        <v>0</v>
      </c>
      <c r="T26" s="1">
        <v>0</v>
      </c>
      <c r="U26" s="1">
        <v>0</v>
      </c>
      <c r="V26" s="9">
        <f t="shared" ca="1" si="3"/>
        <v>10</v>
      </c>
      <c r="W26" s="9">
        <f t="shared" si="8"/>
        <v>14</v>
      </c>
      <c r="X26" s="9">
        <f t="shared" si="9"/>
        <v>28</v>
      </c>
      <c r="Y26" s="9">
        <f t="shared" ca="1" si="4"/>
        <v>0</v>
      </c>
      <c r="Z26" s="9">
        <f t="shared" ca="1" si="10"/>
        <v>24</v>
      </c>
      <c r="AA26" s="17" t="str">
        <f t="shared" si="5"/>
        <v/>
      </c>
    </row>
    <row r="27" spans="1:27" ht="14.25" customHeight="1">
      <c r="A27" s="1">
        <f t="shared" si="11"/>
        <v>25</v>
      </c>
      <c r="B27" s="14" t="s">
        <v>52</v>
      </c>
      <c r="C27" s="18">
        <v>41852</v>
      </c>
      <c r="D27" s="18">
        <v>41852</v>
      </c>
      <c r="E27" s="1">
        <f t="shared" si="0"/>
        <v>10</v>
      </c>
      <c r="F27" s="1">
        <f t="shared" si="1"/>
        <v>14</v>
      </c>
      <c r="G27" s="9">
        <v>24</v>
      </c>
      <c r="H27" s="8">
        <f>October!H27+October!S27</f>
        <v>0</v>
      </c>
      <c r="I27" s="1">
        <f>October!I27+October!T27</f>
        <v>2</v>
      </c>
      <c r="J27" s="1">
        <f>October!J27+October!U27</f>
        <v>0</v>
      </c>
      <c r="K27" s="9">
        <f ca="1">October!V27</f>
        <v>10</v>
      </c>
      <c r="L27" s="9">
        <f>October!W27</f>
        <v>12</v>
      </c>
      <c r="M27" s="9">
        <f>October!X27</f>
        <v>24</v>
      </c>
      <c r="N27" s="9">
        <f t="shared" ca="1" si="12"/>
        <v>0</v>
      </c>
      <c r="O27" s="9">
        <f t="shared" ca="1" si="2"/>
        <v>0</v>
      </c>
      <c r="P27" s="1">
        <f>0+(October!P27-(October!Q27*4))</f>
        <v>0</v>
      </c>
      <c r="Q27" s="9">
        <f t="shared" si="7"/>
        <v>0</v>
      </c>
      <c r="R27" s="9">
        <v>0</v>
      </c>
      <c r="S27" s="8">
        <v>0</v>
      </c>
      <c r="T27" s="1">
        <v>0</v>
      </c>
      <c r="U27" s="1">
        <v>0</v>
      </c>
      <c r="V27" s="9">
        <f t="shared" ca="1" si="3"/>
        <v>10</v>
      </c>
      <c r="W27" s="9">
        <f t="shared" si="8"/>
        <v>12</v>
      </c>
      <c r="X27" s="9">
        <f t="shared" si="9"/>
        <v>24</v>
      </c>
      <c r="Y27" s="9">
        <f t="shared" ca="1" si="4"/>
        <v>0</v>
      </c>
      <c r="Z27" s="9">
        <f t="shared" ca="1" si="10"/>
        <v>24</v>
      </c>
      <c r="AA27" s="17" t="str">
        <f t="shared" si="5"/>
        <v/>
      </c>
    </row>
    <row r="28" spans="1:27" ht="14.25" customHeight="1">
      <c r="A28" s="1">
        <f t="shared" si="11"/>
        <v>26</v>
      </c>
      <c r="B28" s="14" t="s">
        <v>53</v>
      </c>
      <c r="C28" s="18">
        <v>42616</v>
      </c>
      <c r="D28" s="18">
        <v>42616</v>
      </c>
      <c r="E28" s="1">
        <f t="shared" si="0"/>
        <v>10</v>
      </c>
      <c r="F28" s="1">
        <f t="shared" si="1"/>
        <v>14</v>
      </c>
      <c r="G28" s="9">
        <v>27</v>
      </c>
      <c r="H28" s="8">
        <f>October!H28+October!S28</f>
        <v>0</v>
      </c>
      <c r="I28" s="1">
        <f>October!I28+October!T28</f>
        <v>1</v>
      </c>
      <c r="J28" s="1">
        <f>October!J28+October!U28</f>
        <v>0</v>
      </c>
      <c r="K28" s="9">
        <f ca="1">October!V28</f>
        <v>9.5</v>
      </c>
      <c r="L28" s="9">
        <f>October!W28</f>
        <v>13</v>
      </c>
      <c r="M28" s="9">
        <f>October!X28</f>
        <v>27</v>
      </c>
      <c r="N28" s="9">
        <f t="shared" ca="1" si="12"/>
        <v>0.5</v>
      </c>
      <c r="O28" s="9">
        <f t="shared" ca="1" si="2"/>
        <v>0</v>
      </c>
      <c r="P28" s="1">
        <f>0+(October!P28-(October!Q28*4))</f>
        <v>1</v>
      </c>
      <c r="Q28" s="9">
        <f t="shared" si="7"/>
        <v>0</v>
      </c>
      <c r="R28" s="9">
        <v>0</v>
      </c>
      <c r="S28" s="8">
        <v>0</v>
      </c>
      <c r="T28" s="1">
        <v>0</v>
      </c>
      <c r="U28" s="1">
        <v>0</v>
      </c>
      <c r="V28" s="9">
        <f t="shared" ca="1" si="3"/>
        <v>9.5</v>
      </c>
      <c r="W28" s="9">
        <f t="shared" si="8"/>
        <v>13</v>
      </c>
      <c r="X28" s="9">
        <f t="shared" si="9"/>
        <v>27</v>
      </c>
      <c r="Y28" s="9">
        <f t="shared" ca="1" si="4"/>
        <v>0</v>
      </c>
      <c r="Z28" s="9">
        <f t="shared" ca="1" si="10"/>
        <v>24</v>
      </c>
      <c r="AA28" s="17" t="str">
        <f t="shared" si="5"/>
        <v/>
      </c>
    </row>
    <row r="29" spans="1:27" ht="14.25" customHeight="1">
      <c r="A29" s="1">
        <f t="shared" si="11"/>
        <v>27</v>
      </c>
      <c r="B29" s="14" t="s">
        <v>54</v>
      </c>
      <c r="C29" s="18">
        <v>42547</v>
      </c>
      <c r="D29" s="18">
        <v>42547</v>
      </c>
      <c r="E29" s="1">
        <f t="shared" si="0"/>
        <v>10</v>
      </c>
      <c r="F29" s="1">
        <f t="shared" si="1"/>
        <v>14</v>
      </c>
      <c r="G29" s="9">
        <v>23</v>
      </c>
      <c r="H29" s="8">
        <f>October!H29+October!S29</f>
        <v>0</v>
      </c>
      <c r="I29" s="1">
        <f>October!I29+October!T29</f>
        <v>3</v>
      </c>
      <c r="J29" s="1">
        <f>October!J29+October!U29</f>
        <v>0</v>
      </c>
      <c r="K29" s="9">
        <f ca="1">October!V29</f>
        <v>9</v>
      </c>
      <c r="L29" s="9">
        <f>October!W29</f>
        <v>11</v>
      </c>
      <c r="M29" s="9">
        <f>October!X29</f>
        <v>23</v>
      </c>
      <c r="N29" s="9">
        <f t="shared" ca="1" si="12"/>
        <v>1</v>
      </c>
      <c r="O29" s="9">
        <f t="shared" ca="1" si="2"/>
        <v>0</v>
      </c>
      <c r="P29" s="1">
        <f>0+(October!P29-(October!Q29*4))</f>
        <v>0</v>
      </c>
      <c r="Q29" s="9">
        <f t="shared" si="7"/>
        <v>0</v>
      </c>
      <c r="R29" s="9">
        <v>0</v>
      </c>
      <c r="S29" s="8">
        <v>0</v>
      </c>
      <c r="T29" s="1">
        <v>0</v>
      </c>
      <c r="U29" s="1">
        <v>0</v>
      </c>
      <c r="V29" s="9">
        <f t="shared" ca="1" si="3"/>
        <v>9</v>
      </c>
      <c r="W29" s="9">
        <f t="shared" si="8"/>
        <v>11</v>
      </c>
      <c r="X29" s="9">
        <f t="shared" si="9"/>
        <v>23</v>
      </c>
      <c r="Y29" s="9">
        <f t="shared" ca="1" si="4"/>
        <v>0</v>
      </c>
      <c r="Z29" s="9">
        <f t="shared" ca="1" si="10"/>
        <v>24</v>
      </c>
      <c r="AA29" s="17" t="str">
        <f t="shared" si="5"/>
        <v/>
      </c>
    </row>
    <row r="30" spans="1:27" ht="14.25" customHeight="1">
      <c r="A30" s="1">
        <f t="shared" si="11"/>
        <v>28</v>
      </c>
      <c r="B30" s="14" t="s">
        <v>55</v>
      </c>
      <c r="C30" s="18">
        <v>41244</v>
      </c>
      <c r="D30" s="18">
        <v>41244</v>
      </c>
      <c r="E30" s="1">
        <f t="shared" si="0"/>
        <v>10</v>
      </c>
      <c r="F30" s="1">
        <f t="shared" si="1"/>
        <v>14</v>
      </c>
      <c r="G30" s="9">
        <v>28</v>
      </c>
      <c r="H30" s="8">
        <f>October!H30+October!S30</f>
        <v>2</v>
      </c>
      <c r="I30" s="1">
        <f>October!I30+October!T30</f>
        <v>0</v>
      </c>
      <c r="J30" s="1">
        <f>October!J30+October!U30</f>
        <v>0</v>
      </c>
      <c r="K30" s="9">
        <f ca="1">October!V30</f>
        <v>6.5</v>
      </c>
      <c r="L30" s="9">
        <f>October!W30</f>
        <v>14</v>
      </c>
      <c r="M30" s="9">
        <f>October!X30</f>
        <v>28</v>
      </c>
      <c r="N30" s="9">
        <f t="shared" ca="1" si="12"/>
        <v>1.5</v>
      </c>
      <c r="O30" s="9">
        <f t="shared" ca="1" si="2"/>
        <v>0</v>
      </c>
      <c r="P30" s="1">
        <f>0+(October!P30-(October!Q30*4))</f>
        <v>1</v>
      </c>
      <c r="Q30" s="9">
        <f t="shared" si="7"/>
        <v>0</v>
      </c>
      <c r="R30" s="9">
        <v>0</v>
      </c>
      <c r="S30" s="8">
        <v>0</v>
      </c>
      <c r="T30" s="1">
        <v>0</v>
      </c>
      <c r="U30" s="1">
        <v>0</v>
      </c>
      <c r="V30" s="9">
        <f t="shared" ca="1" si="3"/>
        <v>6.5</v>
      </c>
      <c r="W30" s="9">
        <f t="shared" si="8"/>
        <v>14</v>
      </c>
      <c r="X30" s="9">
        <f t="shared" si="9"/>
        <v>28</v>
      </c>
      <c r="Y30" s="9">
        <f t="shared" ca="1" si="4"/>
        <v>0</v>
      </c>
      <c r="Z30" s="9">
        <f t="shared" ca="1" si="10"/>
        <v>24</v>
      </c>
      <c r="AA30" s="17" t="str">
        <f t="shared" si="5"/>
        <v/>
      </c>
    </row>
    <row r="31" spans="1:27" ht="14.25" customHeight="1">
      <c r="A31" s="1">
        <f t="shared" si="11"/>
        <v>29</v>
      </c>
      <c r="B31" s="14" t="s">
        <v>56</v>
      </c>
      <c r="C31" s="18">
        <v>42747</v>
      </c>
      <c r="D31" s="18">
        <v>42747</v>
      </c>
      <c r="E31" s="1">
        <f t="shared" si="0"/>
        <v>10</v>
      </c>
      <c r="F31" s="1">
        <f t="shared" si="1"/>
        <v>14</v>
      </c>
      <c r="G31" s="9">
        <v>28</v>
      </c>
      <c r="H31" s="8">
        <f>October!H31+October!S31</f>
        <v>0</v>
      </c>
      <c r="I31" s="1">
        <f>October!I31+October!T31</f>
        <v>0</v>
      </c>
      <c r="J31" s="1">
        <f>October!J31+October!U31</f>
        <v>0</v>
      </c>
      <c r="K31" s="9">
        <f ca="1">October!V31</f>
        <v>10</v>
      </c>
      <c r="L31" s="9">
        <f>October!W31</f>
        <v>14</v>
      </c>
      <c r="M31" s="9">
        <f>October!X31</f>
        <v>28</v>
      </c>
      <c r="N31" s="9">
        <f t="shared" ca="1" si="12"/>
        <v>0</v>
      </c>
      <c r="O31" s="9">
        <f t="shared" ca="1" si="2"/>
        <v>0</v>
      </c>
      <c r="P31" s="1">
        <f>0+(October!P31-(October!Q31*4))</f>
        <v>0</v>
      </c>
      <c r="Q31" s="9">
        <f t="shared" si="7"/>
        <v>0</v>
      </c>
      <c r="R31" s="9">
        <v>0</v>
      </c>
      <c r="S31" s="8">
        <v>0</v>
      </c>
      <c r="T31" s="1">
        <v>0</v>
      </c>
      <c r="U31" s="1">
        <v>0</v>
      </c>
      <c r="V31" s="9">
        <f t="shared" ca="1" si="3"/>
        <v>10</v>
      </c>
      <c r="W31" s="9">
        <f t="shared" si="8"/>
        <v>14</v>
      </c>
      <c r="X31" s="9">
        <f t="shared" si="9"/>
        <v>28</v>
      </c>
      <c r="Y31" s="9">
        <f t="shared" ca="1" si="4"/>
        <v>0</v>
      </c>
      <c r="Z31" s="9">
        <f t="shared" ca="1" si="10"/>
        <v>24</v>
      </c>
      <c r="AA31" s="17" t="str">
        <f t="shared" si="5"/>
        <v/>
      </c>
    </row>
    <row r="32" spans="1:27" ht="14.25" customHeight="1">
      <c r="A32" s="1">
        <f t="shared" si="11"/>
        <v>30</v>
      </c>
      <c r="B32" s="14" t="s">
        <v>57</v>
      </c>
      <c r="C32" s="18">
        <v>42736</v>
      </c>
      <c r="D32" s="18">
        <v>42736</v>
      </c>
      <c r="E32" s="1">
        <f t="shared" si="0"/>
        <v>10</v>
      </c>
      <c r="F32" s="1">
        <f t="shared" si="1"/>
        <v>14</v>
      </c>
      <c r="G32" s="9">
        <v>28</v>
      </c>
      <c r="H32" s="8">
        <f>October!H32+October!S32</f>
        <v>0</v>
      </c>
      <c r="I32" s="1">
        <f>October!I32+October!T32</f>
        <v>0</v>
      </c>
      <c r="J32" s="1">
        <f>October!J32+October!U32</f>
        <v>0</v>
      </c>
      <c r="K32" s="9">
        <f ca="1">October!V32</f>
        <v>10</v>
      </c>
      <c r="L32" s="9">
        <f>October!W32</f>
        <v>14</v>
      </c>
      <c r="M32" s="9">
        <f>October!X32</f>
        <v>28</v>
      </c>
      <c r="N32" s="9">
        <f t="shared" ca="1" si="12"/>
        <v>0</v>
      </c>
      <c r="O32" s="9">
        <f t="shared" ca="1" si="2"/>
        <v>0</v>
      </c>
      <c r="P32" s="1">
        <f>0+(October!P32-(October!Q32*4))</f>
        <v>0</v>
      </c>
      <c r="Q32" s="9">
        <f t="shared" si="7"/>
        <v>0</v>
      </c>
      <c r="R32" s="9">
        <v>0</v>
      </c>
      <c r="S32" s="8">
        <v>0</v>
      </c>
      <c r="T32" s="1">
        <v>0</v>
      </c>
      <c r="U32" s="1">
        <v>0</v>
      </c>
      <c r="V32" s="9">
        <f t="shared" ca="1" si="3"/>
        <v>10</v>
      </c>
      <c r="W32" s="9">
        <f t="shared" si="8"/>
        <v>14</v>
      </c>
      <c r="X32" s="9">
        <f t="shared" si="9"/>
        <v>28</v>
      </c>
      <c r="Y32" s="9">
        <f t="shared" ca="1" si="4"/>
        <v>0</v>
      </c>
      <c r="Z32" s="9">
        <f t="shared" ca="1" si="10"/>
        <v>24</v>
      </c>
      <c r="AA32" s="17" t="str">
        <f t="shared" si="5"/>
        <v/>
      </c>
    </row>
    <row r="33" spans="1:27" ht="14.25" customHeight="1">
      <c r="A33" s="1">
        <f>IF(B33="","",A32+1)</f>
        <v>31</v>
      </c>
      <c r="B33" s="14" t="s">
        <v>58</v>
      </c>
      <c r="C33" s="18">
        <v>41762</v>
      </c>
      <c r="D33" s="18">
        <v>41762</v>
      </c>
      <c r="E33" s="1">
        <f t="shared" si="0"/>
        <v>10</v>
      </c>
      <c r="F33" s="1">
        <f t="shared" si="1"/>
        <v>14</v>
      </c>
      <c r="G33" s="9">
        <v>23</v>
      </c>
      <c r="H33" s="8">
        <f>October!H33+October!S33</f>
        <v>0</v>
      </c>
      <c r="I33" s="1">
        <f>October!I33+October!T33</f>
        <v>0.5</v>
      </c>
      <c r="J33" s="1">
        <f>October!J33+October!U33</f>
        <v>0</v>
      </c>
      <c r="K33" s="9">
        <f ca="1">October!V33</f>
        <v>9.5</v>
      </c>
      <c r="L33" s="9">
        <f>October!W33</f>
        <v>13.5</v>
      </c>
      <c r="M33" s="9">
        <f>October!X33</f>
        <v>23</v>
      </c>
      <c r="N33" s="9">
        <f t="shared" ca="1" si="12"/>
        <v>0.5</v>
      </c>
      <c r="O33" s="9">
        <f t="shared" ca="1" si="2"/>
        <v>0</v>
      </c>
      <c r="P33" s="1">
        <f>0+(October!P33-(October!Q33*4))</f>
        <v>0</v>
      </c>
      <c r="Q33" s="9">
        <f t="shared" si="7"/>
        <v>0</v>
      </c>
      <c r="R33" s="9">
        <v>0</v>
      </c>
      <c r="S33" s="8">
        <v>0</v>
      </c>
      <c r="T33" s="1">
        <v>0</v>
      </c>
      <c r="U33" s="1">
        <v>0</v>
      </c>
      <c r="V33" s="9">
        <f t="shared" ca="1" si="3"/>
        <v>9.5</v>
      </c>
      <c r="W33" s="9">
        <f t="shared" si="8"/>
        <v>13.5</v>
      </c>
      <c r="X33" s="9">
        <f t="shared" si="9"/>
        <v>23</v>
      </c>
      <c r="Y33" s="9">
        <f t="shared" ca="1" si="4"/>
        <v>0</v>
      </c>
      <c r="Z33" s="9">
        <f t="shared" ca="1" si="10"/>
        <v>24</v>
      </c>
      <c r="AA33" s="17" t="str">
        <f t="shared" si="5"/>
        <v/>
      </c>
    </row>
    <row r="34" spans="1:27" ht="14.25" customHeight="1">
      <c r="A34" s="1">
        <f t="shared" si="11"/>
        <v>32</v>
      </c>
      <c r="B34" s="16" t="s">
        <v>59</v>
      </c>
      <c r="C34" s="18">
        <v>42590</v>
      </c>
      <c r="D34" s="18">
        <v>42590</v>
      </c>
      <c r="E34" s="1">
        <f t="shared" si="0"/>
        <v>10</v>
      </c>
      <c r="F34" s="1">
        <f t="shared" si="1"/>
        <v>14</v>
      </c>
      <c r="G34" s="9">
        <v>23</v>
      </c>
      <c r="H34" s="8">
        <f>October!H34+October!S34</f>
        <v>0</v>
      </c>
      <c r="I34" s="1">
        <f>October!I34+October!T34</f>
        <v>0</v>
      </c>
      <c r="J34" s="1">
        <f>October!J34+October!U34</f>
        <v>0</v>
      </c>
      <c r="K34" s="9">
        <f ca="1">October!V34</f>
        <v>10</v>
      </c>
      <c r="L34" s="9">
        <f>October!W34</f>
        <v>14</v>
      </c>
      <c r="M34" s="9">
        <f>October!X34</f>
        <v>23</v>
      </c>
      <c r="N34" s="9">
        <f t="shared" ca="1" si="12"/>
        <v>0</v>
      </c>
      <c r="O34" s="9">
        <f t="shared" ca="1" si="2"/>
        <v>0</v>
      </c>
      <c r="P34" s="1">
        <f>0+(October!P34-(October!Q34*4))</f>
        <v>0</v>
      </c>
      <c r="Q34" s="9">
        <f t="shared" si="7"/>
        <v>0</v>
      </c>
      <c r="R34" s="9">
        <v>0</v>
      </c>
      <c r="S34" s="8">
        <v>0</v>
      </c>
      <c r="T34" s="1">
        <v>0</v>
      </c>
      <c r="U34" s="1">
        <v>0</v>
      </c>
      <c r="V34" s="9">
        <f t="shared" ca="1" si="3"/>
        <v>10</v>
      </c>
      <c r="W34" s="9">
        <f t="shared" si="8"/>
        <v>14</v>
      </c>
      <c r="X34" s="9">
        <f t="shared" si="9"/>
        <v>23</v>
      </c>
      <c r="Y34" s="9">
        <f t="shared" ca="1" si="4"/>
        <v>0</v>
      </c>
      <c r="Z34" s="9">
        <f t="shared" ca="1" si="10"/>
        <v>24</v>
      </c>
      <c r="AA34" s="17" t="str">
        <f t="shared" si="5"/>
        <v/>
      </c>
    </row>
    <row r="35" spans="1:27" ht="14.25" customHeight="1">
      <c r="A35" s="1">
        <f t="shared" si="11"/>
        <v>33</v>
      </c>
      <c r="B35" s="14" t="s">
        <v>60</v>
      </c>
      <c r="C35" s="18">
        <v>42719</v>
      </c>
      <c r="D35" s="18">
        <v>42719</v>
      </c>
      <c r="E35" s="1">
        <f t="shared" si="0"/>
        <v>10</v>
      </c>
      <c r="F35" s="1">
        <f t="shared" si="1"/>
        <v>14</v>
      </c>
      <c r="G35" s="9">
        <v>23</v>
      </c>
      <c r="H35" s="8">
        <f>October!H35+October!S35</f>
        <v>0</v>
      </c>
      <c r="I35" s="1">
        <f>October!I35+October!T35</f>
        <v>1</v>
      </c>
      <c r="J35" s="1">
        <f>October!J35+October!U35</f>
        <v>0</v>
      </c>
      <c r="K35" s="9">
        <f ca="1">October!V35</f>
        <v>9.5</v>
      </c>
      <c r="L35" s="9">
        <f>October!W35</f>
        <v>13</v>
      </c>
      <c r="M35" s="9">
        <f>October!X35</f>
        <v>23</v>
      </c>
      <c r="N35" s="9">
        <f t="shared" ca="1" si="12"/>
        <v>0.5</v>
      </c>
      <c r="O35" s="9">
        <f t="shared" ca="1" si="2"/>
        <v>0</v>
      </c>
      <c r="P35" s="1">
        <f>0+(October!P35-(October!Q35*4))</f>
        <v>1</v>
      </c>
      <c r="Q35" s="9">
        <f t="shared" si="7"/>
        <v>0</v>
      </c>
      <c r="R35" s="9">
        <v>0</v>
      </c>
      <c r="S35" s="8">
        <v>0</v>
      </c>
      <c r="T35" s="1">
        <v>0</v>
      </c>
      <c r="U35" s="1">
        <v>0</v>
      </c>
      <c r="V35" s="9">
        <f t="shared" ca="1" si="3"/>
        <v>9.5</v>
      </c>
      <c r="W35" s="9">
        <f t="shared" si="8"/>
        <v>13</v>
      </c>
      <c r="X35" s="9">
        <f t="shared" si="9"/>
        <v>23</v>
      </c>
      <c r="Y35" s="9">
        <f t="shared" ca="1" si="4"/>
        <v>0</v>
      </c>
      <c r="Z35" s="9">
        <f t="shared" ca="1" si="10"/>
        <v>24</v>
      </c>
      <c r="AA35" s="17" t="str">
        <f t="shared" si="5"/>
        <v/>
      </c>
    </row>
    <row r="36" spans="1:27" ht="14.25" customHeight="1">
      <c r="A36" s="1">
        <f>IF(B36="","",A35+1)</f>
        <v>34</v>
      </c>
      <c r="B36" s="15" t="s">
        <v>61</v>
      </c>
      <c r="C36" s="18">
        <v>42445</v>
      </c>
      <c r="D36" s="18">
        <v>42445</v>
      </c>
      <c r="E36" s="1">
        <f t="shared" si="0"/>
        <v>10</v>
      </c>
      <c r="F36" s="1">
        <f t="shared" si="1"/>
        <v>14</v>
      </c>
      <c r="G36" s="9">
        <v>24</v>
      </c>
      <c r="H36" s="8">
        <f>October!H36+October!S36</f>
        <v>0</v>
      </c>
      <c r="I36" s="1">
        <f>October!I36+October!T36</f>
        <v>0</v>
      </c>
      <c r="J36" s="1">
        <f>October!J36+October!U36</f>
        <v>0</v>
      </c>
      <c r="K36" s="9">
        <f ca="1">October!V36</f>
        <v>8.5</v>
      </c>
      <c r="L36" s="9">
        <f>October!W36</f>
        <v>14</v>
      </c>
      <c r="M36" s="9">
        <f>October!X36</f>
        <v>24</v>
      </c>
      <c r="N36" s="9">
        <f t="shared" ca="1" si="12"/>
        <v>1.5</v>
      </c>
      <c r="O36" s="9">
        <f t="shared" ca="1" si="2"/>
        <v>0</v>
      </c>
      <c r="P36" s="1">
        <f>0+(October!P36-(October!Q36*4))</f>
        <v>0</v>
      </c>
      <c r="Q36" s="9">
        <f t="shared" si="7"/>
        <v>0</v>
      </c>
      <c r="R36" s="9">
        <v>0</v>
      </c>
      <c r="S36" s="8">
        <v>0</v>
      </c>
      <c r="T36" s="1">
        <v>0</v>
      </c>
      <c r="U36" s="1">
        <v>0</v>
      </c>
      <c r="V36" s="9">
        <f t="shared" ca="1" si="3"/>
        <v>8.5</v>
      </c>
      <c r="W36" s="9">
        <f t="shared" si="8"/>
        <v>14</v>
      </c>
      <c r="X36" s="9">
        <f t="shared" si="9"/>
        <v>24</v>
      </c>
      <c r="Y36" s="9">
        <f t="shared" ca="1" si="4"/>
        <v>0</v>
      </c>
      <c r="Z36" s="9">
        <f t="shared" ca="1" si="10"/>
        <v>24</v>
      </c>
      <c r="AA36" s="17" t="str">
        <f t="shared" si="5"/>
        <v/>
      </c>
    </row>
    <row r="37" spans="1:27" ht="14.25" customHeight="1">
      <c r="A37" s="1">
        <f t="shared" si="11"/>
        <v>35</v>
      </c>
      <c r="B37" s="15" t="s">
        <v>62</v>
      </c>
      <c r="C37" s="18">
        <v>42346</v>
      </c>
      <c r="D37" s="18">
        <v>42346</v>
      </c>
      <c r="E37" s="1">
        <f t="shared" si="0"/>
        <v>10</v>
      </c>
      <c r="F37" s="1">
        <f t="shared" si="1"/>
        <v>14</v>
      </c>
      <c r="G37" s="9">
        <v>28</v>
      </c>
      <c r="H37" s="8">
        <f>October!H37+October!S37</f>
        <v>0</v>
      </c>
      <c r="I37" s="1">
        <f>October!I37+October!T37</f>
        <v>0</v>
      </c>
      <c r="J37" s="1">
        <f>October!J37+October!U37</f>
        <v>0</v>
      </c>
      <c r="K37" s="9">
        <f ca="1">October!V37</f>
        <v>9.5</v>
      </c>
      <c r="L37" s="9">
        <f>October!W37</f>
        <v>14</v>
      </c>
      <c r="M37" s="9">
        <f>October!X37</f>
        <v>28</v>
      </c>
      <c r="N37" s="9">
        <f t="shared" ca="1" si="12"/>
        <v>0.5</v>
      </c>
      <c r="O37" s="9">
        <f t="shared" ca="1" si="2"/>
        <v>0</v>
      </c>
      <c r="P37" s="1">
        <f>0+(October!P37-(October!Q37*4))</f>
        <v>1</v>
      </c>
      <c r="Q37" s="9">
        <f t="shared" si="7"/>
        <v>0</v>
      </c>
      <c r="R37" s="9">
        <v>0</v>
      </c>
      <c r="S37" s="8">
        <v>0</v>
      </c>
      <c r="T37" s="1">
        <v>0</v>
      </c>
      <c r="U37" s="1">
        <v>0</v>
      </c>
      <c r="V37" s="9">
        <f t="shared" ca="1" si="3"/>
        <v>9.5</v>
      </c>
      <c r="W37" s="9">
        <f t="shared" si="8"/>
        <v>14</v>
      </c>
      <c r="X37" s="9">
        <f t="shared" si="9"/>
        <v>28</v>
      </c>
      <c r="Y37" s="9">
        <f t="shared" ca="1" si="4"/>
        <v>0</v>
      </c>
      <c r="Z37" s="9">
        <f t="shared" ca="1" si="10"/>
        <v>24</v>
      </c>
      <c r="AA37" s="17" t="str">
        <f t="shared" si="5"/>
        <v/>
      </c>
    </row>
    <row r="38" spans="1:27" ht="14.25" customHeight="1">
      <c r="A38" s="1">
        <f t="shared" si="11"/>
        <v>36</v>
      </c>
      <c r="B38" s="13" t="s">
        <v>63</v>
      </c>
      <c r="C38" s="18">
        <v>42494</v>
      </c>
      <c r="D38" s="18">
        <v>42494</v>
      </c>
      <c r="E38" s="1">
        <f t="shared" si="0"/>
        <v>10</v>
      </c>
      <c r="F38" s="1">
        <f t="shared" si="1"/>
        <v>14</v>
      </c>
      <c r="G38" s="9">
        <v>21</v>
      </c>
      <c r="H38" s="8">
        <f>October!H38+October!S38</f>
        <v>0</v>
      </c>
      <c r="I38" s="1">
        <f>October!I38+October!T38</f>
        <v>0</v>
      </c>
      <c r="J38" s="1">
        <f>October!J38+October!U38</f>
        <v>11</v>
      </c>
      <c r="K38" s="9">
        <f ca="1">October!V38</f>
        <v>10</v>
      </c>
      <c r="L38" s="9">
        <f>October!W38</f>
        <v>14</v>
      </c>
      <c r="M38" s="9">
        <f>October!X38</f>
        <v>10</v>
      </c>
      <c r="N38" s="9">
        <f t="shared" ca="1" si="12"/>
        <v>0</v>
      </c>
      <c r="O38" s="9">
        <f t="shared" ca="1" si="2"/>
        <v>0</v>
      </c>
      <c r="P38" s="1">
        <f>0+(October!P38-(October!Q38*4))</f>
        <v>1</v>
      </c>
      <c r="Q38" s="9">
        <f t="shared" si="7"/>
        <v>0</v>
      </c>
      <c r="R38" s="9">
        <v>0</v>
      </c>
      <c r="S38" s="8">
        <v>0</v>
      </c>
      <c r="T38" s="1">
        <v>0</v>
      </c>
      <c r="U38" s="1">
        <v>0</v>
      </c>
      <c r="V38" s="9">
        <f t="shared" ca="1" si="3"/>
        <v>10</v>
      </c>
      <c r="W38" s="9">
        <f t="shared" si="8"/>
        <v>14</v>
      </c>
      <c r="X38" s="9">
        <f t="shared" si="9"/>
        <v>10</v>
      </c>
      <c r="Y38" s="9">
        <f t="shared" ca="1" si="4"/>
        <v>0</v>
      </c>
      <c r="Z38" s="9">
        <f t="shared" ca="1" si="10"/>
        <v>24</v>
      </c>
      <c r="AA38" s="17" t="str">
        <f t="shared" si="5"/>
        <v/>
      </c>
    </row>
    <row r="39" spans="1:27" ht="14.25" customHeight="1">
      <c r="A39" s="1">
        <f t="shared" si="11"/>
        <v>37</v>
      </c>
      <c r="B39" s="14" t="s">
        <v>64</v>
      </c>
      <c r="C39" s="18">
        <v>42863</v>
      </c>
      <c r="D39" s="18">
        <v>42863</v>
      </c>
      <c r="E39" s="1">
        <f t="shared" si="0"/>
        <v>10</v>
      </c>
      <c r="F39" s="1">
        <f t="shared" si="1"/>
        <v>14</v>
      </c>
      <c r="G39" s="9">
        <v>27</v>
      </c>
      <c r="H39" s="8">
        <f>October!H39+October!S39</f>
        <v>0</v>
      </c>
      <c r="I39" s="1">
        <f>October!I39+October!T39</f>
        <v>0</v>
      </c>
      <c r="J39" s="1">
        <f>October!J39+October!U39</f>
        <v>0</v>
      </c>
      <c r="K39" s="9">
        <f ca="1">October!V39</f>
        <v>10</v>
      </c>
      <c r="L39" s="9">
        <f>October!W39</f>
        <v>14</v>
      </c>
      <c r="M39" s="9">
        <f>October!X39</f>
        <v>27</v>
      </c>
      <c r="N39" s="9">
        <f t="shared" ca="1" si="12"/>
        <v>0</v>
      </c>
      <c r="O39" s="9">
        <f t="shared" ca="1" si="2"/>
        <v>0</v>
      </c>
      <c r="P39" s="1">
        <f>0+(October!P39-(October!Q39*4))</f>
        <v>0</v>
      </c>
      <c r="Q39" s="9">
        <f t="shared" si="7"/>
        <v>0</v>
      </c>
      <c r="R39" s="9">
        <v>0</v>
      </c>
      <c r="S39" s="8">
        <v>0</v>
      </c>
      <c r="T39" s="1">
        <v>0</v>
      </c>
      <c r="U39" s="1">
        <v>0</v>
      </c>
      <c r="V39" s="9">
        <f t="shared" ca="1" si="3"/>
        <v>10</v>
      </c>
      <c r="W39" s="9">
        <f t="shared" si="8"/>
        <v>14</v>
      </c>
      <c r="X39" s="9">
        <f t="shared" si="9"/>
        <v>27</v>
      </c>
      <c r="Y39" s="9">
        <f t="shared" ca="1" si="4"/>
        <v>0</v>
      </c>
      <c r="Z39" s="9">
        <f t="shared" ca="1" si="10"/>
        <v>24</v>
      </c>
      <c r="AA39" s="17" t="str">
        <f t="shared" si="5"/>
        <v/>
      </c>
    </row>
    <row r="40" spans="1:27" ht="14.25" customHeight="1">
      <c r="A40" s="1">
        <f t="shared" si="11"/>
        <v>38</v>
      </c>
      <c r="B40" s="13" t="s">
        <v>72</v>
      </c>
      <c r="C40" s="18">
        <v>43023</v>
      </c>
      <c r="D40" s="18">
        <v>43023</v>
      </c>
      <c r="E40" s="1">
        <f t="shared" si="0"/>
        <v>10</v>
      </c>
      <c r="F40" s="1">
        <f t="shared" si="1"/>
        <v>14</v>
      </c>
      <c r="G40" s="9">
        <v>27</v>
      </c>
      <c r="H40" s="8">
        <f>October!H40+October!S40</f>
        <v>0</v>
      </c>
      <c r="I40" s="1">
        <f>October!I40+October!T40</f>
        <v>1</v>
      </c>
      <c r="J40" s="1">
        <f>October!J40+October!U40</f>
        <v>0</v>
      </c>
      <c r="K40" s="9">
        <f ca="1">October!V40</f>
        <v>9</v>
      </c>
      <c r="L40" s="9">
        <f>October!W40</f>
        <v>13</v>
      </c>
      <c r="M40" s="9">
        <f>October!X40</f>
        <v>27</v>
      </c>
      <c r="N40" s="9">
        <f t="shared" ca="1" si="12"/>
        <v>1</v>
      </c>
      <c r="O40" s="9">
        <f t="shared" ca="1" si="2"/>
        <v>0</v>
      </c>
      <c r="P40" s="1">
        <f>0+(October!P40-(October!Q40*4))</f>
        <v>0</v>
      </c>
      <c r="Q40" s="9">
        <f t="shared" si="7"/>
        <v>0</v>
      </c>
      <c r="R40" s="9">
        <v>0</v>
      </c>
      <c r="S40" s="8">
        <v>0</v>
      </c>
      <c r="T40" s="1">
        <v>0</v>
      </c>
      <c r="U40" s="1">
        <v>0</v>
      </c>
      <c r="V40" s="9">
        <f t="shared" ca="1" si="3"/>
        <v>9</v>
      </c>
      <c r="W40" s="9">
        <f t="shared" si="8"/>
        <v>13</v>
      </c>
      <c r="X40" s="9">
        <f t="shared" si="9"/>
        <v>27</v>
      </c>
      <c r="Y40" s="9">
        <f t="shared" ca="1" si="4"/>
        <v>0</v>
      </c>
      <c r="Z40" s="9">
        <f t="shared" ca="1" si="10"/>
        <v>24</v>
      </c>
      <c r="AA40" s="17" t="str">
        <f t="shared" si="5"/>
        <v/>
      </c>
    </row>
    <row r="41" spans="1:27" ht="14.25" customHeight="1">
      <c r="A41" s="1">
        <f t="shared" si="11"/>
        <v>39</v>
      </c>
      <c r="B41" s="14" t="s">
        <v>73</v>
      </c>
      <c r="C41" s="18">
        <v>43011</v>
      </c>
      <c r="D41" s="18">
        <v>43011</v>
      </c>
      <c r="E41" s="1">
        <f t="shared" si="0"/>
        <v>10</v>
      </c>
      <c r="F41" s="1">
        <f t="shared" si="1"/>
        <v>14</v>
      </c>
      <c r="G41" s="9">
        <v>28</v>
      </c>
      <c r="H41" s="8">
        <f>October!H41+October!S41</f>
        <v>0</v>
      </c>
      <c r="I41" s="1">
        <f>October!I41+October!T41</f>
        <v>0</v>
      </c>
      <c r="J41" s="1">
        <f>October!J41+October!U41</f>
        <v>0</v>
      </c>
      <c r="K41" s="9">
        <f ca="1">October!V41</f>
        <v>9.5</v>
      </c>
      <c r="L41" s="9">
        <f>October!W41</f>
        <v>14</v>
      </c>
      <c r="M41" s="9">
        <f>October!X41</f>
        <v>28</v>
      </c>
      <c r="N41" s="9">
        <f t="shared" ca="1" si="12"/>
        <v>0.5</v>
      </c>
      <c r="O41" s="9">
        <f t="shared" ca="1" si="2"/>
        <v>0</v>
      </c>
      <c r="P41" s="1">
        <f>0+(October!P41-(October!Q41*4))</f>
        <v>0</v>
      </c>
      <c r="Q41" s="9">
        <f t="shared" si="7"/>
        <v>0</v>
      </c>
      <c r="R41" s="9">
        <v>0</v>
      </c>
      <c r="S41" s="8">
        <v>0</v>
      </c>
      <c r="T41" s="1">
        <v>0</v>
      </c>
      <c r="U41" s="1">
        <v>0</v>
      </c>
      <c r="V41" s="9">
        <f t="shared" ca="1" si="3"/>
        <v>9.5</v>
      </c>
      <c r="W41" s="9">
        <f t="shared" si="8"/>
        <v>14</v>
      </c>
      <c r="X41" s="9">
        <f t="shared" si="9"/>
        <v>28</v>
      </c>
      <c r="Y41" s="9">
        <f t="shared" ca="1" si="4"/>
        <v>0</v>
      </c>
      <c r="Z41" s="9">
        <f t="shared" ca="1" si="10"/>
        <v>24</v>
      </c>
      <c r="AA41" s="17" t="str">
        <f t="shared" si="5"/>
        <v/>
      </c>
    </row>
    <row r="42" spans="1:27" ht="14.25" customHeight="1">
      <c r="A42" s="1">
        <f t="shared" si="11"/>
        <v>40</v>
      </c>
      <c r="B42" s="14" t="s">
        <v>74</v>
      </c>
      <c r="C42" s="18">
        <v>43011</v>
      </c>
      <c r="D42" s="18">
        <v>43011</v>
      </c>
      <c r="E42" s="1">
        <f t="shared" si="0"/>
        <v>10</v>
      </c>
      <c r="F42" s="1">
        <f t="shared" si="1"/>
        <v>14</v>
      </c>
      <c r="G42" s="9">
        <v>25</v>
      </c>
      <c r="H42" s="8">
        <f>October!H42+October!S42</f>
        <v>0</v>
      </c>
      <c r="I42" s="1">
        <f>October!I42+October!T42</f>
        <v>3</v>
      </c>
      <c r="J42" s="1">
        <f>October!J42+October!U42</f>
        <v>0</v>
      </c>
      <c r="K42" s="9">
        <f ca="1">October!V42</f>
        <v>8</v>
      </c>
      <c r="L42" s="9">
        <f>October!W42</f>
        <v>11</v>
      </c>
      <c r="M42" s="9">
        <f>October!X42</f>
        <v>25</v>
      </c>
      <c r="N42" s="9">
        <f t="shared" ca="1" si="12"/>
        <v>2</v>
      </c>
      <c r="O42" s="9">
        <f t="shared" ca="1" si="2"/>
        <v>0</v>
      </c>
      <c r="P42" s="1">
        <f>0+(October!P42-(October!Q42*4))</f>
        <v>1</v>
      </c>
      <c r="Q42" s="9">
        <f t="shared" si="7"/>
        <v>0</v>
      </c>
      <c r="R42" s="9">
        <v>0</v>
      </c>
      <c r="S42" s="8">
        <v>0</v>
      </c>
      <c r="T42" s="1">
        <v>0</v>
      </c>
      <c r="U42" s="1">
        <v>0</v>
      </c>
      <c r="V42" s="9">
        <f t="shared" ca="1" si="3"/>
        <v>8</v>
      </c>
      <c r="W42" s="9">
        <f t="shared" si="8"/>
        <v>11</v>
      </c>
      <c r="X42" s="9">
        <f t="shared" si="9"/>
        <v>25</v>
      </c>
      <c r="Y42" s="9">
        <f t="shared" ca="1" si="4"/>
        <v>0</v>
      </c>
      <c r="Z42" s="9">
        <f t="shared" ca="1" si="10"/>
        <v>24</v>
      </c>
      <c r="AA42" s="17" t="str">
        <f t="shared" si="5"/>
        <v/>
      </c>
    </row>
    <row r="43" spans="1:27" ht="14.25" customHeight="1">
      <c r="A43" s="1">
        <f t="shared" si="11"/>
        <v>41</v>
      </c>
      <c r="B43" s="14" t="s">
        <v>75</v>
      </c>
      <c r="C43" s="18">
        <v>43024</v>
      </c>
      <c r="D43" s="18">
        <v>43024</v>
      </c>
      <c r="E43" s="1">
        <f t="shared" si="0"/>
        <v>10</v>
      </c>
      <c r="F43" s="1">
        <f t="shared" si="1"/>
        <v>14</v>
      </c>
      <c r="G43" s="9">
        <v>28</v>
      </c>
      <c r="H43" s="8">
        <f>October!H43+October!S43</f>
        <v>0</v>
      </c>
      <c r="I43" s="1">
        <f>October!I43+October!T43</f>
        <v>0</v>
      </c>
      <c r="J43" s="1">
        <f>October!J43+October!U43</f>
        <v>0</v>
      </c>
      <c r="K43" s="9">
        <f ca="1">October!V43</f>
        <v>10</v>
      </c>
      <c r="L43" s="9">
        <f>October!W43</f>
        <v>14</v>
      </c>
      <c r="M43" s="9">
        <f>October!X43</f>
        <v>28</v>
      </c>
      <c r="N43" s="9">
        <f t="shared" ca="1" si="12"/>
        <v>0</v>
      </c>
      <c r="O43" s="9">
        <f t="shared" ca="1" si="2"/>
        <v>0</v>
      </c>
      <c r="P43" s="1">
        <f>0+(October!P43-(October!Q43*4))</f>
        <v>0</v>
      </c>
      <c r="Q43" s="9">
        <f t="shared" si="7"/>
        <v>0</v>
      </c>
      <c r="R43" s="9">
        <v>0</v>
      </c>
      <c r="S43" s="8">
        <v>0</v>
      </c>
      <c r="T43" s="1">
        <v>0</v>
      </c>
      <c r="U43" s="1">
        <v>0</v>
      </c>
      <c r="V43" s="9">
        <f t="shared" ca="1" si="3"/>
        <v>10</v>
      </c>
      <c r="W43" s="9">
        <f t="shared" si="8"/>
        <v>14</v>
      </c>
      <c r="X43" s="9">
        <f t="shared" si="9"/>
        <v>28</v>
      </c>
      <c r="Y43" s="9">
        <f t="shared" ca="1" si="4"/>
        <v>0</v>
      </c>
      <c r="Z43" s="9">
        <f t="shared" ca="1" si="10"/>
        <v>24</v>
      </c>
      <c r="AA43" s="17" t="str">
        <f t="shared" si="5"/>
        <v/>
      </c>
    </row>
    <row r="44" spans="1:27" ht="14.25" customHeight="1">
      <c r="A44" s="1">
        <f t="shared" si="11"/>
        <v>42</v>
      </c>
      <c r="B44" s="14" t="s">
        <v>76</v>
      </c>
      <c r="C44" s="18">
        <v>43015</v>
      </c>
      <c r="D44" s="18">
        <v>43015</v>
      </c>
      <c r="E44" s="1">
        <f t="shared" si="0"/>
        <v>10</v>
      </c>
      <c r="F44" s="1">
        <f t="shared" si="1"/>
        <v>14</v>
      </c>
      <c r="G44" s="9">
        <v>24</v>
      </c>
      <c r="H44" s="8">
        <f>October!H44+October!S44</f>
        <v>0</v>
      </c>
      <c r="I44" s="1">
        <f>October!I44+October!T44</f>
        <v>1</v>
      </c>
      <c r="J44" s="1">
        <f>October!J44+October!U44</f>
        <v>1</v>
      </c>
      <c r="K44" s="9">
        <f ca="1">October!V44</f>
        <v>10</v>
      </c>
      <c r="L44" s="9">
        <f>October!W44</f>
        <v>13</v>
      </c>
      <c r="M44" s="9">
        <f>October!X44</f>
        <v>23</v>
      </c>
      <c r="N44" s="9">
        <f t="shared" ca="1" si="12"/>
        <v>0</v>
      </c>
      <c r="O44" s="9">
        <f t="shared" ca="1" si="2"/>
        <v>0</v>
      </c>
      <c r="P44" s="1">
        <f>0+(October!P44-(October!Q44*4))</f>
        <v>1</v>
      </c>
      <c r="Q44" s="9">
        <f t="shared" si="7"/>
        <v>0</v>
      </c>
      <c r="R44" s="9">
        <v>0</v>
      </c>
      <c r="S44" s="8">
        <v>0</v>
      </c>
      <c r="T44" s="1">
        <v>0</v>
      </c>
      <c r="U44" s="1">
        <v>0</v>
      </c>
      <c r="V44" s="9">
        <f t="shared" ca="1" si="3"/>
        <v>10</v>
      </c>
      <c r="W44" s="9">
        <f t="shared" si="8"/>
        <v>13</v>
      </c>
      <c r="X44" s="9">
        <f t="shared" si="9"/>
        <v>23</v>
      </c>
      <c r="Y44" s="9">
        <f t="shared" ca="1" si="4"/>
        <v>0</v>
      </c>
      <c r="Z44" s="9">
        <f t="shared" ca="1" si="10"/>
        <v>24</v>
      </c>
      <c r="AA44" s="17" t="str">
        <f t="shared" si="5"/>
        <v/>
      </c>
    </row>
    <row r="45" spans="1:27" ht="14.25" customHeight="1">
      <c r="A45" s="1">
        <f t="shared" si="11"/>
        <v>43</v>
      </c>
      <c r="B45" s="14" t="s">
        <v>77</v>
      </c>
      <c r="C45" s="18">
        <v>42999</v>
      </c>
      <c r="D45" s="18">
        <v>42999</v>
      </c>
      <c r="E45" s="1">
        <f t="shared" si="0"/>
        <v>10</v>
      </c>
      <c r="F45" s="1">
        <f t="shared" si="1"/>
        <v>14</v>
      </c>
      <c r="G45" s="9">
        <v>28</v>
      </c>
      <c r="H45" s="8">
        <f>October!H45+October!S45</f>
        <v>0</v>
      </c>
      <c r="I45" s="1">
        <f>October!I45+October!T45</f>
        <v>1.5</v>
      </c>
      <c r="J45" s="1">
        <f>October!J45+October!U45</f>
        <v>0</v>
      </c>
      <c r="K45" s="9">
        <f ca="1">October!V45</f>
        <v>10</v>
      </c>
      <c r="L45" s="9">
        <f>October!W45</f>
        <v>12.5</v>
      </c>
      <c r="M45" s="9">
        <f>October!X45</f>
        <v>28</v>
      </c>
      <c r="N45" s="9">
        <f t="shared" ca="1" si="12"/>
        <v>0</v>
      </c>
      <c r="O45" s="9">
        <f t="shared" ca="1" si="2"/>
        <v>0</v>
      </c>
      <c r="P45" s="1">
        <f>0+(October!P45-(October!Q45*4))</f>
        <v>1</v>
      </c>
      <c r="Q45" s="9">
        <f t="shared" si="7"/>
        <v>0</v>
      </c>
      <c r="R45" s="9">
        <v>0</v>
      </c>
      <c r="S45" s="8">
        <v>0</v>
      </c>
      <c r="T45" s="1">
        <v>0</v>
      </c>
      <c r="U45" s="1">
        <v>0</v>
      </c>
      <c r="V45" s="9">
        <f t="shared" ca="1" si="3"/>
        <v>10</v>
      </c>
      <c r="W45" s="9">
        <f t="shared" si="8"/>
        <v>12.5</v>
      </c>
      <c r="X45" s="9">
        <f t="shared" si="9"/>
        <v>28</v>
      </c>
      <c r="Y45" s="9">
        <f t="shared" ca="1" si="4"/>
        <v>0</v>
      </c>
      <c r="Z45" s="9">
        <f t="shared" ca="1" si="10"/>
        <v>24</v>
      </c>
      <c r="AA45" s="17" t="str">
        <f t="shared" si="5"/>
        <v/>
      </c>
    </row>
    <row r="46" spans="1:27" ht="14.25" customHeight="1">
      <c r="A46" s="1">
        <f t="shared" si="11"/>
        <v>44</v>
      </c>
      <c r="B46" s="14" t="s">
        <v>78</v>
      </c>
      <c r="C46" s="18">
        <v>43080</v>
      </c>
      <c r="D46" s="18">
        <v>43080</v>
      </c>
      <c r="E46" s="1">
        <f t="shared" si="0"/>
        <v>10</v>
      </c>
      <c r="F46" s="1">
        <f t="shared" si="1"/>
        <v>14</v>
      </c>
      <c r="G46" s="9">
        <v>28</v>
      </c>
      <c r="H46" s="8">
        <f>October!H46+October!S46</f>
        <v>0</v>
      </c>
      <c r="I46" s="1">
        <f>October!I46+October!T46</f>
        <v>1</v>
      </c>
      <c r="J46" s="1">
        <f>October!J46+October!U46</f>
        <v>0</v>
      </c>
      <c r="K46" s="9">
        <f ca="1">October!V46</f>
        <v>6.5</v>
      </c>
      <c r="L46" s="9">
        <f>October!W46</f>
        <v>13</v>
      </c>
      <c r="M46" s="9">
        <f>October!X46</f>
        <v>28</v>
      </c>
      <c r="N46" s="9">
        <f t="shared" ca="1" si="12"/>
        <v>3.5</v>
      </c>
      <c r="O46" s="9">
        <f t="shared" ca="1" si="2"/>
        <v>0</v>
      </c>
      <c r="P46" s="1">
        <f>0+(October!P46-(October!Q46*4))</f>
        <v>1</v>
      </c>
      <c r="Q46" s="9">
        <f t="shared" si="7"/>
        <v>0</v>
      </c>
      <c r="R46" s="9">
        <v>0</v>
      </c>
      <c r="S46" s="8">
        <v>0</v>
      </c>
      <c r="T46" s="1">
        <v>0</v>
      </c>
      <c r="U46" s="1">
        <v>0</v>
      </c>
      <c r="V46" s="9">
        <f t="shared" ca="1" si="3"/>
        <v>6.5</v>
      </c>
      <c r="W46" s="9">
        <f t="shared" si="8"/>
        <v>13</v>
      </c>
      <c r="X46" s="9">
        <f t="shared" si="9"/>
        <v>28</v>
      </c>
      <c r="Y46" s="9">
        <f t="shared" ca="1" si="4"/>
        <v>0</v>
      </c>
      <c r="Z46" s="9">
        <f t="shared" ca="1" si="10"/>
        <v>24</v>
      </c>
      <c r="AA46" s="17" t="str">
        <f t="shared" si="5"/>
        <v/>
      </c>
    </row>
    <row r="47" spans="1:27" ht="14.25" customHeight="1">
      <c r="A47" s="1">
        <f t="shared" si="11"/>
        <v>45</v>
      </c>
      <c r="B47" s="14" t="s">
        <v>79</v>
      </c>
      <c r="C47" s="18">
        <v>43087</v>
      </c>
      <c r="D47" s="18">
        <v>43087</v>
      </c>
      <c r="E47" s="1">
        <f t="shared" si="0"/>
        <v>10</v>
      </c>
      <c r="F47" s="1">
        <f t="shared" si="1"/>
        <v>14</v>
      </c>
      <c r="G47" s="9">
        <v>28</v>
      </c>
      <c r="H47" s="8">
        <f>October!H47+October!S47</f>
        <v>0</v>
      </c>
      <c r="I47" s="1">
        <f>October!I47+October!T47</f>
        <v>0</v>
      </c>
      <c r="J47" s="1">
        <f>October!J47+October!U47</f>
        <v>0</v>
      </c>
      <c r="K47" s="9">
        <f ca="1">October!V47</f>
        <v>10</v>
      </c>
      <c r="L47" s="9">
        <f>October!W47</f>
        <v>14</v>
      </c>
      <c r="M47" s="9">
        <f>October!X47</f>
        <v>28</v>
      </c>
      <c r="N47" s="9">
        <f t="shared" ca="1" si="12"/>
        <v>0</v>
      </c>
      <c r="O47" s="9">
        <f t="shared" ca="1" si="2"/>
        <v>0</v>
      </c>
      <c r="P47" s="1">
        <f>0+(October!P47-(October!Q47*4))</f>
        <v>0</v>
      </c>
      <c r="Q47" s="9">
        <f t="shared" si="7"/>
        <v>0</v>
      </c>
      <c r="R47" s="9">
        <v>0</v>
      </c>
      <c r="S47" s="8">
        <v>0</v>
      </c>
      <c r="T47" s="1">
        <v>0</v>
      </c>
      <c r="U47" s="1">
        <v>0</v>
      </c>
      <c r="V47" s="9">
        <f t="shared" ca="1" si="3"/>
        <v>10</v>
      </c>
      <c r="W47" s="9">
        <f t="shared" si="8"/>
        <v>14</v>
      </c>
      <c r="X47" s="9">
        <f t="shared" si="9"/>
        <v>28</v>
      </c>
      <c r="Y47" s="9">
        <f t="shared" ca="1" si="4"/>
        <v>0</v>
      </c>
      <c r="Z47" s="9">
        <f t="shared" ca="1" si="10"/>
        <v>24</v>
      </c>
      <c r="AA47" s="17" t="str">
        <f t="shared" si="5"/>
        <v/>
      </c>
    </row>
    <row r="48" spans="1:27" ht="14.25" customHeight="1">
      <c r="A48" s="1">
        <f>IF(B48="","",A47+1)</f>
        <v>46</v>
      </c>
      <c r="B48" s="17" t="s">
        <v>80</v>
      </c>
      <c r="C48" s="19">
        <v>42990</v>
      </c>
      <c r="D48" s="19">
        <v>42990</v>
      </c>
      <c r="E48" s="1">
        <f t="shared" si="0"/>
        <v>10</v>
      </c>
      <c r="F48" s="1">
        <f t="shared" si="1"/>
        <v>14</v>
      </c>
      <c r="G48" s="9">
        <v>28</v>
      </c>
      <c r="H48" s="8">
        <f>October!H48+October!S48</f>
        <v>0</v>
      </c>
      <c r="I48" s="1">
        <f>October!I48+October!T48</f>
        <v>1</v>
      </c>
      <c r="J48" s="1">
        <f>October!J48+October!U48</f>
        <v>0</v>
      </c>
      <c r="K48" s="9">
        <f ca="1">October!V48</f>
        <v>10</v>
      </c>
      <c r="L48" s="9">
        <f>October!W48</f>
        <v>13</v>
      </c>
      <c r="M48" s="9">
        <f>October!X48</f>
        <v>28</v>
      </c>
      <c r="N48" s="9">
        <f t="shared" ca="1" si="12"/>
        <v>0</v>
      </c>
      <c r="O48" s="9">
        <f t="shared" ca="1" si="2"/>
        <v>0</v>
      </c>
      <c r="P48" s="1">
        <f>0+(October!P48-(October!Q48*4))</f>
        <v>1</v>
      </c>
      <c r="Q48" s="9">
        <f t="shared" si="7"/>
        <v>0</v>
      </c>
      <c r="R48" s="9">
        <v>0</v>
      </c>
      <c r="S48" s="8">
        <v>0</v>
      </c>
      <c r="T48" s="1">
        <v>0</v>
      </c>
      <c r="U48" s="1">
        <v>0</v>
      </c>
      <c r="V48" s="9">
        <f t="shared" ca="1" si="3"/>
        <v>10</v>
      </c>
      <c r="W48" s="9">
        <f t="shared" si="8"/>
        <v>13</v>
      </c>
      <c r="X48" s="9">
        <f t="shared" si="9"/>
        <v>28</v>
      </c>
      <c r="Y48" s="9">
        <f t="shared" ca="1" si="4"/>
        <v>0</v>
      </c>
      <c r="Z48" s="9">
        <f t="shared" ca="1" si="10"/>
        <v>24</v>
      </c>
      <c r="AA48" s="17" t="str">
        <f t="shared" si="5"/>
        <v/>
      </c>
    </row>
    <row r="49" spans="1:26" ht="14.25" customHeight="1">
      <c r="A49" s="1">
        <f t="shared" si="11"/>
        <v>47</v>
      </c>
      <c r="B49" s="17" t="s">
        <v>81</v>
      </c>
      <c r="C49" s="19">
        <v>43214</v>
      </c>
      <c r="D49" s="19">
        <v>43214</v>
      </c>
      <c r="E49" s="1">
        <f t="shared" si="0"/>
        <v>10</v>
      </c>
      <c r="F49" s="1">
        <f t="shared" si="1"/>
        <v>14</v>
      </c>
      <c r="G49" s="9">
        <v>28</v>
      </c>
      <c r="H49" s="8">
        <f>October!H49+October!S49</f>
        <v>0</v>
      </c>
      <c r="I49" s="1">
        <f>October!I49+October!T49</f>
        <v>0</v>
      </c>
      <c r="J49" s="1">
        <f>October!J49+October!U49</f>
        <v>0</v>
      </c>
      <c r="K49" s="9">
        <f ca="1">October!V49</f>
        <v>10</v>
      </c>
      <c r="L49" s="9">
        <f>October!W49</f>
        <v>14</v>
      </c>
      <c r="M49" s="9">
        <f>October!X49</f>
        <v>28</v>
      </c>
      <c r="N49" s="9">
        <f t="shared" ca="1" si="12"/>
        <v>0</v>
      </c>
      <c r="O49" s="9">
        <f t="shared" ca="1" si="2"/>
        <v>0</v>
      </c>
      <c r="P49" s="1">
        <f>0+(October!P49-(October!Q49*4))</f>
        <v>0</v>
      </c>
      <c r="Q49" s="9">
        <f t="shared" si="7"/>
        <v>0</v>
      </c>
      <c r="R49" s="9">
        <v>0</v>
      </c>
      <c r="S49" s="8">
        <v>0</v>
      </c>
      <c r="T49" s="1">
        <v>0</v>
      </c>
      <c r="U49" s="1">
        <v>0</v>
      </c>
      <c r="V49" s="9">
        <f t="shared" ca="1" si="3"/>
        <v>10</v>
      </c>
      <c r="W49" s="9">
        <f t="shared" si="8"/>
        <v>14</v>
      </c>
      <c r="X49" s="9">
        <f t="shared" si="9"/>
        <v>28</v>
      </c>
      <c r="Y49" s="9">
        <f t="shared" ca="1" si="4"/>
        <v>0</v>
      </c>
      <c r="Z49" s="9">
        <f t="shared" ca="1" si="10"/>
        <v>24</v>
      </c>
    </row>
    <row r="50" spans="1:26">
      <c r="A50" s="1">
        <f t="shared" si="11"/>
        <v>48</v>
      </c>
      <c r="B50" s="17" t="s">
        <v>82</v>
      </c>
      <c r="C50" s="19">
        <v>43230</v>
      </c>
      <c r="D50" s="19">
        <v>43230</v>
      </c>
      <c r="E50" s="1">
        <f t="shared" si="0"/>
        <v>10</v>
      </c>
      <c r="F50" s="1">
        <f t="shared" si="1"/>
        <v>14</v>
      </c>
      <c r="G50" s="9">
        <v>28</v>
      </c>
      <c r="H50" s="8">
        <f>October!H50+October!S50</f>
        <v>0</v>
      </c>
      <c r="I50" s="1">
        <f>October!I50+October!T50</f>
        <v>0</v>
      </c>
      <c r="J50" s="1">
        <f>October!J50+October!U50</f>
        <v>0</v>
      </c>
      <c r="K50" s="9">
        <f ca="1">October!V50</f>
        <v>10</v>
      </c>
      <c r="L50" s="9">
        <f>October!W50</f>
        <v>14</v>
      </c>
      <c r="M50" s="9">
        <f>October!X50</f>
        <v>28</v>
      </c>
      <c r="N50" s="9">
        <f t="shared" ca="1" si="12"/>
        <v>0</v>
      </c>
      <c r="O50" s="9">
        <f t="shared" ca="1" si="2"/>
        <v>0</v>
      </c>
      <c r="P50" s="1">
        <f>0+(October!P50-(October!Q50*4))</f>
        <v>0</v>
      </c>
      <c r="Q50" s="9">
        <f t="shared" si="7"/>
        <v>0</v>
      </c>
      <c r="R50" s="9">
        <v>0</v>
      </c>
      <c r="S50" s="8">
        <v>0</v>
      </c>
      <c r="T50" s="1">
        <v>0</v>
      </c>
      <c r="U50" s="1">
        <v>0</v>
      </c>
      <c r="V50" s="9">
        <f t="shared" ca="1" si="3"/>
        <v>10</v>
      </c>
      <c r="W50" s="9">
        <f t="shared" si="8"/>
        <v>14</v>
      </c>
      <c r="X50" s="9">
        <f t="shared" si="9"/>
        <v>28</v>
      </c>
      <c r="Y50" s="9">
        <f t="shared" ca="1" si="4"/>
        <v>0</v>
      </c>
      <c r="Z50" s="9">
        <f t="shared" ca="1" si="10"/>
        <v>24</v>
      </c>
    </row>
    <row r="51" spans="1:26">
      <c r="A51" s="1">
        <f t="shared" si="11"/>
        <v>49</v>
      </c>
      <c r="B51" s="17" t="s">
        <v>83</v>
      </c>
      <c r="C51" s="19">
        <v>43230</v>
      </c>
      <c r="D51" s="19">
        <v>43230</v>
      </c>
      <c r="E51" s="1">
        <f t="shared" si="0"/>
        <v>10</v>
      </c>
      <c r="F51" s="1">
        <f t="shared" si="1"/>
        <v>14</v>
      </c>
      <c r="G51" s="9">
        <v>28</v>
      </c>
      <c r="H51" s="8">
        <f>October!H51+October!S51</f>
        <v>0</v>
      </c>
      <c r="I51" s="1">
        <f>October!I51+October!T51</f>
        <v>0</v>
      </c>
      <c r="J51" s="1">
        <f>October!J51+October!U51</f>
        <v>0</v>
      </c>
      <c r="K51" s="9">
        <f ca="1">October!V51</f>
        <v>10</v>
      </c>
      <c r="L51" s="9">
        <f>October!W51</f>
        <v>14</v>
      </c>
      <c r="M51" s="9">
        <f>October!X51</f>
        <v>28</v>
      </c>
      <c r="N51" s="9">
        <f t="shared" ca="1" si="12"/>
        <v>0</v>
      </c>
      <c r="O51" s="9">
        <f t="shared" ca="1" si="2"/>
        <v>0</v>
      </c>
      <c r="P51" s="1">
        <f>0+(October!P51-(October!Q51*4))</f>
        <v>0</v>
      </c>
      <c r="Q51" s="9">
        <f t="shared" si="7"/>
        <v>0</v>
      </c>
      <c r="R51" s="9">
        <v>0</v>
      </c>
      <c r="S51" s="8">
        <v>0</v>
      </c>
      <c r="T51" s="1">
        <v>0</v>
      </c>
      <c r="U51" s="1">
        <v>0</v>
      </c>
      <c r="V51" s="9">
        <f t="shared" ca="1" si="3"/>
        <v>10</v>
      </c>
      <c r="W51" s="9">
        <f t="shared" si="8"/>
        <v>14</v>
      </c>
      <c r="X51" s="9">
        <f t="shared" si="9"/>
        <v>28</v>
      </c>
      <c r="Y51" s="9">
        <f t="shared" ca="1" si="4"/>
        <v>0</v>
      </c>
      <c r="Z51" s="9">
        <f t="shared" ca="1" si="10"/>
        <v>24</v>
      </c>
    </row>
    <row r="52" spans="1:26">
      <c r="A52" s="1">
        <f t="shared" si="11"/>
        <v>50</v>
      </c>
      <c r="B52" s="17" t="s">
        <v>84</v>
      </c>
      <c r="C52" s="19">
        <v>43230</v>
      </c>
      <c r="D52" s="19">
        <v>43230</v>
      </c>
      <c r="E52" s="1">
        <f t="shared" si="0"/>
        <v>10</v>
      </c>
      <c r="F52" s="1">
        <f t="shared" si="1"/>
        <v>14</v>
      </c>
      <c r="G52" s="9">
        <v>28</v>
      </c>
      <c r="H52" s="8">
        <f>October!H52+October!S52</f>
        <v>0</v>
      </c>
      <c r="I52" s="1">
        <f>October!I52+October!T52</f>
        <v>0</v>
      </c>
      <c r="J52" s="1">
        <f>October!J52+October!U52</f>
        <v>0</v>
      </c>
      <c r="K52" s="9">
        <f ca="1">October!V52</f>
        <v>10</v>
      </c>
      <c r="L52" s="9">
        <f>October!W52</f>
        <v>14</v>
      </c>
      <c r="M52" s="9">
        <f>October!X52</f>
        <v>28</v>
      </c>
      <c r="N52" s="9">
        <f t="shared" ca="1" si="12"/>
        <v>0</v>
      </c>
      <c r="O52" s="9">
        <f t="shared" ca="1" si="2"/>
        <v>0</v>
      </c>
      <c r="P52" s="1">
        <f>0+(October!P52-(October!Q52*4))</f>
        <v>0</v>
      </c>
      <c r="Q52" s="9">
        <f t="shared" si="7"/>
        <v>0</v>
      </c>
      <c r="R52" s="9">
        <v>0</v>
      </c>
      <c r="S52" s="8">
        <v>0</v>
      </c>
      <c r="T52" s="1">
        <v>0</v>
      </c>
      <c r="U52" s="1">
        <v>0</v>
      </c>
      <c r="V52" s="9">
        <f t="shared" ca="1" si="3"/>
        <v>10</v>
      </c>
      <c r="W52" s="9">
        <f t="shared" si="8"/>
        <v>14</v>
      </c>
      <c r="X52" s="9">
        <f t="shared" si="9"/>
        <v>28</v>
      </c>
      <c r="Y52" s="9">
        <f t="shared" ca="1" si="4"/>
        <v>0</v>
      </c>
      <c r="Z52" s="9">
        <f t="shared" ca="1" si="10"/>
        <v>24</v>
      </c>
    </row>
    <row r="53" spans="1:26">
      <c r="A53" s="1">
        <f t="shared" si="11"/>
        <v>51</v>
      </c>
      <c r="B53" s="17" t="s">
        <v>85</v>
      </c>
      <c r="C53" s="19">
        <v>43292</v>
      </c>
      <c r="D53" s="19">
        <v>43292</v>
      </c>
      <c r="E53" s="1">
        <f t="shared" si="0"/>
        <v>10</v>
      </c>
      <c r="F53" s="1">
        <f t="shared" si="1"/>
        <v>14</v>
      </c>
      <c r="G53" s="9">
        <v>28</v>
      </c>
      <c r="H53" s="8">
        <f>October!H53+October!S53</f>
        <v>0</v>
      </c>
      <c r="I53" s="1">
        <f>October!I53+October!T53</f>
        <v>0</v>
      </c>
      <c r="J53" s="1">
        <f>October!J53+October!U53</f>
        <v>0</v>
      </c>
      <c r="K53" s="9">
        <f ca="1">October!V53</f>
        <v>9</v>
      </c>
      <c r="L53" s="9">
        <f>October!W53</f>
        <v>14</v>
      </c>
      <c r="M53" s="9">
        <f>October!X53</f>
        <v>28</v>
      </c>
      <c r="N53" s="9">
        <f t="shared" ca="1" si="12"/>
        <v>1</v>
      </c>
      <c r="O53" s="9">
        <f t="shared" ca="1" si="2"/>
        <v>0</v>
      </c>
      <c r="P53" s="1">
        <f>0+(October!P53-(October!Q53*4))</f>
        <v>1</v>
      </c>
      <c r="Q53" s="9">
        <f t="shared" si="7"/>
        <v>0</v>
      </c>
      <c r="R53" s="9">
        <v>0</v>
      </c>
      <c r="S53" s="8">
        <v>0</v>
      </c>
      <c r="T53" s="1">
        <v>0</v>
      </c>
      <c r="U53" s="1">
        <v>0</v>
      </c>
      <c r="V53" s="9">
        <f t="shared" ca="1" si="3"/>
        <v>9</v>
      </c>
      <c r="W53" s="9">
        <f t="shared" si="8"/>
        <v>14</v>
      </c>
      <c r="X53" s="9">
        <f t="shared" si="9"/>
        <v>28</v>
      </c>
      <c r="Y53" s="9">
        <f t="shared" ca="1" si="4"/>
        <v>0</v>
      </c>
      <c r="Z53" s="9">
        <f t="shared" ca="1" si="10"/>
        <v>24</v>
      </c>
    </row>
    <row r="54" spans="1:26" ht="30">
      <c r="A54" s="1">
        <f t="shared" si="11"/>
        <v>52</v>
      </c>
      <c r="B54" s="1" t="s">
        <v>86</v>
      </c>
      <c r="C54" s="19">
        <v>43292</v>
      </c>
      <c r="D54" s="19">
        <v>43292</v>
      </c>
      <c r="E54" s="1">
        <f t="shared" si="0"/>
        <v>10</v>
      </c>
      <c r="F54" s="1">
        <f t="shared" si="1"/>
        <v>14</v>
      </c>
      <c r="G54" s="9">
        <v>28</v>
      </c>
      <c r="H54" s="8">
        <f>October!H54+October!S54</f>
        <v>0</v>
      </c>
      <c r="I54" s="1">
        <f>October!I54+October!T54</f>
        <v>0</v>
      </c>
      <c r="J54" s="1">
        <f>October!J54+October!U54</f>
        <v>0</v>
      </c>
      <c r="K54" s="9">
        <f ca="1">October!V54</f>
        <v>10</v>
      </c>
      <c r="L54" s="9">
        <f>October!W54</f>
        <v>14</v>
      </c>
      <c r="M54" s="9">
        <f>October!X54</f>
        <v>28</v>
      </c>
      <c r="N54" s="9">
        <f t="shared" ca="1" si="12"/>
        <v>0</v>
      </c>
      <c r="O54" s="9">
        <f t="shared" ca="1" si="2"/>
        <v>0</v>
      </c>
      <c r="P54" s="1">
        <f>0+(October!P54-(October!Q54*4))</f>
        <v>0</v>
      </c>
      <c r="Q54" s="9">
        <f t="shared" si="7"/>
        <v>0</v>
      </c>
      <c r="R54" s="9">
        <v>0</v>
      </c>
      <c r="S54" s="8">
        <v>0</v>
      </c>
      <c r="T54" s="1">
        <v>0</v>
      </c>
      <c r="U54" s="1">
        <v>0</v>
      </c>
      <c r="V54" s="9">
        <f t="shared" ca="1" si="3"/>
        <v>10</v>
      </c>
      <c r="W54" s="9">
        <f t="shared" si="8"/>
        <v>14</v>
      </c>
      <c r="X54" s="9">
        <f t="shared" si="9"/>
        <v>28</v>
      </c>
      <c r="Y54" s="9">
        <f t="shared" ca="1" si="4"/>
        <v>0</v>
      </c>
      <c r="Z54" s="9">
        <f t="shared" ca="1" si="10"/>
        <v>24</v>
      </c>
    </row>
    <row r="55" spans="1:26" ht="14.25" customHeight="1">
      <c r="A55" s="1">
        <f t="shared" si="11"/>
        <v>53</v>
      </c>
      <c r="B55" s="17" t="s">
        <v>87</v>
      </c>
      <c r="C55" s="19">
        <v>42477</v>
      </c>
      <c r="D55" s="19">
        <v>42477</v>
      </c>
      <c r="E55" s="1">
        <f t="shared" si="0"/>
        <v>10</v>
      </c>
      <c r="F55" s="1">
        <f t="shared" si="1"/>
        <v>14</v>
      </c>
      <c r="G55" s="9">
        <v>25</v>
      </c>
      <c r="H55" s="8">
        <f>October!H55+October!S55</f>
        <v>0</v>
      </c>
      <c r="I55" s="1">
        <f>October!I55+October!T55</f>
        <v>2</v>
      </c>
      <c r="J55" s="1">
        <f>October!J55+October!U55</f>
        <v>0</v>
      </c>
      <c r="K55" s="9">
        <f ca="1">October!V55</f>
        <v>8.5</v>
      </c>
      <c r="L55" s="9">
        <f>October!W55</f>
        <v>12</v>
      </c>
      <c r="M55" s="9">
        <f>October!X55</f>
        <v>25</v>
      </c>
      <c r="N55" s="9">
        <f t="shared" ca="1" si="12"/>
        <v>1.5</v>
      </c>
      <c r="O55" s="9">
        <f t="shared" ca="1" si="2"/>
        <v>0</v>
      </c>
      <c r="P55" s="1">
        <f>0+(October!P55-(October!Q55*4))</f>
        <v>1</v>
      </c>
      <c r="Q55" s="9">
        <f t="shared" si="7"/>
        <v>0</v>
      </c>
      <c r="R55" s="9">
        <v>0</v>
      </c>
      <c r="S55" s="8">
        <v>0</v>
      </c>
      <c r="T55" s="1">
        <v>0</v>
      </c>
      <c r="U55" s="1">
        <v>0</v>
      </c>
      <c r="V55" s="9">
        <f t="shared" ca="1" si="3"/>
        <v>8.5</v>
      </c>
      <c r="W55" s="9">
        <f t="shared" si="8"/>
        <v>12</v>
      </c>
      <c r="X55" s="9">
        <f t="shared" si="9"/>
        <v>25</v>
      </c>
      <c r="Y55" s="9">
        <f t="shared" ca="1" si="4"/>
        <v>0</v>
      </c>
      <c r="Z55" s="9">
        <f t="shared" ca="1" si="10"/>
        <v>24</v>
      </c>
    </row>
    <row r="56" spans="1:26" ht="14.25" customHeight="1">
      <c r="A56" s="1">
        <f>IF(B56="","",$A55+1)</f>
        <v>54</v>
      </c>
      <c r="B56" s="17" t="s">
        <v>88</v>
      </c>
      <c r="C56" s="19">
        <v>43319</v>
      </c>
      <c r="D56" s="19">
        <v>43319</v>
      </c>
      <c r="E56" s="1">
        <f t="shared" si="0"/>
        <v>10</v>
      </c>
      <c r="F56" s="1">
        <f>IF($D56&lt;$L$1,14,IF(AND($D56&gt;=($L$1+182),$D56&lt;($L$1+213)),7,IF(AND($D56&gt;=($L$1+213),$D56&lt;($L$1+244)),6,IF(AND($D56&gt;=($L$1+244),$D56&lt;($L$1+274)),5,IF(AND($D56&gt;=($L$1+274),$D56&lt;($L$1+305)),4,IF(AND($D56&gt;=($L$1+305),$D56&lt;($L$1+335)),2,IF(AND($D56&gt;=($L$1+335),$D56&lt;=($L$1+365)),1,IF($D56&gt;($L$1+365),0,14))))))))</f>
        <v>14</v>
      </c>
      <c r="G56" s="9">
        <v>28</v>
      </c>
      <c r="H56" s="8">
        <f>October!H56+October!S56</f>
        <v>0</v>
      </c>
      <c r="I56" s="1">
        <f>October!I56+October!T56</f>
        <v>1</v>
      </c>
      <c r="J56" s="1">
        <f>October!J56+October!U56</f>
        <v>0</v>
      </c>
      <c r="K56" s="9">
        <f ca="1">October!V56</f>
        <v>7</v>
      </c>
      <c r="L56" s="9">
        <f>October!W56</f>
        <v>13</v>
      </c>
      <c r="M56" s="9">
        <f>October!X56</f>
        <v>28</v>
      </c>
      <c r="N56" s="9">
        <f t="shared" ca="1" si="12"/>
        <v>3</v>
      </c>
      <c r="O56" s="9">
        <f ca="1">IF(TODAY()&lt;$D56,0,IF($Q56&lt;=$K56,$Q56,$K56))</f>
        <v>0</v>
      </c>
      <c r="P56" s="1">
        <f>0+(October!P56-(October!Q56*4))</f>
        <v>1</v>
      </c>
      <c r="Q56" s="9">
        <f t="shared" si="7"/>
        <v>0</v>
      </c>
      <c r="R56" s="9">
        <v>0</v>
      </c>
      <c r="S56" s="8">
        <v>0</v>
      </c>
      <c r="T56" s="1">
        <v>0</v>
      </c>
      <c r="U56" s="1">
        <v>0</v>
      </c>
      <c r="V56" s="9">
        <f t="shared" ca="1" si="3"/>
        <v>7</v>
      </c>
      <c r="W56" s="9">
        <f t="shared" si="8"/>
        <v>13</v>
      </c>
      <c r="X56" s="9">
        <f t="shared" si="9"/>
        <v>28</v>
      </c>
      <c r="Y56" s="9">
        <f t="shared" ca="1" si="4"/>
        <v>0</v>
      </c>
      <c r="Z56" s="9">
        <f t="shared" ca="1" si="10"/>
        <v>24</v>
      </c>
    </row>
    <row r="57" spans="1:26" ht="30">
      <c r="A57" s="1">
        <f>IF(B57="","",$A56+1)</f>
        <v>55</v>
      </c>
      <c r="B57" s="17" t="s">
        <v>96</v>
      </c>
      <c r="C57" s="19">
        <v>43486</v>
      </c>
      <c r="D57" s="19">
        <v>43486</v>
      </c>
      <c r="E57" s="1">
        <f t="shared" si="0"/>
        <v>10</v>
      </c>
      <c r="F57" s="1">
        <f>IF($D57&lt;$L$1,14,IF(AND($D57&gt;=($L$1+182),$D57&lt;($L$1+213)),7,IF(AND($D57&gt;=($L$1+213),$D57&lt;($L$1+244)),6,IF(AND($D57&gt;=($L$1+244),$D57&lt;($L$1+274)),5,IF(AND($D57&gt;=($L$1+274),$D57&lt;($L$1+305)),4,IF(AND($D57&gt;=($L$1+305),$D57&lt;($L$1+335)),2,IF(AND($D57&gt;=($L$1+335),$D57&lt;=($L$1+365)),1,IF($D57&gt;($L$1+365),0,14))))))))</f>
        <v>14</v>
      </c>
      <c r="G57" s="9">
        <v>20</v>
      </c>
      <c r="H57" s="8">
        <f>October!H57+October!S57</f>
        <v>0</v>
      </c>
      <c r="I57" s="1">
        <f>October!I57+October!T57</f>
        <v>0</v>
      </c>
      <c r="J57" s="1">
        <f>October!J57+October!U57</f>
        <v>0</v>
      </c>
      <c r="K57" s="9">
        <f ca="1">October!V57</f>
        <v>10</v>
      </c>
      <c r="L57" s="9">
        <f>October!W57</f>
        <v>14</v>
      </c>
      <c r="M57" s="9">
        <f>October!X57</f>
        <v>20</v>
      </c>
      <c r="N57" s="9">
        <f t="shared" ref="N57" ca="1" si="13">E57-H57-K57</f>
        <v>0</v>
      </c>
      <c r="O57" s="9">
        <f ca="1">IF(TODAY()&lt;$D57,0,IF($Q57&lt;=$K57,$Q57,$K57))</f>
        <v>0</v>
      </c>
      <c r="P57" s="1">
        <f>0+(October!P57-(October!Q57*4))</f>
        <v>0</v>
      </c>
      <c r="Q57" s="9">
        <f t="shared" ref="Q57" si="14">FLOOR(P57/4,0.5)</f>
        <v>0</v>
      </c>
      <c r="R57" s="9">
        <v>0</v>
      </c>
      <c r="S57" s="8">
        <v>0</v>
      </c>
      <c r="T57" s="1">
        <v>0</v>
      </c>
      <c r="U57" s="1">
        <v>0</v>
      </c>
      <c r="V57" s="9">
        <f t="shared" ca="1" si="3"/>
        <v>10</v>
      </c>
      <c r="W57" s="9">
        <f t="shared" si="8"/>
        <v>14</v>
      </c>
      <c r="X57" s="9">
        <f t="shared" si="9"/>
        <v>20</v>
      </c>
      <c r="Y57" s="9">
        <f t="shared" ref="Y57" ca="1" si="15">Q57-O57+R57</f>
        <v>0</v>
      </c>
      <c r="Z57" s="9">
        <f t="shared" ref="Z57" ca="1" si="16">$H$1-Y57</f>
        <v>24</v>
      </c>
    </row>
  </sheetData>
  <conditionalFormatting sqref="Y3 Q57:R57 AA3:AA52 Z4:Z52 Q4:Q56 V4:V52 R3:R38 E3:P57 W4:Y57 R4:U57 A3:D47">
    <cfRule type="expression" dxfId="85" priority="20">
      <formula>MOD(ROW(),2)=1</formula>
    </cfRule>
  </conditionalFormatting>
  <conditionalFormatting sqref="A55:A56 AA55:AA57">
    <cfRule type="expression" dxfId="84" priority="19">
      <formula>MOD(ROW(),2)=1</formula>
    </cfRule>
  </conditionalFormatting>
  <conditionalFormatting sqref="B55:C56">
    <cfRule type="expression" dxfId="83" priority="18">
      <formula>MOD(ROW(),2)=1</formula>
    </cfRule>
  </conditionalFormatting>
  <conditionalFormatting sqref="D3">
    <cfRule type="expression" dxfId="82" priority="17">
      <formula>MOD(ROW(),2)=1</formula>
    </cfRule>
  </conditionalFormatting>
  <conditionalFormatting sqref="D49:D52">
    <cfRule type="expression" dxfId="81" priority="13">
      <formula>MOD(ROW(),2)=1</formula>
    </cfRule>
  </conditionalFormatting>
  <conditionalFormatting sqref="D48">
    <cfRule type="expression" dxfId="80" priority="16">
      <formula>MOD(ROW(),2)=1</formula>
    </cfRule>
  </conditionalFormatting>
  <conditionalFormatting sqref="D48">
    <cfRule type="expression" dxfId="79" priority="15">
      <formula>MOD(ROW(),2)=1</formula>
    </cfRule>
  </conditionalFormatting>
  <conditionalFormatting sqref="D49">
    <cfRule type="expression" dxfId="78" priority="14">
      <formula>MOD(ROW(),2)=1</formula>
    </cfRule>
  </conditionalFormatting>
  <conditionalFormatting sqref="D53">
    <cfRule type="expression" dxfId="77" priority="12">
      <formula>MOD(ROW(),2)=1</formula>
    </cfRule>
  </conditionalFormatting>
  <conditionalFormatting sqref="D54">
    <cfRule type="expression" dxfId="76" priority="11">
      <formula>MOD(ROW(),2)=1</formula>
    </cfRule>
  </conditionalFormatting>
  <conditionalFormatting sqref="D55:D56">
    <cfRule type="expression" dxfId="75" priority="10">
      <formula>MOD(ROW(),2)=1</formula>
    </cfRule>
  </conditionalFormatting>
  <conditionalFormatting sqref="A48:A49 Z48:Z52 A3:C3 G3 N3:O3 Q3:AA3">
    <cfRule type="expression" dxfId="74" priority="49">
      <formula>MOD(ROW(),2)=1</formula>
    </cfRule>
  </conditionalFormatting>
  <conditionalFormatting sqref="A48:A52 AA53 G8:G12 G14:G18 G20:G24 G26:G30 G41:G45 G52:G57">
    <cfRule type="expression" dxfId="73" priority="47">
      <formula>MOD(ROW(),2)=1</formula>
    </cfRule>
  </conditionalFormatting>
  <conditionalFormatting sqref="V48:V52">
    <cfRule type="expression" dxfId="72" priority="48">
      <formula>MOD(ROW(),2)=1</formula>
    </cfRule>
  </conditionalFormatting>
  <conditionalFormatting sqref="V3:X3">
    <cfRule type="expression" dxfId="71" priority="45">
      <formula>MOD(ROW(),2)=1</formula>
    </cfRule>
  </conditionalFormatting>
  <conditionalFormatting sqref="V3:X3">
    <cfRule type="expression" dxfId="70" priority="46">
      <formula>MOD(ROW(),2)=1</formula>
    </cfRule>
  </conditionalFormatting>
  <conditionalFormatting sqref="B48">
    <cfRule type="expression" dxfId="69" priority="44">
      <formula>MOD(ROW(),2)=1</formula>
    </cfRule>
  </conditionalFormatting>
  <conditionalFormatting sqref="B48">
    <cfRule type="expression" dxfId="68" priority="43">
      <formula>MOD(ROW(),2)=1</formula>
    </cfRule>
  </conditionalFormatting>
  <conditionalFormatting sqref="C48">
    <cfRule type="expression" dxfId="67" priority="42">
      <formula>MOD(ROW(),2)=1</formula>
    </cfRule>
  </conditionalFormatting>
  <conditionalFormatting sqref="C48">
    <cfRule type="expression" dxfId="66" priority="41">
      <formula>MOD(ROW(),2)=1</formula>
    </cfRule>
  </conditionalFormatting>
  <conditionalFormatting sqref="V48:V52">
    <cfRule type="expression" dxfId="65" priority="39">
      <formula>MOD(ROW(),2)=1</formula>
    </cfRule>
  </conditionalFormatting>
  <conditionalFormatting sqref="AA48">
    <cfRule type="expression" dxfId="64" priority="40">
      <formula>MOD(ROW(),2)=1</formula>
    </cfRule>
  </conditionalFormatting>
  <conditionalFormatting sqref="V48:V52">
    <cfRule type="expression" dxfId="63" priority="38">
      <formula>MOD(ROW(),2)=1</formula>
    </cfRule>
  </conditionalFormatting>
  <conditionalFormatting sqref="B49:C49">
    <cfRule type="expression" dxfId="62" priority="37">
      <formula>MOD(ROW(),2)=1</formula>
    </cfRule>
  </conditionalFormatting>
  <conditionalFormatting sqref="B49:C52">
    <cfRule type="expression" dxfId="61" priority="36">
      <formula>MOD(ROW(),2)=1</formula>
    </cfRule>
  </conditionalFormatting>
  <conditionalFormatting sqref="Z53">
    <cfRule type="expression" dxfId="60" priority="35">
      <formula>MOD(ROW(),2)=1</formula>
    </cfRule>
  </conditionalFormatting>
  <conditionalFormatting sqref="V53 Z53">
    <cfRule type="expression" dxfId="59" priority="33">
      <formula>MOD(ROW(),2)=1</formula>
    </cfRule>
  </conditionalFormatting>
  <conditionalFormatting sqref="V53">
    <cfRule type="expression" dxfId="58" priority="34">
      <formula>MOD(ROW(),2)=1</formula>
    </cfRule>
  </conditionalFormatting>
  <conditionalFormatting sqref="V53">
    <cfRule type="expression" dxfId="57" priority="31">
      <formula>MOD(ROW(),2)=1</formula>
    </cfRule>
  </conditionalFormatting>
  <conditionalFormatting sqref="V53">
    <cfRule type="expression" dxfId="56" priority="32">
      <formula>MOD(ROW(),2)=1</formula>
    </cfRule>
  </conditionalFormatting>
  <conditionalFormatting sqref="A53:B53">
    <cfRule type="expression" dxfId="55" priority="30">
      <formula>MOD(ROW(),2)=1</formula>
    </cfRule>
  </conditionalFormatting>
  <conditionalFormatting sqref="C53">
    <cfRule type="expression" dxfId="54" priority="29">
      <formula>MOD(ROW(),2)=1</formula>
    </cfRule>
  </conditionalFormatting>
  <conditionalFormatting sqref="Z54">
    <cfRule type="expression" dxfId="53" priority="28">
      <formula>MOD(ROW(),2)=1</formula>
    </cfRule>
  </conditionalFormatting>
  <conditionalFormatting sqref="A54:B54 V54 Z54:AA54">
    <cfRule type="expression" dxfId="52" priority="26">
      <formula>MOD(ROW(),2)=1</formula>
    </cfRule>
  </conditionalFormatting>
  <conditionalFormatting sqref="V54">
    <cfRule type="expression" dxfId="51" priority="27">
      <formula>MOD(ROW(),2)=1</formula>
    </cfRule>
  </conditionalFormatting>
  <conditionalFormatting sqref="V54">
    <cfRule type="expression" dxfId="50" priority="24">
      <formula>MOD(ROW(),2)=1</formula>
    </cfRule>
  </conditionalFormatting>
  <conditionalFormatting sqref="V54">
    <cfRule type="expression" dxfId="49" priority="25">
      <formula>MOD(ROW(),2)=1</formula>
    </cfRule>
  </conditionalFormatting>
  <conditionalFormatting sqref="C54">
    <cfRule type="expression" dxfId="48" priority="23">
      <formula>MOD(ROW(),2)=1</formula>
    </cfRule>
  </conditionalFormatting>
  <conditionalFormatting sqref="V55:V57 Z55:Z57">
    <cfRule type="expression" dxfId="47" priority="22">
      <formula>MOD(ROW(),2)=1</formula>
    </cfRule>
  </conditionalFormatting>
  <conditionalFormatting sqref="V55:V57 Z55:Z57">
    <cfRule type="expression" dxfId="46" priority="21">
      <formula>MOD(ROW(),2)=1</formula>
    </cfRule>
  </conditionalFormatting>
  <conditionalFormatting sqref="A57">
    <cfRule type="expression" dxfId="45" priority="4">
      <formula>MOD(ROW(),2)=1</formula>
    </cfRule>
  </conditionalFormatting>
  <conditionalFormatting sqref="C57">
    <cfRule type="expression" dxfId="44" priority="3">
      <formula>MOD(ROW(),2)=1</formula>
    </cfRule>
  </conditionalFormatting>
  <conditionalFormatting sqref="D57">
    <cfRule type="expression" dxfId="43" priority="2">
      <formula>MOD(ROW(),2)=1</formula>
    </cfRule>
  </conditionalFormatting>
  <dataValidations count="1">
    <dataValidation type="list" allowBlank="1" showInputMessage="1" showErrorMessage="1" sqref="B1" xr:uid="{00000000-0002-0000-0A00-000000000000}">
      <formula1>"January, February, March, April, May, June, July, August, September, October, November, December"</formula1>
    </dataValidation>
  </dataValidations>
  <pageMargins left="0.25" right="0.25" top="0.75" bottom="0.75" header="0.3" footer="0.3"/>
  <pageSetup scale="50" fitToHeight="0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57"/>
  <sheetViews>
    <sheetView workbookViewId="0">
      <pane xSplit="2" ySplit="2" topLeftCell="D33" activePane="bottomRight" state="frozen"/>
      <selection pane="topRight" activeCell="C1" sqref="C1"/>
      <selection pane="bottomLeft" activeCell="A3" sqref="A3"/>
      <selection pane="bottomRight" activeCell="B39" sqref="B39"/>
    </sheetView>
  </sheetViews>
  <sheetFormatPr defaultRowHeight="15"/>
  <cols>
    <col min="1" max="1" width="8" style="1" customWidth="1"/>
    <col min="2" max="2" width="26.140625" style="1" customWidth="1"/>
    <col min="3" max="4" width="10" style="1" customWidth="1"/>
    <col min="5" max="8" width="8.7109375" style="1" customWidth="1"/>
    <col min="9" max="11" width="8.7109375" style="9" customWidth="1"/>
    <col min="12" max="14" width="8.7109375" style="1" customWidth="1"/>
    <col min="15" max="15" width="8.7109375" style="9" customWidth="1"/>
    <col min="16" max="17" width="8.7109375" style="8" customWidth="1"/>
    <col min="18" max="19" width="8.7109375" style="1" customWidth="1"/>
    <col min="20" max="22" width="8.7109375" style="9" customWidth="1"/>
    <col min="23" max="24" width="8.7109375" style="1" customWidth="1"/>
    <col min="25" max="25" width="8.7109375" style="9" customWidth="1"/>
    <col min="26" max="26" width="8.42578125" style="1" customWidth="1"/>
    <col min="27" max="27" width="20.28515625" style="1" customWidth="1"/>
    <col min="28" max="16384" width="9.140625" style="1"/>
  </cols>
  <sheetData>
    <row r="1" spans="1:27" ht="44.25" customHeight="1">
      <c r="A1" s="5" t="s">
        <v>6</v>
      </c>
      <c r="B1" s="5" t="s">
        <v>69</v>
      </c>
      <c r="C1" s="5" t="s">
        <v>7</v>
      </c>
      <c r="D1" s="5"/>
      <c r="E1" s="5">
        <v>6</v>
      </c>
      <c r="F1" s="5" t="s">
        <v>9</v>
      </c>
      <c r="G1" s="5"/>
      <c r="H1" s="6">
        <f>DAY(EOMONTH(K1,0))-E1</f>
        <v>25</v>
      </c>
      <c r="I1" s="20">
        <f>DATE(2018,MONTH(DATEVALUE($B$1&amp;"1")),1)</f>
        <v>43435</v>
      </c>
      <c r="J1" s="12"/>
      <c r="K1" s="4">
        <f>DATE(2019,MONTH(DATEVALUE($B$1&amp;"1")),1)</f>
        <v>43800</v>
      </c>
      <c r="L1" s="21">
        <v>43466</v>
      </c>
      <c r="M1" s="21"/>
      <c r="N1" s="21"/>
      <c r="O1" s="10"/>
      <c r="P1" s="7"/>
      <c r="Q1" s="7"/>
      <c r="R1" s="2"/>
      <c r="S1" s="2"/>
      <c r="T1" s="10"/>
      <c r="U1" s="10"/>
      <c r="V1" s="10"/>
      <c r="W1" s="2"/>
      <c r="X1" s="2"/>
      <c r="Y1" s="10"/>
      <c r="Z1" s="2"/>
    </row>
    <row r="2" spans="1:27" ht="55.5" customHeight="1">
      <c r="A2" s="3" t="s">
        <v>8</v>
      </c>
      <c r="B2" s="3" t="s">
        <v>0</v>
      </c>
      <c r="C2" s="3" t="s">
        <v>71</v>
      </c>
      <c r="D2" s="3" t="s">
        <v>95</v>
      </c>
      <c r="E2" s="3" t="s">
        <v>14</v>
      </c>
      <c r="F2" s="3" t="s">
        <v>23</v>
      </c>
      <c r="G2" s="3" t="s">
        <v>90</v>
      </c>
      <c r="H2" s="3" t="s">
        <v>17</v>
      </c>
      <c r="I2" s="3" t="s">
        <v>22</v>
      </c>
      <c r="J2" s="3" t="s">
        <v>93</v>
      </c>
      <c r="K2" s="11" t="s">
        <v>21</v>
      </c>
      <c r="L2" s="11" t="s">
        <v>24</v>
      </c>
      <c r="M2" s="11" t="s">
        <v>94</v>
      </c>
      <c r="N2" s="11" t="s">
        <v>89</v>
      </c>
      <c r="O2" s="11" t="s">
        <v>16</v>
      </c>
      <c r="P2" s="3" t="s">
        <v>1</v>
      </c>
      <c r="Q2" s="11" t="s">
        <v>2</v>
      </c>
      <c r="R2" s="11" t="s">
        <v>70</v>
      </c>
      <c r="S2" s="3" t="s">
        <v>3</v>
      </c>
      <c r="T2" s="3" t="s">
        <v>25</v>
      </c>
      <c r="U2" s="3" t="s">
        <v>91</v>
      </c>
      <c r="V2" s="11" t="s">
        <v>15</v>
      </c>
      <c r="W2" s="11" t="s">
        <v>26</v>
      </c>
      <c r="X2" s="11" t="s">
        <v>92</v>
      </c>
      <c r="Y2" s="11" t="s">
        <v>13</v>
      </c>
      <c r="Z2" s="11" t="s">
        <v>4</v>
      </c>
      <c r="AA2" s="3" t="s">
        <v>5</v>
      </c>
    </row>
    <row r="3" spans="1:27" ht="14.25" customHeight="1">
      <c r="A3" s="1">
        <v>1</v>
      </c>
      <c r="B3" s="13" t="s">
        <v>28</v>
      </c>
      <c r="C3" s="18">
        <v>42276</v>
      </c>
      <c r="D3" s="18">
        <v>42276</v>
      </c>
      <c r="E3" s="1">
        <f t="shared" ref="E3:E57" si="0">IF($D3&lt;$L$1,10,IF(AND($D3&gt;=($L$1+182),$D3&lt;($L$1+213)),5,IF(AND($D3&gt;=($L$1+213),$D3&lt;($L$1+244)),4,IF(AND($D3&gt;=($L$1+244),$D3&lt;($L$1+274)),3.5,IF(AND($D3&gt;=($L$1+274),$D3&lt;($L$1+305)),2.5,IF(AND($D3&gt;=($L$1+305),$D3&lt;($L$1+335)),1.5,IF(AND($D3&gt;=($L$1+335),$D3&lt;=($L$1+365)),1,IF($D3&gt;($L$1+365),0,10))))))))</f>
        <v>10</v>
      </c>
      <c r="F3" s="1">
        <f t="shared" ref="F3:F55" si="1">IF($D3&lt;$L$1,14,IF(AND($D3&gt;=($L$1+182),$D3&lt;($L$1+213)),7,IF(AND($D3&gt;=($L$1+213),$D3&lt;($L$1+244)),6,IF(AND($D3&gt;=($L$1+244),$D3&lt;($L$1+274)),5,IF(AND($D3&gt;=($L$1+274),$D3&lt;($L$1+305)),4,IF(AND($D3&gt;=($L$1+305),$D3&lt;($L$1+335)),2,IF(AND($D3&gt;=($L$1+335),$D3&lt;=($L$1+365)),1,IF($D3&gt;($L$1+365),0,14))))))))</f>
        <v>14</v>
      </c>
      <c r="G3" s="9">
        <v>28</v>
      </c>
      <c r="H3" s="8">
        <f>November!H3+November!S3</f>
        <v>0</v>
      </c>
      <c r="I3" s="1">
        <f>November!I3+November!T3</f>
        <v>0</v>
      </c>
      <c r="J3" s="1">
        <f>November!J3+November!U3</f>
        <v>0</v>
      </c>
      <c r="K3" s="9">
        <f ca="1">November!V3</f>
        <v>10</v>
      </c>
      <c r="L3" s="9">
        <f>November!W3</f>
        <v>14</v>
      </c>
      <c r="M3" s="9">
        <f>November!X3</f>
        <v>28</v>
      </c>
      <c r="N3" s="9">
        <f ca="1">E3-H3-K3</f>
        <v>0</v>
      </c>
      <c r="O3" s="9">
        <f t="shared" ref="O3:O55" ca="1" si="2">IF(TODAY()&lt;$C3+180,0,IF($Q3&lt;=$K3,$Q3,$K3))</f>
        <v>0</v>
      </c>
      <c r="P3" s="1">
        <f>0+(November!P3-(November!Q3*4))</f>
        <v>0</v>
      </c>
      <c r="Q3" s="9">
        <f>FLOOR(P3/4,0.5)</f>
        <v>0</v>
      </c>
      <c r="R3" s="9">
        <v>0</v>
      </c>
      <c r="S3" s="8">
        <v>0</v>
      </c>
      <c r="T3" s="1">
        <v>0</v>
      </c>
      <c r="U3" s="1">
        <v>0</v>
      </c>
      <c r="V3" s="9">
        <f t="shared" ref="V3:V57" ca="1" si="3">IF($K3-($S3+$O3)&lt;0,0,$K3-($S3+$O3))</f>
        <v>10</v>
      </c>
      <c r="W3" s="9">
        <f>IF($L3-$T3&lt;0,0,$L3-$T3)</f>
        <v>14</v>
      </c>
      <c r="X3" s="9">
        <f>IF($M3-$U3&lt;0,0,$M3-$U3)</f>
        <v>28</v>
      </c>
      <c r="Y3" s="9">
        <f t="shared" ref="Y3:Y56" ca="1" si="4">Q3-O3+R3</f>
        <v>0</v>
      </c>
      <c r="Z3" s="9">
        <f ca="1">$H$1-Y3</f>
        <v>25</v>
      </c>
      <c r="AA3" s="17" t="str">
        <f t="shared" ref="AA3:AA48" si="5">IF(AND(S3&gt;3,T3&gt;3),"Check for permission to have more than 3 days casual leave, and a doctors note regarding more than 3 days sick leave",IF(S3&gt;3,"Check for permission to have more than 3 days casual leave",IF(T3&gt;3,"Check for a doctors note regarding more than 3 days sick leave","")))</f>
        <v/>
      </c>
    </row>
    <row r="4" spans="1:27" ht="14.25" customHeight="1">
      <c r="A4" s="1">
        <f>IF(B4="","",A3+1)</f>
        <v>2</v>
      </c>
      <c r="B4" s="14" t="s">
        <v>29</v>
      </c>
      <c r="C4" s="18">
        <v>42016</v>
      </c>
      <c r="D4" s="18">
        <v>42016</v>
      </c>
      <c r="E4" s="1">
        <f t="shared" si="0"/>
        <v>10</v>
      </c>
      <c r="F4" s="1">
        <f t="shared" si="1"/>
        <v>14</v>
      </c>
      <c r="G4" s="9">
        <v>27</v>
      </c>
      <c r="H4" s="8">
        <f>November!H4+November!S4</f>
        <v>0</v>
      </c>
      <c r="I4" s="1">
        <f>November!I4+November!T4</f>
        <v>1</v>
      </c>
      <c r="J4" s="1">
        <f>November!J4+November!U4</f>
        <v>0</v>
      </c>
      <c r="K4" s="9">
        <f ca="1">November!V4</f>
        <v>9</v>
      </c>
      <c r="L4" s="9">
        <f>November!W4</f>
        <v>13</v>
      </c>
      <c r="M4" s="9">
        <f>November!X4</f>
        <v>27</v>
      </c>
      <c r="N4" s="9">
        <f t="shared" ref="N4:N5" ca="1" si="6">E4-H4-K4</f>
        <v>1</v>
      </c>
      <c r="O4" s="9">
        <f t="shared" ca="1" si="2"/>
        <v>0</v>
      </c>
      <c r="P4" s="1">
        <f>0+(November!P4-(November!Q4*4))</f>
        <v>1</v>
      </c>
      <c r="Q4" s="9">
        <f t="shared" ref="Q4:Q56" si="7">FLOOR(P4/4,0.5)</f>
        <v>0</v>
      </c>
      <c r="R4" s="9">
        <v>0</v>
      </c>
      <c r="S4" s="8">
        <v>0</v>
      </c>
      <c r="T4" s="1">
        <v>0</v>
      </c>
      <c r="U4" s="1">
        <v>0</v>
      </c>
      <c r="V4" s="9">
        <f t="shared" ca="1" si="3"/>
        <v>9</v>
      </c>
      <c r="W4" s="9">
        <f t="shared" ref="W4:W57" si="8">IF($L4-$T4&lt;0,0,$L4-$T4)</f>
        <v>13</v>
      </c>
      <c r="X4" s="9">
        <f t="shared" ref="X4:X57" si="9">IF($M4-$U4&lt;0,0,$M4-$U4)</f>
        <v>27</v>
      </c>
      <c r="Y4" s="9">
        <f t="shared" ca="1" si="4"/>
        <v>0</v>
      </c>
      <c r="Z4" s="9">
        <f t="shared" ref="Z4:Z56" ca="1" si="10">$H$1-Y4</f>
        <v>25</v>
      </c>
      <c r="AA4" s="17" t="str">
        <f t="shared" si="5"/>
        <v/>
      </c>
    </row>
    <row r="5" spans="1:27" ht="14.25" customHeight="1">
      <c r="A5" s="1">
        <f t="shared" ref="A5:A55" si="11">IF(B5="","",$A4+1)</f>
        <v>3</v>
      </c>
      <c r="B5" s="15" t="s">
        <v>30</v>
      </c>
      <c r="C5" s="18">
        <v>42375</v>
      </c>
      <c r="D5" s="18">
        <v>42375</v>
      </c>
      <c r="E5" s="1">
        <f t="shared" si="0"/>
        <v>10</v>
      </c>
      <c r="F5" s="1">
        <f t="shared" si="1"/>
        <v>14</v>
      </c>
      <c r="G5" s="9">
        <v>26</v>
      </c>
      <c r="H5" s="8">
        <f>November!H5+November!S5</f>
        <v>0</v>
      </c>
      <c r="I5" s="1">
        <f>November!I5+November!T5</f>
        <v>1</v>
      </c>
      <c r="J5" s="1">
        <f>November!J5+November!U5</f>
        <v>0</v>
      </c>
      <c r="K5" s="9">
        <f ca="1">November!V5</f>
        <v>10</v>
      </c>
      <c r="L5" s="9">
        <f>November!W5</f>
        <v>13</v>
      </c>
      <c r="M5" s="9">
        <f>November!X5</f>
        <v>26</v>
      </c>
      <c r="N5" s="9">
        <f t="shared" ca="1" si="6"/>
        <v>0</v>
      </c>
      <c r="O5" s="9">
        <f t="shared" ca="1" si="2"/>
        <v>0</v>
      </c>
      <c r="P5" s="1">
        <f>0+(November!P5-(November!Q5*4))</f>
        <v>0</v>
      </c>
      <c r="Q5" s="9">
        <f t="shared" si="7"/>
        <v>0</v>
      </c>
      <c r="R5" s="9">
        <v>0</v>
      </c>
      <c r="S5" s="8">
        <v>0</v>
      </c>
      <c r="T5" s="1">
        <v>0</v>
      </c>
      <c r="U5" s="1">
        <v>0</v>
      </c>
      <c r="V5" s="9">
        <f t="shared" ca="1" si="3"/>
        <v>10</v>
      </c>
      <c r="W5" s="9">
        <f t="shared" si="8"/>
        <v>13</v>
      </c>
      <c r="X5" s="9">
        <f t="shared" si="9"/>
        <v>26</v>
      </c>
      <c r="Y5" s="9">
        <f t="shared" ca="1" si="4"/>
        <v>0</v>
      </c>
      <c r="Z5" s="9">
        <f t="shared" ca="1" si="10"/>
        <v>25</v>
      </c>
      <c r="AA5" s="17" t="str">
        <f t="shared" si="5"/>
        <v/>
      </c>
    </row>
    <row r="6" spans="1:27" ht="14.25" customHeight="1">
      <c r="A6" s="1">
        <f t="shared" si="11"/>
        <v>4</v>
      </c>
      <c r="B6" s="14" t="s">
        <v>31</v>
      </c>
      <c r="C6" s="18">
        <v>42675</v>
      </c>
      <c r="D6" s="18">
        <v>42675</v>
      </c>
      <c r="E6" s="1">
        <f t="shared" si="0"/>
        <v>10</v>
      </c>
      <c r="F6" s="1">
        <f t="shared" si="1"/>
        <v>14</v>
      </c>
      <c r="G6" s="9">
        <v>22</v>
      </c>
      <c r="H6" s="8">
        <f>November!H6+November!S6</f>
        <v>0</v>
      </c>
      <c r="I6" s="1">
        <f>November!I6+November!T6</f>
        <v>3</v>
      </c>
      <c r="J6" s="1">
        <f>November!J6+November!U6</f>
        <v>0</v>
      </c>
      <c r="K6" s="9">
        <f ca="1">November!V6</f>
        <v>7.5</v>
      </c>
      <c r="L6" s="9">
        <f>November!W6</f>
        <v>11</v>
      </c>
      <c r="M6" s="9">
        <f>November!X6</f>
        <v>22</v>
      </c>
      <c r="N6" s="9">
        <f ca="1">E6-H6-K6</f>
        <v>2.5</v>
      </c>
      <c r="O6" s="9">
        <f t="shared" ca="1" si="2"/>
        <v>0</v>
      </c>
      <c r="P6" s="1">
        <f>0+(November!P6-(November!Q6*4))</f>
        <v>1</v>
      </c>
      <c r="Q6" s="9">
        <f t="shared" si="7"/>
        <v>0</v>
      </c>
      <c r="R6" s="9">
        <v>0</v>
      </c>
      <c r="S6" s="8">
        <v>0</v>
      </c>
      <c r="T6" s="1">
        <v>0</v>
      </c>
      <c r="U6" s="1">
        <v>0</v>
      </c>
      <c r="V6" s="9">
        <f t="shared" ca="1" si="3"/>
        <v>7.5</v>
      </c>
      <c r="W6" s="9">
        <f t="shared" si="8"/>
        <v>11</v>
      </c>
      <c r="X6" s="9">
        <f t="shared" si="9"/>
        <v>22</v>
      </c>
      <c r="Y6" s="9">
        <f t="shared" ca="1" si="4"/>
        <v>0</v>
      </c>
      <c r="Z6" s="9">
        <f t="shared" ca="1" si="10"/>
        <v>25</v>
      </c>
      <c r="AA6" s="17" t="str">
        <f t="shared" si="5"/>
        <v/>
      </c>
    </row>
    <row r="7" spans="1:27" ht="14.25" customHeight="1">
      <c r="A7" s="1">
        <f t="shared" si="11"/>
        <v>5</v>
      </c>
      <c r="B7" s="14" t="s">
        <v>32</v>
      </c>
      <c r="C7" s="18">
        <v>41636</v>
      </c>
      <c r="D7" s="18">
        <v>41636</v>
      </c>
      <c r="E7" s="1">
        <f t="shared" si="0"/>
        <v>10</v>
      </c>
      <c r="F7" s="1">
        <f t="shared" si="1"/>
        <v>14</v>
      </c>
      <c r="G7" s="9">
        <v>24</v>
      </c>
      <c r="H7" s="8">
        <f>November!H7+November!S7</f>
        <v>0</v>
      </c>
      <c r="I7" s="1">
        <f>November!I7+November!T7</f>
        <v>0</v>
      </c>
      <c r="J7" s="1">
        <f>November!J7+November!U7</f>
        <v>0</v>
      </c>
      <c r="K7" s="9">
        <f ca="1">November!V7</f>
        <v>10</v>
      </c>
      <c r="L7" s="9">
        <f>November!W7</f>
        <v>14</v>
      </c>
      <c r="M7" s="9">
        <f>November!X7</f>
        <v>24</v>
      </c>
      <c r="N7" s="9">
        <f t="shared" ref="N7:N56" ca="1" si="12">E7-H7-K7</f>
        <v>0</v>
      </c>
      <c r="O7" s="9">
        <f t="shared" ca="1" si="2"/>
        <v>0</v>
      </c>
      <c r="P7" s="1">
        <f>0+(November!P7-(November!Q7*4))</f>
        <v>0</v>
      </c>
      <c r="Q7" s="9">
        <f t="shared" si="7"/>
        <v>0</v>
      </c>
      <c r="R7" s="9">
        <v>0</v>
      </c>
      <c r="S7" s="8">
        <v>0</v>
      </c>
      <c r="T7" s="1">
        <v>0</v>
      </c>
      <c r="U7" s="1">
        <v>0</v>
      </c>
      <c r="V7" s="9">
        <f t="shared" ca="1" si="3"/>
        <v>10</v>
      </c>
      <c r="W7" s="9">
        <f t="shared" si="8"/>
        <v>14</v>
      </c>
      <c r="X7" s="9">
        <f t="shared" si="9"/>
        <v>24</v>
      </c>
      <c r="Y7" s="9">
        <f t="shared" ca="1" si="4"/>
        <v>0</v>
      </c>
      <c r="Z7" s="9">
        <f t="shared" ca="1" si="10"/>
        <v>25</v>
      </c>
      <c r="AA7" s="17" t="str">
        <f t="shared" si="5"/>
        <v/>
      </c>
    </row>
    <row r="8" spans="1:27" ht="14.25" customHeight="1">
      <c r="A8" s="1">
        <f>IF(B8="","",A7+1)</f>
        <v>6</v>
      </c>
      <c r="B8" s="14" t="s">
        <v>33</v>
      </c>
      <c r="C8" s="18">
        <v>41685</v>
      </c>
      <c r="D8" s="18">
        <v>41685</v>
      </c>
      <c r="E8" s="1">
        <f t="shared" si="0"/>
        <v>10</v>
      </c>
      <c r="F8" s="1">
        <f t="shared" si="1"/>
        <v>14</v>
      </c>
      <c r="G8" s="9">
        <v>28</v>
      </c>
      <c r="H8" s="8">
        <f>November!H8+November!S8</f>
        <v>0</v>
      </c>
      <c r="I8" s="1">
        <f>November!I8+November!T8</f>
        <v>0</v>
      </c>
      <c r="J8" s="1">
        <f>November!J8+November!U8</f>
        <v>0</v>
      </c>
      <c r="K8" s="9">
        <f ca="1">November!V8</f>
        <v>10</v>
      </c>
      <c r="L8" s="9">
        <f>November!W8</f>
        <v>14</v>
      </c>
      <c r="M8" s="9">
        <f>November!X8</f>
        <v>28</v>
      </c>
      <c r="N8" s="9">
        <f t="shared" ca="1" si="12"/>
        <v>0</v>
      </c>
      <c r="O8" s="9">
        <f t="shared" ca="1" si="2"/>
        <v>0</v>
      </c>
      <c r="P8" s="1">
        <f>0+(November!P8-(November!Q8*4))</f>
        <v>0</v>
      </c>
      <c r="Q8" s="9">
        <f t="shared" si="7"/>
        <v>0</v>
      </c>
      <c r="R8" s="9">
        <v>0</v>
      </c>
      <c r="S8" s="8">
        <v>0</v>
      </c>
      <c r="T8" s="1">
        <v>0</v>
      </c>
      <c r="U8" s="1">
        <v>0</v>
      </c>
      <c r="V8" s="9">
        <f t="shared" ca="1" si="3"/>
        <v>10</v>
      </c>
      <c r="W8" s="9">
        <f t="shared" si="8"/>
        <v>14</v>
      </c>
      <c r="X8" s="9">
        <f t="shared" si="9"/>
        <v>28</v>
      </c>
      <c r="Y8" s="9">
        <f t="shared" ca="1" si="4"/>
        <v>0</v>
      </c>
      <c r="Z8" s="9">
        <f t="shared" ca="1" si="10"/>
        <v>25</v>
      </c>
      <c r="AA8" s="17" t="str">
        <f t="shared" si="5"/>
        <v/>
      </c>
    </row>
    <row r="9" spans="1:27" ht="14.25" customHeight="1">
      <c r="A9" s="1">
        <f t="shared" si="11"/>
        <v>7</v>
      </c>
      <c r="B9" s="14" t="s">
        <v>34</v>
      </c>
      <c r="C9" s="18">
        <v>41980</v>
      </c>
      <c r="D9" s="18">
        <v>41980</v>
      </c>
      <c r="E9" s="1">
        <f t="shared" si="0"/>
        <v>10</v>
      </c>
      <c r="F9" s="1">
        <f t="shared" si="1"/>
        <v>14</v>
      </c>
      <c r="G9" s="9">
        <v>23</v>
      </c>
      <c r="H9" s="8">
        <f>November!H9+November!S9</f>
        <v>0</v>
      </c>
      <c r="I9" s="1">
        <f>November!I9+November!T9</f>
        <v>0</v>
      </c>
      <c r="J9" s="1">
        <f>November!J9+November!U9</f>
        <v>1</v>
      </c>
      <c r="K9" s="9">
        <f ca="1">November!V9</f>
        <v>9.5</v>
      </c>
      <c r="L9" s="9">
        <f>November!W9</f>
        <v>14</v>
      </c>
      <c r="M9" s="9">
        <f>November!X9</f>
        <v>22</v>
      </c>
      <c r="N9" s="9">
        <f t="shared" ca="1" si="12"/>
        <v>0.5</v>
      </c>
      <c r="O9" s="9">
        <f t="shared" ca="1" si="2"/>
        <v>0</v>
      </c>
      <c r="P9" s="1">
        <f>0+(November!P9-(November!Q9*4))</f>
        <v>1</v>
      </c>
      <c r="Q9" s="9">
        <f t="shared" si="7"/>
        <v>0</v>
      </c>
      <c r="R9" s="9">
        <v>0</v>
      </c>
      <c r="S9" s="8">
        <v>0</v>
      </c>
      <c r="T9" s="1">
        <v>0</v>
      </c>
      <c r="U9" s="1">
        <v>0</v>
      </c>
      <c r="V9" s="9">
        <f t="shared" ca="1" si="3"/>
        <v>9.5</v>
      </c>
      <c r="W9" s="9">
        <f t="shared" si="8"/>
        <v>14</v>
      </c>
      <c r="X9" s="9">
        <f t="shared" si="9"/>
        <v>22</v>
      </c>
      <c r="Y9" s="9">
        <f t="shared" ca="1" si="4"/>
        <v>0</v>
      </c>
      <c r="Z9" s="9">
        <f t="shared" ca="1" si="10"/>
        <v>25</v>
      </c>
      <c r="AA9" s="17" t="str">
        <f t="shared" si="5"/>
        <v/>
      </c>
    </row>
    <row r="10" spans="1:27" ht="14.25" customHeight="1">
      <c r="A10" s="1">
        <f t="shared" si="11"/>
        <v>8</v>
      </c>
      <c r="B10" s="14" t="s">
        <v>35</v>
      </c>
      <c r="C10" s="18">
        <v>41254</v>
      </c>
      <c r="D10" s="18">
        <v>41254</v>
      </c>
      <c r="E10" s="1">
        <f t="shared" si="0"/>
        <v>10</v>
      </c>
      <c r="F10" s="1">
        <f t="shared" si="1"/>
        <v>14</v>
      </c>
      <c r="G10" s="9">
        <v>28</v>
      </c>
      <c r="H10" s="8">
        <f>November!H10+November!S10</f>
        <v>0</v>
      </c>
      <c r="I10" s="1">
        <f>November!I10+November!T10</f>
        <v>0</v>
      </c>
      <c r="J10" s="1">
        <f>November!J10+November!U10</f>
        <v>0</v>
      </c>
      <c r="K10" s="9">
        <f ca="1">November!V10</f>
        <v>10</v>
      </c>
      <c r="L10" s="9">
        <f>November!W10</f>
        <v>14</v>
      </c>
      <c r="M10" s="9">
        <f>November!X10</f>
        <v>28</v>
      </c>
      <c r="N10" s="9">
        <f t="shared" ca="1" si="12"/>
        <v>0</v>
      </c>
      <c r="O10" s="9">
        <f t="shared" ca="1" si="2"/>
        <v>0</v>
      </c>
      <c r="P10" s="1">
        <f>0+(November!P10-(November!Q10*4))</f>
        <v>0</v>
      </c>
      <c r="Q10" s="9">
        <f t="shared" si="7"/>
        <v>0</v>
      </c>
      <c r="R10" s="9">
        <v>0</v>
      </c>
      <c r="S10" s="8">
        <v>0</v>
      </c>
      <c r="T10" s="1">
        <v>0</v>
      </c>
      <c r="U10" s="1">
        <v>0</v>
      </c>
      <c r="V10" s="9">
        <f t="shared" ca="1" si="3"/>
        <v>10</v>
      </c>
      <c r="W10" s="9">
        <f t="shared" si="8"/>
        <v>14</v>
      </c>
      <c r="X10" s="9">
        <f t="shared" si="9"/>
        <v>28</v>
      </c>
      <c r="Y10" s="9">
        <f t="shared" ca="1" si="4"/>
        <v>0</v>
      </c>
      <c r="Z10" s="9">
        <f t="shared" ca="1" si="10"/>
        <v>25</v>
      </c>
      <c r="AA10" s="17" t="str">
        <f t="shared" si="5"/>
        <v/>
      </c>
    </row>
    <row r="11" spans="1:27" ht="14.25" customHeight="1">
      <c r="A11" s="1">
        <f t="shared" si="11"/>
        <v>9</v>
      </c>
      <c r="B11" s="14" t="s">
        <v>36</v>
      </c>
      <c r="C11" s="18">
        <v>40909</v>
      </c>
      <c r="D11" s="18">
        <v>40909</v>
      </c>
      <c r="E11" s="1">
        <f t="shared" si="0"/>
        <v>10</v>
      </c>
      <c r="F11" s="1">
        <f t="shared" si="1"/>
        <v>14</v>
      </c>
      <c r="G11" s="9">
        <v>26</v>
      </c>
      <c r="H11" s="8">
        <f>November!H11+November!S11</f>
        <v>0</v>
      </c>
      <c r="I11" s="1">
        <f>November!I11+November!T11</f>
        <v>1</v>
      </c>
      <c r="J11" s="1">
        <f>November!J11+November!U11</f>
        <v>0</v>
      </c>
      <c r="K11" s="9">
        <f ca="1">November!V11</f>
        <v>10</v>
      </c>
      <c r="L11" s="9">
        <f>November!W11</f>
        <v>13</v>
      </c>
      <c r="M11" s="9">
        <f>November!X11</f>
        <v>26</v>
      </c>
      <c r="N11" s="9">
        <f t="shared" ca="1" si="12"/>
        <v>0</v>
      </c>
      <c r="O11" s="9">
        <f t="shared" ca="1" si="2"/>
        <v>0</v>
      </c>
      <c r="P11" s="1">
        <f>0+(November!P11-(November!Q11*4))</f>
        <v>0</v>
      </c>
      <c r="Q11" s="9">
        <f t="shared" si="7"/>
        <v>0</v>
      </c>
      <c r="R11" s="9">
        <v>0</v>
      </c>
      <c r="S11" s="8">
        <v>0</v>
      </c>
      <c r="T11" s="1">
        <v>0</v>
      </c>
      <c r="U11" s="1">
        <v>0</v>
      </c>
      <c r="V11" s="9">
        <f t="shared" ca="1" si="3"/>
        <v>10</v>
      </c>
      <c r="W11" s="9">
        <f t="shared" si="8"/>
        <v>13</v>
      </c>
      <c r="X11" s="9">
        <f t="shared" si="9"/>
        <v>26</v>
      </c>
      <c r="Y11" s="9">
        <f t="shared" ca="1" si="4"/>
        <v>0</v>
      </c>
      <c r="Z11" s="9">
        <f t="shared" ca="1" si="10"/>
        <v>25</v>
      </c>
      <c r="AA11" s="17" t="str">
        <f t="shared" si="5"/>
        <v/>
      </c>
    </row>
    <row r="12" spans="1:27" ht="14.25" customHeight="1">
      <c r="A12" s="1">
        <f t="shared" si="11"/>
        <v>10</v>
      </c>
      <c r="B12" s="14" t="s">
        <v>37</v>
      </c>
      <c r="C12" s="18">
        <v>42430</v>
      </c>
      <c r="D12" s="18">
        <v>42430</v>
      </c>
      <c r="E12" s="1">
        <f t="shared" si="0"/>
        <v>10</v>
      </c>
      <c r="F12" s="1">
        <f t="shared" si="1"/>
        <v>14</v>
      </c>
      <c r="G12" s="9">
        <v>22</v>
      </c>
      <c r="H12" s="8">
        <f>November!H12+November!S12</f>
        <v>0</v>
      </c>
      <c r="I12" s="1">
        <f>November!I12+November!T12</f>
        <v>0</v>
      </c>
      <c r="J12" s="1">
        <f>November!J12+November!U12</f>
        <v>0</v>
      </c>
      <c r="K12" s="9">
        <f ca="1">November!V12</f>
        <v>8.5</v>
      </c>
      <c r="L12" s="9">
        <f>November!W12</f>
        <v>14</v>
      </c>
      <c r="M12" s="9">
        <f>November!X12</f>
        <v>22</v>
      </c>
      <c r="N12" s="9">
        <f t="shared" ca="1" si="12"/>
        <v>1.5</v>
      </c>
      <c r="O12" s="9">
        <f t="shared" ca="1" si="2"/>
        <v>0</v>
      </c>
      <c r="P12" s="1">
        <f>0+(November!P12-(November!Q12*4))</f>
        <v>0</v>
      </c>
      <c r="Q12" s="9">
        <f t="shared" si="7"/>
        <v>0</v>
      </c>
      <c r="R12" s="9">
        <v>0</v>
      </c>
      <c r="S12" s="8">
        <v>0</v>
      </c>
      <c r="T12" s="1">
        <v>0</v>
      </c>
      <c r="U12" s="1">
        <v>0</v>
      </c>
      <c r="V12" s="9">
        <f t="shared" ca="1" si="3"/>
        <v>8.5</v>
      </c>
      <c r="W12" s="9">
        <f t="shared" si="8"/>
        <v>14</v>
      </c>
      <c r="X12" s="9">
        <f t="shared" si="9"/>
        <v>22</v>
      </c>
      <c r="Y12" s="9">
        <f t="shared" ca="1" si="4"/>
        <v>0</v>
      </c>
      <c r="Z12" s="9">
        <f t="shared" ca="1" si="10"/>
        <v>25</v>
      </c>
      <c r="AA12" s="17" t="str">
        <f t="shared" si="5"/>
        <v/>
      </c>
    </row>
    <row r="13" spans="1:27" ht="14.25" customHeight="1">
      <c r="A13" s="1">
        <f t="shared" si="11"/>
        <v>11</v>
      </c>
      <c r="B13" s="14" t="s">
        <v>38</v>
      </c>
      <c r="C13" s="18">
        <v>41650</v>
      </c>
      <c r="D13" s="18">
        <v>41650</v>
      </c>
      <c r="E13" s="1">
        <f t="shared" si="0"/>
        <v>10</v>
      </c>
      <c r="F13" s="1">
        <f t="shared" si="1"/>
        <v>14</v>
      </c>
      <c r="G13" s="9">
        <v>21</v>
      </c>
      <c r="H13" s="8">
        <f>November!H13+November!S13</f>
        <v>0</v>
      </c>
      <c r="I13" s="1">
        <f>November!I13+November!T13</f>
        <v>1.5</v>
      </c>
      <c r="J13" s="1">
        <f>November!J13+November!U13</f>
        <v>0</v>
      </c>
      <c r="K13" s="9">
        <f ca="1">November!V13</f>
        <v>10</v>
      </c>
      <c r="L13" s="9">
        <f>November!W13</f>
        <v>12.5</v>
      </c>
      <c r="M13" s="9">
        <f>November!X13</f>
        <v>21</v>
      </c>
      <c r="N13" s="9">
        <f t="shared" ca="1" si="12"/>
        <v>0</v>
      </c>
      <c r="O13" s="9">
        <f t="shared" ca="1" si="2"/>
        <v>0</v>
      </c>
      <c r="P13" s="1">
        <f>0+(November!P13-(November!Q13*4))</f>
        <v>0</v>
      </c>
      <c r="Q13" s="9">
        <f t="shared" si="7"/>
        <v>0</v>
      </c>
      <c r="R13" s="9">
        <v>0</v>
      </c>
      <c r="S13" s="8">
        <v>0</v>
      </c>
      <c r="T13" s="1">
        <v>0</v>
      </c>
      <c r="U13" s="1">
        <v>0</v>
      </c>
      <c r="V13" s="9">
        <f t="shared" ca="1" si="3"/>
        <v>10</v>
      </c>
      <c r="W13" s="9">
        <f t="shared" si="8"/>
        <v>12.5</v>
      </c>
      <c r="X13" s="9">
        <f t="shared" si="9"/>
        <v>21</v>
      </c>
      <c r="Y13" s="9">
        <f t="shared" ca="1" si="4"/>
        <v>0</v>
      </c>
      <c r="Z13" s="9">
        <f t="shared" ca="1" si="10"/>
        <v>25</v>
      </c>
      <c r="AA13" s="17" t="str">
        <f t="shared" si="5"/>
        <v/>
      </c>
    </row>
    <row r="14" spans="1:27" ht="14.25" customHeight="1">
      <c r="A14" s="1">
        <f t="shared" si="11"/>
        <v>12</v>
      </c>
      <c r="B14" s="14" t="s">
        <v>39</v>
      </c>
      <c r="C14" s="18">
        <v>40190</v>
      </c>
      <c r="D14" s="18">
        <v>40190</v>
      </c>
      <c r="E14" s="1">
        <f t="shared" si="0"/>
        <v>10</v>
      </c>
      <c r="F14" s="1">
        <f t="shared" si="1"/>
        <v>14</v>
      </c>
      <c r="G14" s="9">
        <v>26</v>
      </c>
      <c r="H14" s="8">
        <f>November!H14+November!S14</f>
        <v>0</v>
      </c>
      <c r="I14" s="1">
        <f>November!I14+November!T14</f>
        <v>0</v>
      </c>
      <c r="J14" s="1">
        <f>November!J14+November!U14</f>
        <v>0</v>
      </c>
      <c r="K14" s="9">
        <f ca="1">November!V14</f>
        <v>9.5</v>
      </c>
      <c r="L14" s="9">
        <f>November!W14</f>
        <v>14</v>
      </c>
      <c r="M14" s="9">
        <f>November!X14</f>
        <v>26</v>
      </c>
      <c r="N14" s="9">
        <f t="shared" ca="1" si="12"/>
        <v>0.5</v>
      </c>
      <c r="O14" s="9">
        <f t="shared" ca="1" si="2"/>
        <v>0</v>
      </c>
      <c r="P14" s="1">
        <f>0+(November!P14-(November!Q14*4))</f>
        <v>0</v>
      </c>
      <c r="Q14" s="9">
        <f t="shared" si="7"/>
        <v>0</v>
      </c>
      <c r="R14" s="9">
        <v>0</v>
      </c>
      <c r="S14" s="8">
        <v>0</v>
      </c>
      <c r="T14" s="1">
        <v>0</v>
      </c>
      <c r="U14" s="1">
        <v>0</v>
      </c>
      <c r="V14" s="9">
        <f t="shared" ca="1" si="3"/>
        <v>9.5</v>
      </c>
      <c r="W14" s="9">
        <f t="shared" si="8"/>
        <v>14</v>
      </c>
      <c r="X14" s="9">
        <f t="shared" si="9"/>
        <v>26</v>
      </c>
      <c r="Y14" s="9">
        <f t="shared" ca="1" si="4"/>
        <v>0</v>
      </c>
      <c r="Z14" s="9">
        <f t="shared" ca="1" si="10"/>
        <v>25</v>
      </c>
      <c r="AA14" s="17" t="str">
        <f t="shared" si="5"/>
        <v/>
      </c>
    </row>
    <row r="15" spans="1:27" ht="14.25" customHeight="1">
      <c r="A15" s="1">
        <f t="shared" si="11"/>
        <v>13</v>
      </c>
      <c r="B15" s="14" t="s">
        <v>40</v>
      </c>
      <c r="C15" s="18">
        <v>42619</v>
      </c>
      <c r="D15" s="18">
        <v>42619</v>
      </c>
      <c r="E15" s="1">
        <f t="shared" si="0"/>
        <v>10</v>
      </c>
      <c r="F15" s="1">
        <f t="shared" si="1"/>
        <v>14</v>
      </c>
      <c r="G15" s="9">
        <v>23</v>
      </c>
      <c r="H15" s="8">
        <f>November!H15+November!S15</f>
        <v>0</v>
      </c>
      <c r="I15" s="1">
        <f>November!I15+November!T15</f>
        <v>1.5</v>
      </c>
      <c r="J15" s="1">
        <f>November!J15+November!U15</f>
        <v>0</v>
      </c>
      <c r="K15" s="9">
        <f ca="1">November!V15</f>
        <v>8.5</v>
      </c>
      <c r="L15" s="9">
        <f>November!W15</f>
        <v>12.5</v>
      </c>
      <c r="M15" s="9">
        <f>November!X15</f>
        <v>23</v>
      </c>
      <c r="N15" s="9">
        <f t="shared" ca="1" si="12"/>
        <v>1.5</v>
      </c>
      <c r="O15" s="9">
        <f t="shared" ca="1" si="2"/>
        <v>0</v>
      </c>
      <c r="P15" s="1">
        <f>0+(November!P15-(November!Q15*4))</f>
        <v>1</v>
      </c>
      <c r="Q15" s="9">
        <f t="shared" si="7"/>
        <v>0</v>
      </c>
      <c r="R15" s="9">
        <v>0</v>
      </c>
      <c r="S15" s="8">
        <v>0</v>
      </c>
      <c r="T15" s="1">
        <v>0</v>
      </c>
      <c r="U15" s="1">
        <v>0</v>
      </c>
      <c r="V15" s="9">
        <f t="shared" ca="1" si="3"/>
        <v>8.5</v>
      </c>
      <c r="W15" s="9">
        <f t="shared" si="8"/>
        <v>12.5</v>
      </c>
      <c r="X15" s="9">
        <f t="shared" si="9"/>
        <v>23</v>
      </c>
      <c r="Y15" s="9">
        <f t="shared" ca="1" si="4"/>
        <v>0</v>
      </c>
      <c r="Z15" s="9">
        <f t="shared" ca="1" si="10"/>
        <v>25</v>
      </c>
      <c r="AA15" s="17" t="str">
        <f t="shared" si="5"/>
        <v/>
      </c>
    </row>
    <row r="16" spans="1:27" ht="14.25" customHeight="1">
      <c r="A16" s="1">
        <f t="shared" si="11"/>
        <v>14</v>
      </c>
      <c r="B16" s="14" t="s">
        <v>41</v>
      </c>
      <c r="C16" s="18">
        <v>41645</v>
      </c>
      <c r="D16" s="18">
        <v>41645</v>
      </c>
      <c r="E16" s="1">
        <f t="shared" si="0"/>
        <v>10</v>
      </c>
      <c r="F16" s="1">
        <f t="shared" si="1"/>
        <v>14</v>
      </c>
      <c r="G16" s="9">
        <v>25</v>
      </c>
      <c r="H16" s="8">
        <f>November!H16+November!S16</f>
        <v>2</v>
      </c>
      <c r="I16" s="1">
        <f>November!I16+November!T16</f>
        <v>0</v>
      </c>
      <c r="J16" s="1">
        <f>November!J16+November!U16</f>
        <v>0</v>
      </c>
      <c r="K16" s="9">
        <f ca="1">November!V16</f>
        <v>8</v>
      </c>
      <c r="L16" s="9">
        <f>November!W16</f>
        <v>14</v>
      </c>
      <c r="M16" s="9">
        <f>November!X16</f>
        <v>25</v>
      </c>
      <c r="N16" s="9">
        <f t="shared" ca="1" si="12"/>
        <v>0</v>
      </c>
      <c r="O16" s="9">
        <f t="shared" ca="1" si="2"/>
        <v>0</v>
      </c>
      <c r="P16" s="1">
        <f>0+(November!P16-(November!Q16*4))</f>
        <v>1</v>
      </c>
      <c r="Q16" s="9">
        <f t="shared" si="7"/>
        <v>0</v>
      </c>
      <c r="R16" s="9">
        <v>0</v>
      </c>
      <c r="S16" s="8">
        <v>0</v>
      </c>
      <c r="T16" s="1">
        <v>0</v>
      </c>
      <c r="U16" s="1">
        <v>0</v>
      </c>
      <c r="V16" s="9">
        <f t="shared" ca="1" si="3"/>
        <v>8</v>
      </c>
      <c r="W16" s="9">
        <f t="shared" si="8"/>
        <v>14</v>
      </c>
      <c r="X16" s="9">
        <f t="shared" si="9"/>
        <v>25</v>
      </c>
      <c r="Y16" s="9">
        <f t="shared" ca="1" si="4"/>
        <v>0</v>
      </c>
      <c r="Z16" s="9">
        <f t="shared" ca="1" si="10"/>
        <v>25</v>
      </c>
      <c r="AA16" s="17" t="str">
        <f t="shared" si="5"/>
        <v/>
      </c>
    </row>
    <row r="17" spans="1:27" ht="14.25" customHeight="1">
      <c r="A17" s="1">
        <f t="shared" si="11"/>
        <v>15</v>
      </c>
      <c r="B17" s="14" t="s">
        <v>42</v>
      </c>
      <c r="C17" s="18">
        <v>40954</v>
      </c>
      <c r="D17" s="18">
        <v>40954</v>
      </c>
      <c r="E17" s="1">
        <f t="shared" si="0"/>
        <v>10</v>
      </c>
      <c r="F17" s="1">
        <f t="shared" si="1"/>
        <v>14</v>
      </c>
      <c r="G17" s="9">
        <v>22</v>
      </c>
      <c r="H17" s="8">
        <f>November!H17+November!S17</f>
        <v>0</v>
      </c>
      <c r="I17" s="1">
        <f>November!I17+November!T17</f>
        <v>0</v>
      </c>
      <c r="J17" s="1">
        <f>November!J17+November!U17</f>
        <v>0</v>
      </c>
      <c r="K17" s="9">
        <f ca="1">November!V17</f>
        <v>10</v>
      </c>
      <c r="L17" s="9">
        <f>November!W17</f>
        <v>14</v>
      </c>
      <c r="M17" s="9">
        <f>November!X17</f>
        <v>22</v>
      </c>
      <c r="N17" s="9">
        <f t="shared" ca="1" si="12"/>
        <v>0</v>
      </c>
      <c r="O17" s="9">
        <f t="shared" ca="1" si="2"/>
        <v>0</v>
      </c>
      <c r="P17" s="1">
        <f>0+(November!P17-(November!Q17*4))</f>
        <v>1</v>
      </c>
      <c r="Q17" s="9">
        <f t="shared" si="7"/>
        <v>0</v>
      </c>
      <c r="R17" s="9">
        <v>0</v>
      </c>
      <c r="S17" s="8">
        <v>0</v>
      </c>
      <c r="T17" s="1">
        <v>0</v>
      </c>
      <c r="U17" s="1">
        <v>0</v>
      </c>
      <c r="V17" s="9">
        <f t="shared" ca="1" si="3"/>
        <v>10</v>
      </c>
      <c r="W17" s="9">
        <f t="shared" si="8"/>
        <v>14</v>
      </c>
      <c r="X17" s="9">
        <f t="shared" si="9"/>
        <v>22</v>
      </c>
      <c r="Y17" s="9">
        <f t="shared" ca="1" si="4"/>
        <v>0</v>
      </c>
      <c r="Z17" s="9">
        <f t="shared" ca="1" si="10"/>
        <v>25</v>
      </c>
      <c r="AA17" s="17" t="str">
        <f t="shared" si="5"/>
        <v/>
      </c>
    </row>
    <row r="18" spans="1:27" ht="14.25" customHeight="1">
      <c r="A18" s="1">
        <f t="shared" si="11"/>
        <v>16</v>
      </c>
      <c r="B18" s="14" t="s">
        <v>43</v>
      </c>
      <c r="C18" s="18">
        <v>42494</v>
      </c>
      <c r="D18" s="18">
        <v>42494</v>
      </c>
      <c r="E18" s="1">
        <f t="shared" si="0"/>
        <v>10</v>
      </c>
      <c r="F18" s="1">
        <f t="shared" si="1"/>
        <v>14</v>
      </c>
      <c r="G18" s="9">
        <v>24</v>
      </c>
      <c r="H18" s="8">
        <f>November!H18+November!S18</f>
        <v>0</v>
      </c>
      <c r="I18" s="1">
        <f>November!I18+November!T18</f>
        <v>0</v>
      </c>
      <c r="J18" s="1">
        <f>November!J18+November!U18</f>
        <v>0</v>
      </c>
      <c r="K18" s="9">
        <f ca="1">November!V18</f>
        <v>10</v>
      </c>
      <c r="L18" s="9">
        <f>November!W18</f>
        <v>14</v>
      </c>
      <c r="M18" s="9">
        <f>November!X18</f>
        <v>24</v>
      </c>
      <c r="N18" s="9">
        <f t="shared" ca="1" si="12"/>
        <v>0</v>
      </c>
      <c r="O18" s="9">
        <f t="shared" ca="1" si="2"/>
        <v>0</v>
      </c>
      <c r="P18" s="1">
        <f>0+(November!P18-(November!Q18*4))</f>
        <v>1</v>
      </c>
      <c r="Q18" s="9">
        <f>FLOOR(P18/4,0.5)</f>
        <v>0</v>
      </c>
      <c r="R18" s="9">
        <v>0</v>
      </c>
      <c r="S18" s="8">
        <v>0</v>
      </c>
      <c r="T18" s="1">
        <v>0</v>
      </c>
      <c r="U18" s="1">
        <v>0</v>
      </c>
      <c r="V18" s="9">
        <f t="shared" ca="1" si="3"/>
        <v>10</v>
      </c>
      <c r="W18" s="9">
        <f t="shared" si="8"/>
        <v>14</v>
      </c>
      <c r="X18" s="9">
        <f t="shared" si="9"/>
        <v>24</v>
      </c>
      <c r="Y18" s="9">
        <f t="shared" ca="1" si="4"/>
        <v>0</v>
      </c>
      <c r="Z18" s="9">
        <f t="shared" ca="1" si="10"/>
        <v>25</v>
      </c>
      <c r="AA18" s="17" t="str">
        <f t="shared" si="5"/>
        <v/>
      </c>
    </row>
    <row r="19" spans="1:27" ht="14.25" customHeight="1">
      <c r="A19" s="1">
        <f t="shared" si="11"/>
        <v>17</v>
      </c>
      <c r="B19" s="14" t="s">
        <v>44</v>
      </c>
      <c r="C19" s="18">
        <v>42380</v>
      </c>
      <c r="D19" s="18">
        <v>42380</v>
      </c>
      <c r="E19" s="1">
        <f t="shared" si="0"/>
        <v>10</v>
      </c>
      <c r="F19" s="1">
        <f t="shared" si="1"/>
        <v>14</v>
      </c>
      <c r="G19" s="9">
        <v>28</v>
      </c>
      <c r="H19" s="8">
        <f>November!H19+November!S19</f>
        <v>0</v>
      </c>
      <c r="I19" s="1">
        <f>November!I19+November!T19</f>
        <v>3</v>
      </c>
      <c r="J19" s="1">
        <f>November!J19+November!U19</f>
        <v>0</v>
      </c>
      <c r="K19" s="9">
        <f ca="1">November!V19</f>
        <v>10</v>
      </c>
      <c r="L19" s="9">
        <f>November!W19</f>
        <v>11</v>
      </c>
      <c r="M19" s="9">
        <f>November!X19</f>
        <v>28</v>
      </c>
      <c r="N19" s="9">
        <f t="shared" ca="1" si="12"/>
        <v>0</v>
      </c>
      <c r="O19" s="9">
        <f t="shared" ca="1" si="2"/>
        <v>0</v>
      </c>
      <c r="P19" s="1">
        <f>0+(November!P19-(November!Q19*4))</f>
        <v>1</v>
      </c>
      <c r="Q19" s="9">
        <f t="shared" si="7"/>
        <v>0</v>
      </c>
      <c r="R19" s="9">
        <v>0</v>
      </c>
      <c r="S19" s="8">
        <v>0</v>
      </c>
      <c r="T19" s="1">
        <v>0</v>
      </c>
      <c r="U19" s="1">
        <v>0</v>
      </c>
      <c r="V19" s="9">
        <f t="shared" ca="1" si="3"/>
        <v>10</v>
      </c>
      <c r="W19" s="9">
        <f t="shared" si="8"/>
        <v>11</v>
      </c>
      <c r="X19" s="9">
        <f t="shared" si="9"/>
        <v>28</v>
      </c>
      <c r="Y19" s="9">
        <f t="shared" ca="1" si="4"/>
        <v>0</v>
      </c>
      <c r="Z19" s="9">
        <f t="shared" ca="1" si="10"/>
        <v>25</v>
      </c>
      <c r="AA19" s="17" t="str">
        <f t="shared" si="5"/>
        <v/>
      </c>
    </row>
    <row r="20" spans="1:27" ht="14.25" customHeight="1">
      <c r="A20" s="1">
        <f t="shared" si="11"/>
        <v>18</v>
      </c>
      <c r="B20" s="14" t="s">
        <v>45</v>
      </c>
      <c r="C20" s="18">
        <v>41278</v>
      </c>
      <c r="D20" s="18">
        <v>41278</v>
      </c>
      <c r="E20" s="1">
        <f t="shared" si="0"/>
        <v>10</v>
      </c>
      <c r="F20" s="1">
        <f t="shared" si="1"/>
        <v>14</v>
      </c>
      <c r="G20" s="9">
        <v>23</v>
      </c>
      <c r="H20" s="8">
        <f>November!H20+November!S20</f>
        <v>0</v>
      </c>
      <c r="I20" s="1">
        <f>November!I20+November!T20</f>
        <v>2</v>
      </c>
      <c r="J20" s="1">
        <f>November!J20+November!U20</f>
        <v>0</v>
      </c>
      <c r="K20" s="9">
        <f ca="1">November!V20</f>
        <v>9</v>
      </c>
      <c r="L20" s="9">
        <f>November!W20</f>
        <v>12</v>
      </c>
      <c r="M20" s="9">
        <f>November!X20</f>
        <v>23</v>
      </c>
      <c r="N20" s="9">
        <f t="shared" ca="1" si="12"/>
        <v>1</v>
      </c>
      <c r="O20" s="9">
        <f t="shared" ca="1" si="2"/>
        <v>0</v>
      </c>
      <c r="P20" s="1">
        <f>0+(November!P20-(November!Q20*4))</f>
        <v>0</v>
      </c>
      <c r="Q20" s="9">
        <f t="shared" si="7"/>
        <v>0</v>
      </c>
      <c r="R20" s="9">
        <v>0</v>
      </c>
      <c r="S20" s="8">
        <v>0</v>
      </c>
      <c r="T20" s="1">
        <v>0</v>
      </c>
      <c r="U20" s="1">
        <v>0</v>
      </c>
      <c r="V20" s="9">
        <f t="shared" ca="1" si="3"/>
        <v>9</v>
      </c>
      <c r="W20" s="9">
        <f t="shared" si="8"/>
        <v>12</v>
      </c>
      <c r="X20" s="9">
        <f t="shared" si="9"/>
        <v>23</v>
      </c>
      <c r="Y20" s="9">
        <f t="shared" ca="1" si="4"/>
        <v>0</v>
      </c>
      <c r="Z20" s="9">
        <f t="shared" ca="1" si="10"/>
        <v>25</v>
      </c>
      <c r="AA20" s="17" t="str">
        <f t="shared" si="5"/>
        <v/>
      </c>
    </row>
    <row r="21" spans="1:27" ht="14.25" customHeight="1">
      <c r="A21" s="1">
        <f t="shared" si="11"/>
        <v>19</v>
      </c>
      <c r="B21" s="14" t="s">
        <v>46</v>
      </c>
      <c r="C21" s="18">
        <v>41760</v>
      </c>
      <c r="D21" s="18">
        <v>41760</v>
      </c>
      <c r="E21" s="1">
        <f t="shared" si="0"/>
        <v>10</v>
      </c>
      <c r="F21" s="1">
        <f t="shared" si="1"/>
        <v>14</v>
      </c>
      <c r="G21" s="9">
        <v>24</v>
      </c>
      <c r="H21" s="8">
        <f>November!H21+November!S21</f>
        <v>0</v>
      </c>
      <c r="I21" s="1">
        <f>November!I21+November!T21</f>
        <v>0</v>
      </c>
      <c r="J21" s="1">
        <f>November!J21+November!U21</f>
        <v>0</v>
      </c>
      <c r="K21" s="9">
        <f ca="1">November!V21</f>
        <v>7</v>
      </c>
      <c r="L21" s="9">
        <f>November!W21</f>
        <v>14</v>
      </c>
      <c r="M21" s="9">
        <f>November!X21</f>
        <v>24</v>
      </c>
      <c r="N21" s="9">
        <f t="shared" ca="1" si="12"/>
        <v>3</v>
      </c>
      <c r="O21" s="9">
        <f t="shared" ca="1" si="2"/>
        <v>0</v>
      </c>
      <c r="P21" s="1">
        <f>0+(November!P21-(November!Q21*4))</f>
        <v>0</v>
      </c>
      <c r="Q21" s="9">
        <f t="shared" si="7"/>
        <v>0</v>
      </c>
      <c r="R21" s="9">
        <v>0</v>
      </c>
      <c r="S21" s="8">
        <v>0</v>
      </c>
      <c r="T21" s="1">
        <v>0</v>
      </c>
      <c r="U21" s="1">
        <v>0</v>
      </c>
      <c r="V21" s="9">
        <f t="shared" ca="1" si="3"/>
        <v>7</v>
      </c>
      <c r="W21" s="9">
        <f t="shared" si="8"/>
        <v>14</v>
      </c>
      <c r="X21" s="9">
        <f t="shared" si="9"/>
        <v>24</v>
      </c>
      <c r="Y21" s="9">
        <f t="shared" ca="1" si="4"/>
        <v>0</v>
      </c>
      <c r="Z21" s="9">
        <f t="shared" ca="1" si="10"/>
        <v>25</v>
      </c>
      <c r="AA21" s="17" t="str">
        <f t="shared" si="5"/>
        <v/>
      </c>
    </row>
    <row r="22" spans="1:27" ht="14.25" customHeight="1">
      <c r="A22" s="1">
        <f t="shared" si="11"/>
        <v>20</v>
      </c>
      <c r="B22" s="14" t="s">
        <v>47</v>
      </c>
      <c r="C22" s="18">
        <v>42461</v>
      </c>
      <c r="D22" s="18">
        <v>42461</v>
      </c>
      <c r="E22" s="1">
        <f t="shared" si="0"/>
        <v>10</v>
      </c>
      <c r="F22" s="1">
        <f t="shared" si="1"/>
        <v>14</v>
      </c>
      <c r="G22" s="9">
        <v>25</v>
      </c>
      <c r="H22" s="8">
        <f>November!H22+November!S22</f>
        <v>0</v>
      </c>
      <c r="I22" s="1">
        <f>November!I22+November!T22</f>
        <v>1.5</v>
      </c>
      <c r="J22" s="1">
        <f>November!J22+November!U22</f>
        <v>1</v>
      </c>
      <c r="K22" s="9">
        <f ca="1">November!V22</f>
        <v>10</v>
      </c>
      <c r="L22" s="9">
        <f>November!W22</f>
        <v>12.5</v>
      </c>
      <c r="M22" s="9">
        <f>November!X22</f>
        <v>24</v>
      </c>
      <c r="N22" s="9">
        <f t="shared" ca="1" si="12"/>
        <v>0</v>
      </c>
      <c r="O22" s="9">
        <f t="shared" ca="1" si="2"/>
        <v>0</v>
      </c>
      <c r="P22" s="1">
        <f>0+(November!P22-(November!Q22*4))</f>
        <v>1</v>
      </c>
      <c r="Q22" s="9">
        <f t="shared" si="7"/>
        <v>0</v>
      </c>
      <c r="R22" s="9">
        <v>0</v>
      </c>
      <c r="S22" s="8">
        <v>0</v>
      </c>
      <c r="T22" s="1">
        <v>0</v>
      </c>
      <c r="U22" s="1">
        <v>0</v>
      </c>
      <c r="V22" s="9">
        <f t="shared" ca="1" si="3"/>
        <v>10</v>
      </c>
      <c r="W22" s="9">
        <f t="shared" si="8"/>
        <v>12.5</v>
      </c>
      <c r="X22" s="9">
        <f t="shared" si="9"/>
        <v>24</v>
      </c>
      <c r="Y22" s="9">
        <f t="shared" ca="1" si="4"/>
        <v>0</v>
      </c>
      <c r="Z22" s="9">
        <f t="shared" ca="1" si="10"/>
        <v>25</v>
      </c>
      <c r="AA22" s="17" t="str">
        <f t="shared" si="5"/>
        <v/>
      </c>
    </row>
    <row r="23" spans="1:27" ht="14.25" customHeight="1">
      <c r="A23" s="1">
        <f t="shared" si="11"/>
        <v>21</v>
      </c>
      <c r="B23" s="14" t="s">
        <v>48</v>
      </c>
      <c r="C23" s="18">
        <v>41944</v>
      </c>
      <c r="D23" s="18">
        <v>41944</v>
      </c>
      <c r="E23" s="1">
        <f t="shared" si="0"/>
        <v>10</v>
      </c>
      <c r="F23" s="1">
        <f t="shared" si="1"/>
        <v>14</v>
      </c>
      <c r="G23" s="9">
        <v>22</v>
      </c>
      <c r="H23" s="8">
        <f>November!H23+November!S23</f>
        <v>0</v>
      </c>
      <c r="I23" s="1">
        <f>November!I23+November!T23</f>
        <v>2</v>
      </c>
      <c r="J23" s="1">
        <f>November!J23+November!U23</f>
        <v>0</v>
      </c>
      <c r="K23" s="9">
        <f ca="1">November!V23</f>
        <v>7</v>
      </c>
      <c r="L23" s="9">
        <f>November!W23</f>
        <v>12</v>
      </c>
      <c r="M23" s="9">
        <f>November!X23</f>
        <v>22</v>
      </c>
      <c r="N23" s="9">
        <f t="shared" ca="1" si="12"/>
        <v>3</v>
      </c>
      <c r="O23" s="9">
        <f t="shared" ca="1" si="2"/>
        <v>0</v>
      </c>
      <c r="P23" s="1">
        <f>0+(November!P23-(November!Q23*4))</f>
        <v>0</v>
      </c>
      <c r="Q23" s="9">
        <f t="shared" si="7"/>
        <v>0</v>
      </c>
      <c r="R23" s="9">
        <v>0</v>
      </c>
      <c r="S23" s="8">
        <v>0</v>
      </c>
      <c r="T23" s="1">
        <v>0</v>
      </c>
      <c r="U23" s="1">
        <v>0</v>
      </c>
      <c r="V23" s="9">
        <f t="shared" ca="1" si="3"/>
        <v>7</v>
      </c>
      <c r="W23" s="9">
        <f t="shared" si="8"/>
        <v>12</v>
      </c>
      <c r="X23" s="9">
        <f t="shared" si="9"/>
        <v>22</v>
      </c>
      <c r="Y23" s="9">
        <f t="shared" ca="1" si="4"/>
        <v>0</v>
      </c>
      <c r="Z23" s="9">
        <f t="shared" ca="1" si="10"/>
        <v>25</v>
      </c>
      <c r="AA23" s="17" t="str">
        <f t="shared" si="5"/>
        <v/>
      </c>
    </row>
    <row r="24" spans="1:27" ht="14.25" customHeight="1">
      <c r="A24" s="1">
        <f t="shared" si="11"/>
        <v>22</v>
      </c>
      <c r="B24" s="14" t="s">
        <v>49</v>
      </c>
      <c r="C24" s="18">
        <v>42014</v>
      </c>
      <c r="D24" s="18">
        <v>42014</v>
      </c>
      <c r="E24" s="1">
        <f t="shared" si="0"/>
        <v>10</v>
      </c>
      <c r="F24" s="1">
        <f t="shared" si="1"/>
        <v>14</v>
      </c>
      <c r="G24" s="9">
        <v>23</v>
      </c>
      <c r="H24" s="8">
        <f>November!H24+November!S24</f>
        <v>1</v>
      </c>
      <c r="I24" s="1">
        <f>November!I24+November!T24</f>
        <v>1</v>
      </c>
      <c r="J24" s="1">
        <f>November!J24+November!U24</f>
        <v>0</v>
      </c>
      <c r="K24" s="9">
        <f ca="1">November!V24</f>
        <v>8</v>
      </c>
      <c r="L24" s="9">
        <f>November!W24</f>
        <v>13</v>
      </c>
      <c r="M24" s="9">
        <f>November!X24</f>
        <v>23</v>
      </c>
      <c r="N24" s="9">
        <f t="shared" ca="1" si="12"/>
        <v>1</v>
      </c>
      <c r="O24" s="9">
        <f t="shared" ca="1" si="2"/>
        <v>0</v>
      </c>
      <c r="P24" s="1">
        <f>0+(November!P24-(November!Q24*4))</f>
        <v>1</v>
      </c>
      <c r="Q24" s="9">
        <f t="shared" si="7"/>
        <v>0</v>
      </c>
      <c r="R24" s="9">
        <v>0</v>
      </c>
      <c r="S24" s="8">
        <v>0</v>
      </c>
      <c r="T24" s="1">
        <v>0</v>
      </c>
      <c r="U24" s="1">
        <v>0</v>
      </c>
      <c r="V24" s="9">
        <f t="shared" ca="1" si="3"/>
        <v>8</v>
      </c>
      <c r="W24" s="9">
        <f t="shared" si="8"/>
        <v>13</v>
      </c>
      <c r="X24" s="9">
        <f t="shared" si="9"/>
        <v>23</v>
      </c>
      <c r="Y24" s="9">
        <f t="shared" ca="1" si="4"/>
        <v>0</v>
      </c>
      <c r="Z24" s="9">
        <f t="shared" ca="1" si="10"/>
        <v>25</v>
      </c>
      <c r="AA24" s="17" t="str">
        <f t="shared" si="5"/>
        <v/>
      </c>
    </row>
    <row r="25" spans="1:27" ht="14.25" customHeight="1">
      <c r="A25" s="1">
        <f t="shared" si="11"/>
        <v>23</v>
      </c>
      <c r="B25" s="14" t="s">
        <v>50</v>
      </c>
      <c r="C25" s="18">
        <v>42715</v>
      </c>
      <c r="D25" s="18">
        <v>42715</v>
      </c>
      <c r="E25" s="1">
        <f t="shared" si="0"/>
        <v>10</v>
      </c>
      <c r="F25" s="1">
        <f t="shared" si="1"/>
        <v>14</v>
      </c>
      <c r="G25" s="9">
        <v>24</v>
      </c>
      <c r="H25" s="8">
        <f>November!H25+November!S25</f>
        <v>0</v>
      </c>
      <c r="I25" s="1">
        <f>November!I25+November!T25</f>
        <v>0</v>
      </c>
      <c r="J25" s="1">
        <f>November!J25+November!U25</f>
        <v>0</v>
      </c>
      <c r="K25" s="9">
        <f ca="1">November!V25</f>
        <v>8.5</v>
      </c>
      <c r="L25" s="9">
        <f>November!W25</f>
        <v>14</v>
      </c>
      <c r="M25" s="9">
        <f>November!X25</f>
        <v>24</v>
      </c>
      <c r="N25" s="9">
        <f t="shared" ca="1" si="12"/>
        <v>1.5</v>
      </c>
      <c r="O25" s="9">
        <f t="shared" ca="1" si="2"/>
        <v>0</v>
      </c>
      <c r="P25" s="1">
        <f>0+(November!P25-(November!Q25*4))</f>
        <v>0</v>
      </c>
      <c r="Q25" s="9">
        <f t="shared" si="7"/>
        <v>0</v>
      </c>
      <c r="R25" s="9">
        <v>0</v>
      </c>
      <c r="S25" s="8">
        <v>0</v>
      </c>
      <c r="T25" s="1">
        <v>0</v>
      </c>
      <c r="U25" s="1">
        <v>0</v>
      </c>
      <c r="V25" s="9">
        <f t="shared" ca="1" si="3"/>
        <v>8.5</v>
      </c>
      <c r="W25" s="9">
        <f t="shared" si="8"/>
        <v>14</v>
      </c>
      <c r="X25" s="9">
        <f t="shared" si="9"/>
        <v>24</v>
      </c>
      <c r="Y25" s="9">
        <f t="shared" ca="1" si="4"/>
        <v>0</v>
      </c>
      <c r="Z25" s="9">
        <f t="shared" ca="1" si="10"/>
        <v>25</v>
      </c>
      <c r="AA25" s="17" t="str">
        <f t="shared" si="5"/>
        <v/>
      </c>
    </row>
    <row r="26" spans="1:27" ht="14.25" customHeight="1">
      <c r="A26" s="1">
        <f t="shared" si="11"/>
        <v>24</v>
      </c>
      <c r="B26" s="14" t="s">
        <v>51</v>
      </c>
      <c r="C26" s="18">
        <v>40009</v>
      </c>
      <c r="D26" s="18">
        <v>40009</v>
      </c>
      <c r="E26" s="1">
        <f t="shared" si="0"/>
        <v>10</v>
      </c>
      <c r="F26" s="1">
        <f t="shared" si="1"/>
        <v>14</v>
      </c>
      <c r="G26" s="9">
        <v>28</v>
      </c>
      <c r="H26" s="8">
        <f>November!H26+November!S26</f>
        <v>0</v>
      </c>
      <c r="I26" s="1">
        <f>November!I26+November!T26</f>
        <v>0</v>
      </c>
      <c r="J26" s="1">
        <f>November!J26+November!U26</f>
        <v>0</v>
      </c>
      <c r="K26" s="9">
        <f ca="1">November!V26</f>
        <v>10</v>
      </c>
      <c r="L26" s="9">
        <f>November!W26</f>
        <v>14</v>
      </c>
      <c r="M26" s="9">
        <f>November!X26</f>
        <v>28</v>
      </c>
      <c r="N26" s="9">
        <f t="shared" ca="1" si="12"/>
        <v>0</v>
      </c>
      <c r="O26" s="9">
        <f t="shared" ca="1" si="2"/>
        <v>0</v>
      </c>
      <c r="P26" s="1">
        <f>0+(November!P26-(November!Q26*4))</f>
        <v>0</v>
      </c>
      <c r="Q26" s="9">
        <f t="shared" si="7"/>
        <v>0</v>
      </c>
      <c r="R26" s="9">
        <v>0</v>
      </c>
      <c r="S26" s="8">
        <v>0</v>
      </c>
      <c r="T26" s="1">
        <v>0</v>
      </c>
      <c r="U26" s="1">
        <v>0</v>
      </c>
      <c r="V26" s="9">
        <f t="shared" ca="1" si="3"/>
        <v>10</v>
      </c>
      <c r="W26" s="9">
        <f t="shared" si="8"/>
        <v>14</v>
      </c>
      <c r="X26" s="9">
        <f t="shared" si="9"/>
        <v>28</v>
      </c>
      <c r="Y26" s="9">
        <f t="shared" ca="1" si="4"/>
        <v>0</v>
      </c>
      <c r="Z26" s="9">
        <f t="shared" ca="1" si="10"/>
        <v>25</v>
      </c>
      <c r="AA26" s="17" t="str">
        <f t="shared" si="5"/>
        <v/>
      </c>
    </row>
    <row r="27" spans="1:27" ht="14.25" customHeight="1">
      <c r="A27" s="1">
        <f t="shared" si="11"/>
        <v>25</v>
      </c>
      <c r="B27" s="14" t="s">
        <v>52</v>
      </c>
      <c r="C27" s="18">
        <v>41852</v>
      </c>
      <c r="D27" s="18">
        <v>41852</v>
      </c>
      <c r="E27" s="1">
        <f t="shared" si="0"/>
        <v>10</v>
      </c>
      <c r="F27" s="1">
        <f t="shared" si="1"/>
        <v>14</v>
      </c>
      <c r="G27" s="9">
        <v>24</v>
      </c>
      <c r="H27" s="8">
        <f>November!H27+November!S27</f>
        <v>0</v>
      </c>
      <c r="I27" s="1">
        <f>November!I27+November!T27</f>
        <v>2</v>
      </c>
      <c r="J27" s="1">
        <f>November!J27+November!U27</f>
        <v>0</v>
      </c>
      <c r="K27" s="9">
        <f ca="1">November!V27</f>
        <v>10</v>
      </c>
      <c r="L27" s="9">
        <f>November!W27</f>
        <v>12</v>
      </c>
      <c r="M27" s="9">
        <f>November!X27</f>
        <v>24</v>
      </c>
      <c r="N27" s="9">
        <f t="shared" ca="1" si="12"/>
        <v>0</v>
      </c>
      <c r="O27" s="9">
        <f t="shared" ca="1" si="2"/>
        <v>0</v>
      </c>
      <c r="P27" s="1">
        <f>0+(November!P27-(November!Q27*4))</f>
        <v>0</v>
      </c>
      <c r="Q27" s="9">
        <f t="shared" si="7"/>
        <v>0</v>
      </c>
      <c r="R27" s="9">
        <v>0</v>
      </c>
      <c r="S27" s="8">
        <v>0</v>
      </c>
      <c r="T27" s="1">
        <v>0</v>
      </c>
      <c r="U27" s="1">
        <v>0</v>
      </c>
      <c r="V27" s="9">
        <f t="shared" ca="1" si="3"/>
        <v>10</v>
      </c>
      <c r="W27" s="9">
        <f t="shared" si="8"/>
        <v>12</v>
      </c>
      <c r="X27" s="9">
        <f t="shared" si="9"/>
        <v>24</v>
      </c>
      <c r="Y27" s="9">
        <f t="shared" ca="1" si="4"/>
        <v>0</v>
      </c>
      <c r="Z27" s="9">
        <f t="shared" ca="1" si="10"/>
        <v>25</v>
      </c>
      <c r="AA27" s="17" t="str">
        <f t="shared" si="5"/>
        <v/>
      </c>
    </row>
    <row r="28" spans="1:27" ht="14.25" customHeight="1">
      <c r="A28" s="1">
        <f t="shared" si="11"/>
        <v>26</v>
      </c>
      <c r="B28" s="14" t="s">
        <v>53</v>
      </c>
      <c r="C28" s="18">
        <v>42616</v>
      </c>
      <c r="D28" s="18">
        <v>42616</v>
      </c>
      <c r="E28" s="1">
        <f t="shared" si="0"/>
        <v>10</v>
      </c>
      <c r="F28" s="1">
        <f t="shared" si="1"/>
        <v>14</v>
      </c>
      <c r="G28" s="9">
        <v>27</v>
      </c>
      <c r="H28" s="8">
        <f>November!H28+November!S28</f>
        <v>0</v>
      </c>
      <c r="I28" s="1">
        <f>November!I28+November!T28</f>
        <v>1</v>
      </c>
      <c r="J28" s="1">
        <f>November!J28+November!U28</f>
        <v>0</v>
      </c>
      <c r="K28" s="9">
        <f ca="1">November!V28</f>
        <v>9.5</v>
      </c>
      <c r="L28" s="9">
        <f>November!W28</f>
        <v>13</v>
      </c>
      <c r="M28" s="9">
        <f>November!X28</f>
        <v>27</v>
      </c>
      <c r="N28" s="9">
        <f t="shared" ca="1" si="12"/>
        <v>0.5</v>
      </c>
      <c r="O28" s="9">
        <f t="shared" ca="1" si="2"/>
        <v>0</v>
      </c>
      <c r="P28" s="1">
        <f>0+(November!P28-(November!Q28*4))</f>
        <v>1</v>
      </c>
      <c r="Q28" s="9">
        <f t="shared" si="7"/>
        <v>0</v>
      </c>
      <c r="R28" s="9">
        <v>0</v>
      </c>
      <c r="S28" s="8">
        <v>0</v>
      </c>
      <c r="T28" s="1">
        <v>0</v>
      </c>
      <c r="U28" s="1">
        <v>0</v>
      </c>
      <c r="V28" s="9">
        <f t="shared" ca="1" si="3"/>
        <v>9.5</v>
      </c>
      <c r="W28" s="9">
        <f t="shared" si="8"/>
        <v>13</v>
      </c>
      <c r="X28" s="9">
        <f t="shared" si="9"/>
        <v>27</v>
      </c>
      <c r="Y28" s="9">
        <f t="shared" ca="1" si="4"/>
        <v>0</v>
      </c>
      <c r="Z28" s="9">
        <f t="shared" ca="1" si="10"/>
        <v>25</v>
      </c>
      <c r="AA28" s="17" t="str">
        <f t="shared" si="5"/>
        <v/>
      </c>
    </row>
    <row r="29" spans="1:27" ht="14.25" customHeight="1">
      <c r="A29" s="1">
        <f t="shared" si="11"/>
        <v>27</v>
      </c>
      <c r="B29" s="14" t="s">
        <v>54</v>
      </c>
      <c r="C29" s="18">
        <v>42547</v>
      </c>
      <c r="D29" s="18">
        <v>42547</v>
      </c>
      <c r="E29" s="1">
        <f t="shared" si="0"/>
        <v>10</v>
      </c>
      <c r="F29" s="1">
        <f t="shared" si="1"/>
        <v>14</v>
      </c>
      <c r="G29" s="9">
        <v>23</v>
      </c>
      <c r="H29" s="8">
        <f>November!H29+November!S29</f>
        <v>0</v>
      </c>
      <c r="I29" s="1">
        <f>November!I29+November!T29</f>
        <v>3</v>
      </c>
      <c r="J29" s="1">
        <f>November!J29+November!U29</f>
        <v>0</v>
      </c>
      <c r="K29" s="9">
        <f ca="1">November!V29</f>
        <v>9</v>
      </c>
      <c r="L29" s="9">
        <f>November!W29</f>
        <v>11</v>
      </c>
      <c r="M29" s="9">
        <f>November!X29</f>
        <v>23</v>
      </c>
      <c r="N29" s="9">
        <f t="shared" ca="1" si="12"/>
        <v>1</v>
      </c>
      <c r="O29" s="9">
        <f t="shared" ca="1" si="2"/>
        <v>0</v>
      </c>
      <c r="P29" s="1">
        <f>0+(November!P29-(November!Q29*4))</f>
        <v>0</v>
      </c>
      <c r="Q29" s="9">
        <f t="shared" si="7"/>
        <v>0</v>
      </c>
      <c r="R29" s="9">
        <v>0</v>
      </c>
      <c r="S29" s="8">
        <v>0</v>
      </c>
      <c r="T29" s="1">
        <v>0</v>
      </c>
      <c r="U29" s="1">
        <v>0</v>
      </c>
      <c r="V29" s="9">
        <f t="shared" ca="1" si="3"/>
        <v>9</v>
      </c>
      <c r="W29" s="9">
        <f t="shared" si="8"/>
        <v>11</v>
      </c>
      <c r="X29" s="9">
        <f t="shared" si="9"/>
        <v>23</v>
      </c>
      <c r="Y29" s="9">
        <f t="shared" ca="1" si="4"/>
        <v>0</v>
      </c>
      <c r="Z29" s="9">
        <f t="shared" ca="1" si="10"/>
        <v>25</v>
      </c>
      <c r="AA29" s="17" t="str">
        <f t="shared" si="5"/>
        <v/>
      </c>
    </row>
    <row r="30" spans="1:27" ht="14.25" customHeight="1">
      <c r="A30" s="1">
        <f t="shared" si="11"/>
        <v>28</v>
      </c>
      <c r="B30" s="14" t="s">
        <v>55</v>
      </c>
      <c r="C30" s="18">
        <v>41244</v>
      </c>
      <c r="D30" s="18">
        <v>41244</v>
      </c>
      <c r="E30" s="1">
        <f t="shared" si="0"/>
        <v>10</v>
      </c>
      <c r="F30" s="1">
        <f t="shared" si="1"/>
        <v>14</v>
      </c>
      <c r="G30" s="9">
        <v>28</v>
      </c>
      <c r="H30" s="8">
        <f>November!H30+November!S30</f>
        <v>2</v>
      </c>
      <c r="I30" s="1">
        <f>November!I30+November!T30</f>
        <v>0</v>
      </c>
      <c r="J30" s="1">
        <f>November!J30+November!U30</f>
        <v>0</v>
      </c>
      <c r="K30" s="9">
        <f ca="1">November!V30</f>
        <v>6.5</v>
      </c>
      <c r="L30" s="9">
        <f>November!W30</f>
        <v>14</v>
      </c>
      <c r="M30" s="9">
        <f>November!X30</f>
        <v>28</v>
      </c>
      <c r="N30" s="9">
        <f t="shared" ca="1" si="12"/>
        <v>1.5</v>
      </c>
      <c r="O30" s="9">
        <f t="shared" ca="1" si="2"/>
        <v>0</v>
      </c>
      <c r="P30" s="1">
        <f>0+(November!P30-(November!Q30*4))</f>
        <v>1</v>
      </c>
      <c r="Q30" s="9">
        <f t="shared" si="7"/>
        <v>0</v>
      </c>
      <c r="R30" s="9">
        <v>0</v>
      </c>
      <c r="S30" s="8">
        <v>0</v>
      </c>
      <c r="T30" s="1">
        <v>0</v>
      </c>
      <c r="U30" s="1">
        <v>0</v>
      </c>
      <c r="V30" s="9">
        <f t="shared" ca="1" si="3"/>
        <v>6.5</v>
      </c>
      <c r="W30" s="9">
        <f t="shared" si="8"/>
        <v>14</v>
      </c>
      <c r="X30" s="9">
        <f t="shared" si="9"/>
        <v>28</v>
      </c>
      <c r="Y30" s="9">
        <f t="shared" ca="1" si="4"/>
        <v>0</v>
      </c>
      <c r="Z30" s="9">
        <f t="shared" ca="1" si="10"/>
        <v>25</v>
      </c>
      <c r="AA30" s="17" t="str">
        <f t="shared" si="5"/>
        <v/>
      </c>
    </row>
    <row r="31" spans="1:27" ht="14.25" customHeight="1">
      <c r="A31" s="1">
        <f t="shared" si="11"/>
        <v>29</v>
      </c>
      <c r="B31" s="14" t="s">
        <v>56</v>
      </c>
      <c r="C31" s="18">
        <v>42747</v>
      </c>
      <c r="D31" s="18">
        <v>42747</v>
      </c>
      <c r="E31" s="1">
        <f t="shared" si="0"/>
        <v>10</v>
      </c>
      <c r="F31" s="1">
        <f t="shared" si="1"/>
        <v>14</v>
      </c>
      <c r="G31" s="9">
        <v>28</v>
      </c>
      <c r="H31" s="8">
        <f>November!H31+November!S31</f>
        <v>0</v>
      </c>
      <c r="I31" s="1">
        <f>November!I31+November!T31</f>
        <v>0</v>
      </c>
      <c r="J31" s="1">
        <f>November!J31+November!U31</f>
        <v>0</v>
      </c>
      <c r="K31" s="9">
        <f ca="1">November!V31</f>
        <v>10</v>
      </c>
      <c r="L31" s="9">
        <f>November!W31</f>
        <v>14</v>
      </c>
      <c r="M31" s="9">
        <f>November!X31</f>
        <v>28</v>
      </c>
      <c r="N31" s="9">
        <f t="shared" ca="1" si="12"/>
        <v>0</v>
      </c>
      <c r="O31" s="9">
        <f t="shared" ca="1" si="2"/>
        <v>0</v>
      </c>
      <c r="P31" s="1">
        <f>0+(November!P31-(November!Q31*4))</f>
        <v>0</v>
      </c>
      <c r="Q31" s="9">
        <f t="shared" si="7"/>
        <v>0</v>
      </c>
      <c r="R31" s="9">
        <v>0</v>
      </c>
      <c r="S31" s="8">
        <v>0</v>
      </c>
      <c r="T31" s="1">
        <v>0</v>
      </c>
      <c r="U31" s="1">
        <v>0</v>
      </c>
      <c r="V31" s="9">
        <f t="shared" ca="1" si="3"/>
        <v>10</v>
      </c>
      <c r="W31" s="9">
        <f t="shared" si="8"/>
        <v>14</v>
      </c>
      <c r="X31" s="9">
        <f t="shared" si="9"/>
        <v>28</v>
      </c>
      <c r="Y31" s="9">
        <f t="shared" ca="1" si="4"/>
        <v>0</v>
      </c>
      <c r="Z31" s="9">
        <f t="shared" ca="1" si="10"/>
        <v>25</v>
      </c>
      <c r="AA31" s="17" t="str">
        <f t="shared" si="5"/>
        <v/>
      </c>
    </row>
    <row r="32" spans="1:27" ht="14.25" customHeight="1">
      <c r="A32" s="1">
        <f t="shared" si="11"/>
        <v>30</v>
      </c>
      <c r="B32" s="14" t="s">
        <v>57</v>
      </c>
      <c r="C32" s="18">
        <v>42736</v>
      </c>
      <c r="D32" s="18">
        <v>42736</v>
      </c>
      <c r="E32" s="1">
        <f t="shared" si="0"/>
        <v>10</v>
      </c>
      <c r="F32" s="1">
        <f t="shared" si="1"/>
        <v>14</v>
      </c>
      <c r="G32" s="9">
        <v>28</v>
      </c>
      <c r="H32" s="8">
        <f>November!H32+November!S32</f>
        <v>0</v>
      </c>
      <c r="I32" s="1">
        <f>November!I32+November!T32</f>
        <v>0</v>
      </c>
      <c r="J32" s="1">
        <f>November!J32+November!U32</f>
        <v>0</v>
      </c>
      <c r="K32" s="9">
        <f ca="1">November!V32</f>
        <v>10</v>
      </c>
      <c r="L32" s="9">
        <f>November!W32</f>
        <v>14</v>
      </c>
      <c r="M32" s="9">
        <f>November!X32</f>
        <v>28</v>
      </c>
      <c r="N32" s="9">
        <f t="shared" ca="1" si="12"/>
        <v>0</v>
      </c>
      <c r="O32" s="9">
        <f t="shared" ca="1" si="2"/>
        <v>0</v>
      </c>
      <c r="P32" s="1">
        <f>0+(November!P32-(November!Q32*4))</f>
        <v>0</v>
      </c>
      <c r="Q32" s="9">
        <f t="shared" si="7"/>
        <v>0</v>
      </c>
      <c r="R32" s="9">
        <v>0</v>
      </c>
      <c r="S32" s="8">
        <v>0</v>
      </c>
      <c r="T32" s="1">
        <v>0</v>
      </c>
      <c r="U32" s="1">
        <v>0</v>
      </c>
      <c r="V32" s="9">
        <f t="shared" ca="1" si="3"/>
        <v>10</v>
      </c>
      <c r="W32" s="9">
        <f t="shared" si="8"/>
        <v>14</v>
      </c>
      <c r="X32" s="9">
        <f t="shared" si="9"/>
        <v>28</v>
      </c>
      <c r="Y32" s="9">
        <f t="shared" ca="1" si="4"/>
        <v>0</v>
      </c>
      <c r="Z32" s="9">
        <f t="shared" ca="1" si="10"/>
        <v>25</v>
      </c>
      <c r="AA32" s="17" t="str">
        <f t="shared" si="5"/>
        <v/>
      </c>
    </row>
    <row r="33" spans="1:27" ht="14.25" customHeight="1">
      <c r="A33" s="1">
        <f>IF(B33="","",A32+1)</f>
        <v>31</v>
      </c>
      <c r="B33" s="14" t="s">
        <v>58</v>
      </c>
      <c r="C33" s="18">
        <v>41762</v>
      </c>
      <c r="D33" s="18">
        <v>41762</v>
      </c>
      <c r="E33" s="1">
        <f t="shared" si="0"/>
        <v>10</v>
      </c>
      <c r="F33" s="1">
        <f t="shared" si="1"/>
        <v>14</v>
      </c>
      <c r="G33" s="9">
        <v>23</v>
      </c>
      <c r="H33" s="8">
        <f>November!H33+November!S33</f>
        <v>0</v>
      </c>
      <c r="I33" s="1">
        <f>November!I33+November!T33</f>
        <v>0.5</v>
      </c>
      <c r="J33" s="1">
        <f>November!J33+November!U33</f>
        <v>0</v>
      </c>
      <c r="K33" s="9">
        <f ca="1">November!V33</f>
        <v>9.5</v>
      </c>
      <c r="L33" s="9">
        <f>November!W33</f>
        <v>13.5</v>
      </c>
      <c r="M33" s="9">
        <f>November!X33</f>
        <v>23</v>
      </c>
      <c r="N33" s="9">
        <f t="shared" ca="1" si="12"/>
        <v>0.5</v>
      </c>
      <c r="O33" s="9">
        <f t="shared" ca="1" si="2"/>
        <v>0</v>
      </c>
      <c r="P33" s="1">
        <f>0+(November!P33-(November!Q33*4))</f>
        <v>0</v>
      </c>
      <c r="Q33" s="9">
        <f t="shared" si="7"/>
        <v>0</v>
      </c>
      <c r="R33" s="9">
        <v>0</v>
      </c>
      <c r="S33" s="8">
        <v>0</v>
      </c>
      <c r="T33" s="1">
        <v>0</v>
      </c>
      <c r="U33" s="1">
        <v>0</v>
      </c>
      <c r="V33" s="9">
        <f t="shared" ca="1" si="3"/>
        <v>9.5</v>
      </c>
      <c r="W33" s="9">
        <f t="shared" si="8"/>
        <v>13.5</v>
      </c>
      <c r="X33" s="9">
        <f t="shared" si="9"/>
        <v>23</v>
      </c>
      <c r="Y33" s="9">
        <f t="shared" ca="1" si="4"/>
        <v>0</v>
      </c>
      <c r="Z33" s="9">
        <f t="shared" ca="1" si="10"/>
        <v>25</v>
      </c>
      <c r="AA33" s="17" t="str">
        <f t="shared" si="5"/>
        <v/>
      </c>
    </row>
    <row r="34" spans="1:27" ht="14.25" customHeight="1">
      <c r="A34" s="1">
        <f t="shared" si="11"/>
        <v>32</v>
      </c>
      <c r="B34" s="16" t="s">
        <v>59</v>
      </c>
      <c r="C34" s="18">
        <v>42590</v>
      </c>
      <c r="D34" s="18">
        <v>42590</v>
      </c>
      <c r="E34" s="1">
        <f t="shared" si="0"/>
        <v>10</v>
      </c>
      <c r="F34" s="1">
        <f t="shared" si="1"/>
        <v>14</v>
      </c>
      <c r="G34" s="9">
        <v>23</v>
      </c>
      <c r="H34" s="8">
        <f>November!H34+November!S34</f>
        <v>0</v>
      </c>
      <c r="I34" s="1">
        <f>November!I34+November!T34</f>
        <v>0</v>
      </c>
      <c r="J34" s="1">
        <f>November!J34+November!U34</f>
        <v>0</v>
      </c>
      <c r="K34" s="9">
        <f ca="1">November!V34</f>
        <v>10</v>
      </c>
      <c r="L34" s="9">
        <f>November!W34</f>
        <v>14</v>
      </c>
      <c r="M34" s="9">
        <f>November!X34</f>
        <v>23</v>
      </c>
      <c r="N34" s="9">
        <f t="shared" ca="1" si="12"/>
        <v>0</v>
      </c>
      <c r="O34" s="9">
        <f t="shared" ca="1" si="2"/>
        <v>0</v>
      </c>
      <c r="P34" s="1">
        <f>0+(November!P34-(November!Q34*4))</f>
        <v>0</v>
      </c>
      <c r="Q34" s="9">
        <f t="shared" si="7"/>
        <v>0</v>
      </c>
      <c r="R34" s="9">
        <v>0</v>
      </c>
      <c r="S34" s="8">
        <v>0</v>
      </c>
      <c r="T34" s="1">
        <v>0</v>
      </c>
      <c r="U34" s="1">
        <v>0</v>
      </c>
      <c r="V34" s="9">
        <f t="shared" ca="1" si="3"/>
        <v>10</v>
      </c>
      <c r="W34" s="9">
        <f t="shared" si="8"/>
        <v>14</v>
      </c>
      <c r="X34" s="9">
        <f t="shared" si="9"/>
        <v>23</v>
      </c>
      <c r="Y34" s="9">
        <f t="shared" ca="1" si="4"/>
        <v>0</v>
      </c>
      <c r="Z34" s="9">
        <f t="shared" ca="1" si="10"/>
        <v>25</v>
      </c>
      <c r="AA34" s="17" t="str">
        <f t="shared" si="5"/>
        <v/>
      </c>
    </row>
    <row r="35" spans="1:27" ht="14.25" customHeight="1">
      <c r="A35" s="1">
        <f t="shared" si="11"/>
        <v>33</v>
      </c>
      <c r="B35" s="14" t="s">
        <v>60</v>
      </c>
      <c r="C35" s="18">
        <v>42719</v>
      </c>
      <c r="D35" s="18">
        <v>42719</v>
      </c>
      <c r="E35" s="1">
        <f t="shared" si="0"/>
        <v>10</v>
      </c>
      <c r="F35" s="1">
        <f t="shared" si="1"/>
        <v>14</v>
      </c>
      <c r="G35" s="9">
        <v>23</v>
      </c>
      <c r="H35" s="8">
        <f>November!H35+November!S35</f>
        <v>0</v>
      </c>
      <c r="I35" s="1">
        <f>November!I35+November!T35</f>
        <v>1</v>
      </c>
      <c r="J35" s="1">
        <f>November!J35+November!U35</f>
        <v>0</v>
      </c>
      <c r="K35" s="9">
        <f ca="1">November!V35</f>
        <v>9.5</v>
      </c>
      <c r="L35" s="9">
        <f>November!W35</f>
        <v>13</v>
      </c>
      <c r="M35" s="9">
        <f>November!X35</f>
        <v>23</v>
      </c>
      <c r="N35" s="9">
        <f t="shared" ca="1" si="12"/>
        <v>0.5</v>
      </c>
      <c r="O35" s="9">
        <f t="shared" ca="1" si="2"/>
        <v>0</v>
      </c>
      <c r="P35" s="1">
        <f>0+(November!P35-(November!Q35*4))</f>
        <v>1</v>
      </c>
      <c r="Q35" s="9">
        <f t="shared" si="7"/>
        <v>0</v>
      </c>
      <c r="R35" s="9">
        <v>0</v>
      </c>
      <c r="S35" s="8">
        <v>0</v>
      </c>
      <c r="T35" s="1">
        <v>0</v>
      </c>
      <c r="U35" s="1">
        <v>0</v>
      </c>
      <c r="V35" s="9">
        <f t="shared" ca="1" si="3"/>
        <v>9.5</v>
      </c>
      <c r="W35" s="9">
        <f t="shared" si="8"/>
        <v>13</v>
      </c>
      <c r="X35" s="9">
        <f t="shared" si="9"/>
        <v>23</v>
      </c>
      <c r="Y35" s="9">
        <f t="shared" ca="1" si="4"/>
        <v>0</v>
      </c>
      <c r="Z35" s="9">
        <f t="shared" ca="1" si="10"/>
        <v>25</v>
      </c>
      <c r="AA35" s="17" t="str">
        <f t="shared" si="5"/>
        <v/>
      </c>
    </row>
    <row r="36" spans="1:27" ht="14.25" customHeight="1">
      <c r="A36" s="1">
        <f>IF(B36="","",A35+1)</f>
        <v>34</v>
      </c>
      <c r="B36" s="15" t="s">
        <v>61</v>
      </c>
      <c r="C36" s="18">
        <v>42445</v>
      </c>
      <c r="D36" s="18">
        <v>42445</v>
      </c>
      <c r="E36" s="1">
        <f t="shared" si="0"/>
        <v>10</v>
      </c>
      <c r="F36" s="1">
        <f t="shared" si="1"/>
        <v>14</v>
      </c>
      <c r="G36" s="9">
        <v>24</v>
      </c>
      <c r="H36" s="8">
        <f>November!H36+November!S36</f>
        <v>0</v>
      </c>
      <c r="I36" s="1">
        <f>November!I36+November!T36</f>
        <v>0</v>
      </c>
      <c r="J36" s="1">
        <f>November!J36+November!U36</f>
        <v>0</v>
      </c>
      <c r="K36" s="9">
        <f ca="1">November!V36</f>
        <v>8.5</v>
      </c>
      <c r="L36" s="9">
        <f>November!W36</f>
        <v>14</v>
      </c>
      <c r="M36" s="9">
        <f>November!X36</f>
        <v>24</v>
      </c>
      <c r="N36" s="9">
        <f t="shared" ca="1" si="12"/>
        <v>1.5</v>
      </c>
      <c r="O36" s="9">
        <f t="shared" ca="1" si="2"/>
        <v>0</v>
      </c>
      <c r="P36" s="1">
        <f>0+(November!P36-(November!Q36*4))</f>
        <v>0</v>
      </c>
      <c r="Q36" s="9">
        <f t="shared" si="7"/>
        <v>0</v>
      </c>
      <c r="R36" s="9">
        <v>0</v>
      </c>
      <c r="S36" s="8">
        <v>0</v>
      </c>
      <c r="T36" s="1">
        <v>0</v>
      </c>
      <c r="U36" s="1">
        <v>0</v>
      </c>
      <c r="V36" s="9">
        <f t="shared" ca="1" si="3"/>
        <v>8.5</v>
      </c>
      <c r="W36" s="9">
        <f t="shared" si="8"/>
        <v>14</v>
      </c>
      <c r="X36" s="9">
        <f t="shared" si="9"/>
        <v>24</v>
      </c>
      <c r="Y36" s="9">
        <f t="shared" ca="1" si="4"/>
        <v>0</v>
      </c>
      <c r="Z36" s="9">
        <f t="shared" ca="1" si="10"/>
        <v>25</v>
      </c>
      <c r="AA36" s="17" t="str">
        <f t="shared" si="5"/>
        <v/>
      </c>
    </row>
    <row r="37" spans="1:27" ht="14.25" customHeight="1">
      <c r="A37" s="1">
        <f t="shared" si="11"/>
        <v>35</v>
      </c>
      <c r="B37" s="15" t="s">
        <v>62</v>
      </c>
      <c r="C37" s="18">
        <v>42346</v>
      </c>
      <c r="D37" s="18">
        <v>42346</v>
      </c>
      <c r="E37" s="1">
        <f t="shared" si="0"/>
        <v>10</v>
      </c>
      <c r="F37" s="1">
        <f t="shared" si="1"/>
        <v>14</v>
      </c>
      <c r="G37" s="9">
        <v>28</v>
      </c>
      <c r="H37" s="8">
        <f>November!H37+November!S37</f>
        <v>0</v>
      </c>
      <c r="I37" s="1">
        <f>November!I37+November!T37</f>
        <v>0</v>
      </c>
      <c r="J37" s="1">
        <f>November!J37+November!U37</f>
        <v>0</v>
      </c>
      <c r="K37" s="9">
        <f ca="1">November!V37</f>
        <v>9.5</v>
      </c>
      <c r="L37" s="9">
        <f>November!W37</f>
        <v>14</v>
      </c>
      <c r="M37" s="9">
        <f>November!X37</f>
        <v>28</v>
      </c>
      <c r="N37" s="9">
        <f t="shared" ca="1" si="12"/>
        <v>0.5</v>
      </c>
      <c r="O37" s="9">
        <f t="shared" ca="1" si="2"/>
        <v>0</v>
      </c>
      <c r="P37" s="1">
        <f>0+(November!P37-(November!Q37*4))</f>
        <v>1</v>
      </c>
      <c r="Q37" s="9">
        <f t="shared" si="7"/>
        <v>0</v>
      </c>
      <c r="R37" s="9">
        <v>0</v>
      </c>
      <c r="S37" s="8">
        <v>0</v>
      </c>
      <c r="T37" s="1">
        <v>0</v>
      </c>
      <c r="U37" s="1">
        <v>0</v>
      </c>
      <c r="V37" s="9">
        <f t="shared" ca="1" si="3"/>
        <v>9.5</v>
      </c>
      <c r="W37" s="9">
        <f t="shared" si="8"/>
        <v>14</v>
      </c>
      <c r="X37" s="9">
        <f t="shared" si="9"/>
        <v>28</v>
      </c>
      <c r="Y37" s="9">
        <f t="shared" ca="1" si="4"/>
        <v>0</v>
      </c>
      <c r="Z37" s="9">
        <f t="shared" ca="1" si="10"/>
        <v>25</v>
      </c>
      <c r="AA37" s="17" t="str">
        <f t="shared" si="5"/>
        <v/>
      </c>
    </row>
    <row r="38" spans="1:27" ht="14.25" customHeight="1">
      <c r="A38" s="1">
        <f t="shared" si="11"/>
        <v>36</v>
      </c>
      <c r="B38" s="13" t="s">
        <v>63</v>
      </c>
      <c r="C38" s="18">
        <v>42494</v>
      </c>
      <c r="D38" s="18">
        <v>42494</v>
      </c>
      <c r="E38" s="1">
        <f t="shared" si="0"/>
        <v>10</v>
      </c>
      <c r="F38" s="1">
        <f t="shared" si="1"/>
        <v>14</v>
      </c>
      <c r="G38" s="9">
        <v>21</v>
      </c>
      <c r="H38" s="8">
        <f>November!H38+November!S38</f>
        <v>0</v>
      </c>
      <c r="I38" s="1">
        <f>November!I38+November!T38</f>
        <v>0</v>
      </c>
      <c r="J38" s="1">
        <f>November!J38+November!U38</f>
        <v>11</v>
      </c>
      <c r="K38" s="9">
        <f ca="1">November!V38</f>
        <v>10</v>
      </c>
      <c r="L38" s="9">
        <f>November!W38</f>
        <v>14</v>
      </c>
      <c r="M38" s="9">
        <f>November!X38</f>
        <v>10</v>
      </c>
      <c r="N38" s="9">
        <f t="shared" ca="1" si="12"/>
        <v>0</v>
      </c>
      <c r="O38" s="9">
        <f t="shared" ca="1" si="2"/>
        <v>0</v>
      </c>
      <c r="P38" s="1">
        <f>0+(November!P38-(November!Q38*4))</f>
        <v>1</v>
      </c>
      <c r="Q38" s="9">
        <f t="shared" si="7"/>
        <v>0</v>
      </c>
      <c r="R38" s="9">
        <v>0</v>
      </c>
      <c r="S38" s="8">
        <v>0</v>
      </c>
      <c r="T38" s="1">
        <v>0</v>
      </c>
      <c r="U38" s="1">
        <v>0</v>
      </c>
      <c r="V38" s="9">
        <f t="shared" ca="1" si="3"/>
        <v>10</v>
      </c>
      <c r="W38" s="9">
        <f t="shared" si="8"/>
        <v>14</v>
      </c>
      <c r="X38" s="9">
        <f t="shared" si="9"/>
        <v>10</v>
      </c>
      <c r="Y38" s="9">
        <f t="shared" ca="1" si="4"/>
        <v>0</v>
      </c>
      <c r="Z38" s="9">
        <f t="shared" ca="1" si="10"/>
        <v>25</v>
      </c>
      <c r="AA38" s="17" t="str">
        <f t="shared" si="5"/>
        <v/>
      </c>
    </row>
    <row r="39" spans="1:27" ht="14.25" customHeight="1">
      <c r="A39" s="1">
        <f t="shared" si="11"/>
        <v>37</v>
      </c>
      <c r="B39" s="14" t="s">
        <v>64</v>
      </c>
      <c r="C39" s="18">
        <v>42863</v>
      </c>
      <c r="D39" s="18">
        <v>42863</v>
      </c>
      <c r="E39" s="1">
        <f t="shared" si="0"/>
        <v>10</v>
      </c>
      <c r="F39" s="1">
        <f t="shared" si="1"/>
        <v>14</v>
      </c>
      <c r="G39" s="9">
        <v>27</v>
      </c>
      <c r="H39" s="8">
        <f>November!H39+November!S39</f>
        <v>0</v>
      </c>
      <c r="I39" s="1">
        <f>November!I39+November!T39</f>
        <v>0</v>
      </c>
      <c r="J39" s="1">
        <f>November!J39+November!U39</f>
        <v>0</v>
      </c>
      <c r="K39" s="9">
        <f ca="1">November!V39</f>
        <v>10</v>
      </c>
      <c r="L39" s="9">
        <f>November!W39</f>
        <v>14</v>
      </c>
      <c r="M39" s="9">
        <f>November!X39</f>
        <v>27</v>
      </c>
      <c r="N39" s="9">
        <f t="shared" ca="1" si="12"/>
        <v>0</v>
      </c>
      <c r="O39" s="9">
        <f t="shared" ca="1" si="2"/>
        <v>0</v>
      </c>
      <c r="P39" s="1">
        <f>0+(November!P39-(November!Q39*4))</f>
        <v>0</v>
      </c>
      <c r="Q39" s="9">
        <f t="shared" si="7"/>
        <v>0</v>
      </c>
      <c r="R39" s="9">
        <v>0</v>
      </c>
      <c r="S39" s="8">
        <v>0</v>
      </c>
      <c r="T39" s="1">
        <v>0</v>
      </c>
      <c r="U39" s="1">
        <v>0</v>
      </c>
      <c r="V39" s="9">
        <f t="shared" ca="1" si="3"/>
        <v>10</v>
      </c>
      <c r="W39" s="9">
        <f t="shared" si="8"/>
        <v>14</v>
      </c>
      <c r="X39" s="9">
        <f t="shared" si="9"/>
        <v>27</v>
      </c>
      <c r="Y39" s="9">
        <f t="shared" ca="1" si="4"/>
        <v>0</v>
      </c>
      <c r="Z39" s="9">
        <f t="shared" ca="1" si="10"/>
        <v>25</v>
      </c>
      <c r="AA39" s="17" t="str">
        <f t="shared" si="5"/>
        <v/>
      </c>
    </row>
    <row r="40" spans="1:27" ht="14.25" customHeight="1">
      <c r="A40" s="1">
        <f t="shared" si="11"/>
        <v>38</v>
      </c>
      <c r="B40" s="13" t="s">
        <v>72</v>
      </c>
      <c r="C40" s="18">
        <v>43023</v>
      </c>
      <c r="D40" s="18">
        <v>43023</v>
      </c>
      <c r="E40" s="1">
        <f t="shared" si="0"/>
        <v>10</v>
      </c>
      <c r="F40" s="1">
        <f t="shared" si="1"/>
        <v>14</v>
      </c>
      <c r="G40" s="9">
        <v>27</v>
      </c>
      <c r="H40" s="8">
        <f>November!H40+November!S40</f>
        <v>0</v>
      </c>
      <c r="I40" s="1">
        <f>November!I40+November!T40</f>
        <v>1</v>
      </c>
      <c r="J40" s="1">
        <f>November!J40+November!U40</f>
        <v>0</v>
      </c>
      <c r="K40" s="9">
        <f ca="1">November!V40</f>
        <v>9</v>
      </c>
      <c r="L40" s="9">
        <f>November!W40</f>
        <v>13</v>
      </c>
      <c r="M40" s="9">
        <f>November!X40</f>
        <v>27</v>
      </c>
      <c r="N40" s="9">
        <f t="shared" ca="1" si="12"/>
        <v>1</v>
      </c>
      <c r="O40" s="9">
        <f t="shared" ca="1" si="2"/>
        <v>0</v>
      </c>
      <c r="P40" s="1">
        <f>0+(November!P40-(November!Q40*4))</f>
        <v>0</v>
      </c>
      <c r="Q40" s="9">
        <f t="shared" si="7"/>
        <v>0</v>
      </c>
      <c r="R40" s="9">
        <v>0</v>
      </c>
      <c r="S40" s="8">
        <v>0</v>
      </c>
      <c r="T40" s="1">
        <v>0</v>
      </c>
      <c r="U40" s="1">
        <v>0</v>
      </c>
      <c r="V40" s="9">
        <f t="shared" ca="1" si="3"/>
        <v>9</v>
      </c>
      <c r="W40" s="9">
        <f t="shared" si="8"/>
        <v>13</v>
      </c>
      <c r="X40" s="9">
        <f t="shared" si="9"/>
        <v>27</v>
      </c>
      <c r="Y40" s="9">
        <f t="shared" ca="1" si="4"/>
        <v>0</v>
      </c>
      <c r="Z40" s="9">
        <f t="shared" ca="1" si="10"/>
        <v>25</v>
      </c>
      <c r="AA40" s="17" t="str">
        <f t="shared" si="5"/>
        <v/>
      </c>
    </row>
    <row r="41" spans="1:27" ht="14.25" customHeight="1">
      <c r="A41" s="1">
        <f t="shared" si="11"/>
        <v>39</v>
      </c>
      <c r="B41" s="14" t="s">
        <v>73</v>
      </c>
      <c r="C41" s="18">
        <v>43011</v>
      </c>
      <c r="D41" s="18">
        <v>43011</v>
      </c>
      <c r="E41" s="1">
        <f t="shared" si="0"/>
        <v>10</v>
      </c>
      <c r="F41" s="1">
        <f t="shared" si="1"/>
        <v>14</v>
      </c>
      <c r="G41" s="9">
        <v>28</v>
      </c>
      <c r="H41" s="8">
        <f>November!H41+November!S41</f>
        <v>0</v>
      </c>
      <c r="I41" s="1">
        <f>November!I41+November!T41</f>
        <v>0</v>
      </c>
      <c r="J41" s="1">
        <f>November!J41+November!U41</f>
        <v>0</v>
      </c>
      <c r="K41" s="9">
        <f ca="1">November!V41</f>
        <v>9.5</v>
      </c>
      <c r="L41" s="9">
        <f>November!W41</f>
        <v>14</v>
      </c>
      <c r="M41" s="9">
        <f>November!X41</f>
        <v>28</v>
      </c>
      <c r="N41" s="9">
        <f t="shared" ca="1" si="12"/>
        <v>0.5</v>
      </c>
      <c r="O41" s="9">
        <f t="shared" ca="1" si="2"/>
        <v>0</v>
      </c>
      <c r="P41" s="1">
        <f>0+(November!P41-(November!Q41*4))</f>
        <v>0</v>
      </c>
      <c r="Q41" s="9">
        <f t="shared" si="7"/>
        <v>0</v>
      </c>
      <c r="R41" s="9">
        <v>0</v>
      </c>
      <c r="S41" s="8">
        <v>0</v>
      </c>
      <c r="T41" s="1">
        <v>0</v>
      </c>
      <c r="U41" s="1">
        <v>0</v>
      </c>
      <c r="V41" s="9">
        <f t="shared" ca="1" si="3"/>
        <v>9.5</v>
      </c>
      <c r="W41" s="9">
        <f t="shared" si="8"/>
        <v>14</v>
      </c>
      <c r="X41" s="9">
        <f t="shared" si="9"/>
        <v>28</v>
      </c>
      <c r="Y41" s="9">
        <f t="shared" ca="1" si="4"/>
        <v>0</v>
      </c>
      <c r="Z41" s="9">
        <f t="shared" ca="1" si="10"/>
        <v>25</v>
      </c>
      <c r="AA41" s="17" t="str">
        <f t="shared" si="5"/>
        <v/>
      </c>
    </row>
    <row r="42" spans="1:27" ht="14.25" customHeight="1">
      <c r="A42" s="1">
        <f t="shared" si="11"/>
        <v>40</v>
      </c>
      <c r="B42" s="14" t="s">
        <v>74</v>
      </c>
      <c r="C42" s="18">
        <v>43011</v>
      </c>
      <c r="D42" s="18">
        <v>43011</v>
      </c>
      <c r="E42" s="1">
        <f t="shared" si="0"/>
        <v>10</v>
      </c>
      <c r="F42" s="1">
        <f t="shared" si="1"/>
        <v>14</v>
      </c>
      <c r="G42" s="9">
        <v>25</v>
      </c>
      <c r="H42" s="8">
        <f>November!H42+November!S42</f>
        <v>0</v>
      </c>
      <c r="I42" s="1">
        <f>November!I42+November!T42</f>
        <v>3</v>
      </c>
      <c r="J42" s="1">
        <f>November!J42+November!U42</f>
        <v>0</v>
      </c>
      <c r="K42" s="9">
        <f ca="1">November!V42</f>
        <v>8</v>
      </c>
      <c r="L42" s="9">
        <f>November!W42</f>
        <v>11</v>
      </c>
      <c r="M42" s="9">
        <f>November!X42</f>
        <v>25</v>
      </c>
      <c r="N42" s="9">
        <f t="shared" ca="1" si="12"/>
        <v>2</v>
      </c>
      <c r="O42" s="9">
        <f t="shared" ca="1" si="2"/>
        <v>0</v>
      </c>
      <c r="P42" s="1">
        <f>0+(November!P42-(November!Q42*4))</f>
        <v>1</v>
      </c>
      <c r="Q42" s="9">
        <f t="shared" si="7"/>
        <v>0</v>
      </c>
      <c r="R42" s="9">
        <v>0</v>
      </c>
      <c r="S42" s="8">
        <v>0</v>
      </c>
      <c r="T42" s="1">
        <v>0</v>
      </c>
      <c r="U42" s="1">
        <v>0</v>
      </c>
      <c r="V42" s="9">
        <f t="shared" ca="1" si="3"/>
        <v>8</v>
      </c>
      <c r="W42" s="9">
        <f t="shared" si="8"/>
        <v>11</v>
      </c>
      <c r="X42" s="9">
        <f t="shared" si="9"/>
        <v>25</v>
      </c>
      <c r="Y42" s="9">
        <f t="shared" ca="1" si="4"/>
        <v>0</v>
      </c>
      <c r="Z42" s="9">
        <f t="shared" ca="1" si="10"/>
        <v>25</v>
      </c>
      <c r="AA42" s="17" t="str">
        <f t="shared" si="5"/>
        <v/>
      </c>
    </row>
    <row r="43" spans="1:27" ht="14.25" customHeight="1">
      <c r="A43" s="1">
        <f t="shared" si="11"/>
        <v>41</v>
      </c>
      <c r="B43" s="14" t="s">
        <v>75</v>
      </c>
      <c r="C43" s="18">
        <v>43024</v>
      </c>
      <c r="D43" s="18">
        <v>43024</v>
      </c>
      <c r="E43" s="1">
        <f t="shared" si="0"/>
        <v>10</v>
      </c>
      <c r="F43" s="1">
        <f t="shared" si="1"/>
        <v>14</v>
      </c>
      <c r="G43" s="9">
        <v>28</v>
      </c>
      <c r="H43" s="8">
        <f>November!H43+November!S43</f>
        <v>0</v>
      </c>
      <c r="I43" s="1">
        <f>November!I43+November!T43</f>
        <v>0</v>
      </c>
      <c r="J43" s="1">
        <f>November!J43+November!U43</f>
        <v>0</v>
      </c>
      <c r="K43" s="9">
        <f ca="1">November!V43</f>
        <v>10</v>
      </c>
      <c r="L43" s="9">
        <f>November!W43</f>
        <v>14</v>
      </c>
      <c r="M43" s="9">
        <f>November!X43</f>
        <v>28</v>
      </c>
      <c r="N43" s="9">
        <f t="shared" ca="1" si="12"/>
        <v>0</v>
      </c>
      <c r="O43" s="9">
        <f t="shared" ca="1" si="2"/>
        <v>0</v>
      </c>
      <c r="P43" s="1">
        <f>0+(November!P43-(November!Q43*4))</f>
        <v>0</v>
      </c>
      <c r="Q43" s="9">
        <f t="shared" si="7"/>
        <v>0</v>
      </c>
      <c r="R43" s="9">
        <v>0</v>
      </c>
      <c r="S43" s="8">
        <v>0</v>
      </c>
      <c r="T43" s="1">
        <v>0</v>
      </c>
      <c r="U43" s="1">
        <v>0</v>
      </c>
      <c r="V43" s="9">
        <f t="shared" ca="1" si="3"/>
        <v>10</v>
      </c>
      <c r="W43" s="9">
        <f t="shared" si="8"/>
        <v>14</v>
      </c>
      <c r="X43" s="9">
        <f t="shared" si="9"/>
        <v>28</v>
      </c>
      <c r="Y43" s="9">
        <f t="shared" ca="1" si="4"/>
        <v>0</v>
      </c>
      <c r="Z43" s="9">
        <f t="shared" ca="1" si="10"/>
        <v>25</v>
      </c>
      <c r="AA43" s="17" t="str">
        <f t="shared" si="5"/>
        <v/>
      </c>
    </row>
    <row r="44" spans="1:27" ht="14.25" customHeight="1">
      <c r="A44" s="1">
        <f t="shared" si="11"/>
        <v>42</v>
      </c>
      <c r="B44" s="14" t="s">
        <v>76</v>
      </c>
      <c r="C44" s="18">
        <v>43015</v>
      </c>
      <c r="D44" s="18">
        <v>43015</v>
      </c>
      <c r="E44" s="1">
        <f t="shared" si="0"/>
        <v>10</v>
      </c>
      <c r="F44" s="1">
        <f t="shared" si="1"/>
        <v>14</v>
      </c>
      <c r="G44" s="9">
        <v>24</v>
      </c>
      <c r="H44" s="8">
        <f>November!H44+November!S44</f>
        <v>0</v>
      </c>
      <c r="I44" s="1">
        <f>November!I44+November!T44</f>
        <v>1</v>
      </c>
      <c r="J44" s="1">
        <f>November!J44+November!U44</f>
        <v>1</v>
      </c>
      <c r="K44" s="9">
        <f ca="1">November!V44</f>
        <v>10</v>
      </c>
      <c r="L44" s="9">
        <f>November!W44</f>
        <v>13</v>
      </c>
      <c r="M44" s="9">
        <f>November!X44</f>
        <v>23</v>
      </c>
      <c r="N44" s="9">
        <f t="shared" ca="1" si="12"/>
        <v>0</v>
      </c>
      <c r="O44" s="9">
        <f t="shared" ca="1" si="2"/>
        <v>0</v>
      </c>
      <c r="P44" s="1">
        <f>0+(November!P44-(November!Q44*4))</f>
        <v>1</v>
      </c>
      <c r="Q44" s="9">
        <f t="shared" si="7"/>
        <v>0</v>
      </c>
      <c r="R44" s="9">
        <v>0</v>
      </c>
      <c r="S44" s="8">
        <v>0</v>
      </c>
      <c r="T44" s="1">
        <v>0</v>
      </c>
      <c r="U44" s="1">
        <v>0</v>
      </c>
      <c r="V44" s="9">
        <f t="shared" ca="1" si="3"/>
        <v>10</v>
      </c>
      <c r="W44" s="9">
        <f t="shared" si="8"/>
        <v>13</v>
      </c>
      <c r="X44" s="9">
        <f t="shared" si="9"/>
        <v>23</v>
      </c>
      <c r="Y44" s="9">
        <f t="shared" ca="1" si="4"/>
        <v>0</v>
      </c>
      <c r="Z44" s="9">
        <f t="shared" ca="1" si="10"/>
        <v>25</v>
      </c>
      <c r="AA44" s="17" t="str">
        <f t="shared" si="5"/>
        <v/>
      </c>
    </row>
    <row r="45" spans="1:27" ht="14.25" customHeight="1">
      <c r="A45" s="1">
        <f t="shared" si="11"/>
        <v>43</v>
      </c>
      <c r="B45" s="14" t="s">
        <v>77</v>
      </c>
      <c r="C45" s="18">
        <v>42999</v>
      </c>
      <c r="D45" s="18">
        <v>42999</v>
      </c>
      <c r="E45" s="1">
        <f t="shared" si="0"/>
        <v>10</v>
      </c>
      <c r="F45" s="1">
        <f t="shared" si="1"/>
        <v>14</v>
      </c>
      <c r="G45" s="9">
        <v>28</v>
      </c>
      <c r="H45" s="8">
        <f>November!H45+November!S45</f>
        <v>0</v>
      </c>
      <c r="I45" s="1">
        <f>November!I45+November!T45</f>
        <v>1.5</v>
      </c>
      <c r="J45" s="1">
        <f>November!J45+November!U45</f>
        <v>0</v>
      </c>
      <c r="K45" s="9">
        <f ca="1">November!V45</f>
        <v>10</v>
      </c>
      <c r="L45" s="9">
        <f>November!W45</f>
        <v>12.5</v>
      </c>
      <c r="M45" s="9">
        <f>November!X45</f>
        <v>28</v>
      </c>
      <c r="N45" s="9">
        <f t="shared" ca="1" si="12"/>
        <v>0</v>
      </c>
      <c r="O45" s="9">
        <f t="shared" ca="1" si="2"/>
        <v>0</v>
      </c>
      <c r="P45" s="1">
        <f>0+(November!P45-(November!Q45*4))</f>
        <v>1</v>
      </c>
      <c r="Q45" s="9">
        <f t="shared" si="7"/>
        <v>0</v>
      </c>
      <c r="R45" s="9">
        <v>0</v>
      </c>
      <c r="S45" s="8">
        <v>0</v>
      </c>
      <c r="T45" s="1">
        <v>0</v>
      </c>
      <c r="U45" s="1">
        <v>0</v>
      </c>
      <c r="V45" s="9">
        <f t="shared" ca="1" si="3"/>
        <v>10</v>
      </c>
      <c r="W45" s="9">
        <f t="shared" si="8"/>
        <v>12.5</v>
      </c>
      <c r="X45" s="9">
        <f t="shared" si="9"/>
        <v>28</v>
      </c>
      <c r="Y45" s="9">
        <f t="shared" ca="1" si="4"/>
        <v>0</v>
      </c>
      <c r="Z45" s="9">
        <f t="shared" ca="1" si="10"/>
        <v>25</v>
      </c>
      <c r="AA45" s="17" t="str">
        <f t="shared" si="5"/>
        <v/>
      </c>
    </row>
    <row r="46" spans="1:27" ht="14.25" customHeight="1">
      <c r="A46" s="1">
        <f t="shared" si="11"/>
        <v>44</v>
      </c>
      <c r="B46" s="14" t="s">
        <v>78</v>
      </c>
      <c r="C46" s="18">
        <v>43080</v>
      </c>
      <c r="D46" s="18">
        <v>43080</v>
      </c>
      <c r="E46" s="1">
        <f t="shared" si="0"/>
        <v>10</v>
      </c>
      <c r="F46" s="1">
        <f t="shared" si="1"/>
        <v>14</v>
      </c>
      <c r="G46" s="9">
        <v>28</v>
      </c>
      <c r="H46" s="8">
        <f>November!H46+November!S46</f>
        <v>0</v>
      </c>
      <c r="I46" s="1">
        <f>November!I46+November!T46</f>
        <v>1</v>
      </c>
      <c r="J46" s="1">
        <f>November!J46+November!U46</f>
        <v>0</v>
      </c>
      <c r="K46" s="9">
        <f ca="1">November!V46</f>
        <v>6.5</v>
      </c>
      <c r="L46" s="9">
        <f>November!W46</f>
        <v>13</v>
      </c>
      <c r="M46" s="9">
        <f>November!X46</f>
        <v>28</v>
      </c>
      <c r="N46" s="9">
        <f t="shared" ca="1" si="12"/>
        <v>3.5</v>
      </c>
      <c r="O46" s="9">
        <f t="shared" ca="1" si="2"/>
        <v>0</v>
      </c>
      <c r="P46" s="1">
        <f>0+(November!P46-(November!Q46*4))</f>
        <v>1</v>
      </c>
      <c r="Q46" s="9">
        <f t="shared" si="7"/>
        <v>0</v>
      </c>
      <c r="R46" s="9">
        <v>0</v>
      </c>
      <c r="S46" s="8">
        <v>0</v>
      </c>
      <c r="T46" s="1">
        <v>0</v>
      </c>
      <c r="U46" s="1">
        <v>0</v>
      </c>
      <c r="V46" s="9">
        <f t="shared" ca="1" si="3"/>
        <v>6.5</v>
      </c>
      <c r="W46" s="9">
        <f t="shared" si="8"/>
        <v>13</v>
      </c>
      <c r="X46" s="9">
        <f t="shared" si="9"/>
        <v>28</v>
      </c>
      <c r="Y46" s="9">
        <f t="shared" ca="1" si="4"/>
        <v>0</v>
      </c>
      <c r="Z46" s="9">
        <f t="shared" ca="1" si="10"/>
        <v>25</v>
      </c>
      <c r="AA46" s="17" t="str">
        <f t="shared" si="5"/>
        <v/>
      </c>
    </row>
    <row r="47" spans="1:27" ht="14.25" customHeight="1">
      <c r="A47" s="1">
        <f t="shared" si="11"/>
        <v>45</v>
      </c>
      <c r="B47" s="14" t="s">
        <v>79</v>
      </c>
      <c r="C47" s="18">
        <v>43087</v>
      </c>
      <c r="D47" s="18">
        <v>43087</v>
      </c>
      <c r="E47" s="1">
        <f t="shared" si="0"/>
        <v>10</v>
      </c>
      <c r="F47" s="1">
        <f t="shared" si="1"/>
        <v>14</v>
      </c>
      <c r="G47" s="9">
        <v>28</v>
      </c>
      <c r="H47" s="8">
        <f>November!H47+November!S47</f>
        <v>0</v>
      </c>
      <c r="I47" s="1">
        <f>November!I47+November!T47</f>
        <v>0</v>
      </c>
      <c r="J47" s="1">
        <f>November!J47+November!U47</f>
        <v>0</v>
      </c>
      <c r="K47" s="9">
        <f ca="1">November!V47</f>
        <v>10</v>
      </c>
      <c r="L47" s="9">
        <f>November!W47</f>
        <v>14</v>
      </c>
      <c r="M47" s="9">
        <f>November!X47</f>
        <v>28</v>
      </c>
      <c r="N47" s="9">
        <f t="shared" ca="1" si="12"/>
        <v>0</v>
      </c>
      <c r="O47" s="9">
        <f t="shared" ca="1" si="2"/>
        <v>0</v>
      </c>
      <c r="P47" s="1">
        <f>0+(November!P47-(November!Q47*4))</f>
        <v>0</v>
      </c>
      <c r="Q47" s="9">
        <f t="shared" si="7"/>
        <v>0</v>
      </c>
      <c r="R47" s="9">
        <v>0</v>
      </c>
      <c r="S47" s="8">
        <v>0</v>
      </c>
      <c r="T47" s="1">
        <v>0</v>
      </c>
      <c r="U47" s="1">
        <v>0</v>
      </c>
      <c r="V47" s="9">
        <f t="shared" ca="1" si="3"/>
        <v>10</v>
      </c>
      <c r="W47" s="9">
        <f t="shared" si="8"/>
        <v>14</v>
      </c>
      <c r="X47" s="9">
        <f t="shared" si="9"/>
        <v>28</v>
      </c>
      <c r="Y47" s="9">
        <f t="shared" ca="1" si="4"/>
        <v>0</v>
      </c>
      <c r="Z47" s="9">
        <f t="shared" ca="1" si="10"/>
        <v>25</v>
      </c>
      <c r="AA47" s="17" t="str">
        <f t="shared" si="5"/>
        <v/>
      </c>
    </row>
    <row r="48" spans="1:27" ht="14.25" customHeight="1">
      <c r="A48" s="1">
        <f>IF(B48="","",A47+1)</f>
        <v>46</v>
      </c>
      <c r="B48" s="17" t="s">
        <v>80</v>
      </c>
      <c r="C48" s="19">
        <v>42990</v>
      </c>
      <c r="D48" s="19">
        <v>42990</v>
      </c>
      <c r="E48" s="1">
        <f t="shared" si="0"/>
        <v>10</v>
      </c>
      <c r="F48" s="1">
        <f t="shared" si="1"/>
        <v>14</v>
      </c>
      <c r="G48" s="9">
        <v>28</v>
      </c>
      <c r="H48" s="8">
        <f>November!H48+November!S48</f>
        <v>0</v>
      </c>
      <c r="I48" s="1">
        <f>November!I48+November!T48</f>
        <v>1</v>
      </c>
      <c r="J48" s="1">
        <f>November!J48+November!U48</f>
        <v>0</v>
      </c>
      <c r="K48" s="9">
        <f ca="1">November!V48</f>
        <v>10</v>
      </c>
      <c r="L48" s="9">
        <f>November!W48</f>
        <v>13</v>
      </c>
      <c r="M48" s="9">
        <f>November!X48</f>
        <v>28</v>
      </c>
      <c r="N48" s="9">
        <f t="shared" ca="1" si="12"/>
        <v>0</v>
      </c>
      <c r="O48" s="9">
        <f t="shared" ca="1" si="2"/>
        <v>0</v>
      </c>
      <c r="P48" s="1">
        <f>0+(November!P48-(November!Q48*4))</f>
        <v>1</v>
      </c>
      <c r="Q48" s="9">
        <f t="shared" si="7"/>
        <v>0</v>
      </c>
      <c r="R48" s="9">
        <v>0</v>
      </c>
      <c r="S48" s="8">
        <v>0</v>
      </c>
      <c r="T48" s="1">
        <v>0</v>
      </c>
      <c r="U48" s="1">
        <v>0</v>
      </c>
      <c r="V48" s="9">
        <f t="shared" ca="1" si="3"/>
        <v>10</v>
      </c>
      <c r="W48" s="9">
        <f t="shared" si="8"/>
        <v>13</v>
      </c>
      <c r="X48" s="9">
        <f t="shared" si="9"/>
        <v>28</v>
      </c>
      <c r="Y48" s="9">
        <f t="shared" ca="1" si="4"/>
        <v>0</v>
      </c>
      <c r="Z48" s="9">
        <f t="shared" ca="1" si="10"/>
        <v>25</v>
      </c>
      <c r="AA48" s="17" t="str">
        <f t="shared" si="5"/>
        <v/>
      </c>
    </row>
    <row r="49" spans="1:26" ht="14.25" customHeight="1">
      <c r="A49" s="1">
        <f t="shared" si="11"/>
        <v>47</v>
      </c>
      <c r="B49" s="17" t="s">
        <v>81</v>
      </c>
      <c r="C49" s="19">
        <v>43214</v>
      </c>
      <c r="D49" s="19">
        <v>43214</v>
      </c>
      <c r="E49" s="1">
        <f t="shared" si="0"/>
        <v>10</v>
      </c>
      <c r="F49" s="1">
        <f t="shared" si="1"/>
        <v>14</v>
      </c>
      <c r="G49" s="9">
        <v>28</v>
      </c>
      <c r="H49" s="8">
        <f>November!H49+November!S49</f>
        <v>0</v>
      </c>
      <c r="I49" s="1">
        <f>November!I49+November!T49</f>
        <v>0</v>
      </c>
      <c r="J49" s="1">
        <f>November!J49+November!U49</f>
        <v>0</v>
      </c>
      <c r="K49" s="9">
        <f ca="1">November!V49</f>
        <v>10</v>
      </c>
      <c r="L49" s="9">
        <f>November!W49</f>
        <v>14</v>
      </c>
      <c r="M49" s="9">
        <f>November!X49</f>
        <v>28</v>
      </c>
      <c r="N49" s="9">
        <f t="shared" ca="1" si="12"/>
        <v>0</v>
      </c>
      <c r="O49" s="9">
        <f t="shared" ca="1" si="2"/>
        <v>0</v>
      </c>
      <c r="P49" s="1">
        <f>0+(November!P49-(November!Q49*4))</f>
        <v>0</v>
      </c>
      <c r="Q49" s="9">
        <f t="shared" si="7"/>
        <v>0</v>
      </c>
      <c r="R49" s="9">
        <v>0</v>
      </c>
      <c r="S49" s="8">
        <v>0</v>
      </c>
      <c r="T49" s="1">
        <v>0</v>
      </c>
      <c r="U49" s="1">
        <v>0</v>
      </c>
      <c r="V49" s="9">
        <f t="shared" ca="1" si="3"/>
        <v>10</v>
      </c>
      <c r="W49" s="9">
        <f t="shared" si="8"/>
        <v>14</v>
      </c>
      <c r="X49" s="9">
        <f t="shared" si="9"/>
        <v>28</v>
      </c>
      <c r="Y49" s="9">
        <f t="shared" ca="1" si="4"/>
        <v>0</v>
      </c>
      <c r="Z49" s="9">
        <f t="shared" ca="1" si="10"/>
        <v>25</v>
      </c>
    </row>
    <row r="50" spans="1:26">
      <c r="A50" s="1">
        <f t="shared" si="11"/>
        <v>48</v>
      </c>
      <c r="B50" s="17" t="s">
        <v>82</v>
      </c>
      <c r="C50" s="19">
        <v>43230</v>
      </c>
      <c r="D50" s="19">
        <v>43230</v>
      </c>
      <c r="E50" s="1">
        <f t="shared" si="0"/>
        <v>10</v>
      </c>
      <c r="F50" s="1">
        <f t="shared" si="1"/>
        <v>14</v>
      </c>
      <c r="G50" s="9">
        <v>28</v>
      </c>
      <c r="H50" s="8">
        <f>November!H50+November!S50</f>
        <v>0</v>
      </c>
      <c r="I50" s="1">
        <f>November!I50+November!T50</f>
        <v>0</v>
      </c>
      <c r="J50" s="1">
        <f>November!J50+November!U50</f>
        <v>0</v>
      </c>
      <c r="K50" s="9">
        <f ca="1">November!V50</f>
        <v>10</v>
      </c>
      <c r="L50" s="9">
        <f>November!W50</f>
        <v>14</v>
      </c>
      <c r="M50" s="9">
        <f>November!X50</f>
        <v>28</v>
      </c>
      <c r="N50" s="9">
        <f t="shared" ca="1" si="12"/>
        <v>0</v>
      </c>
      <c r="O50" s="9">
        <f t="shared" ca="1" si="2"/>
        <v>0</v>
      </c>
      <c r="P50" s="1">
        <f>0+(November!P50-(November!Q50*4))</f>
        <v>0</v>
      </c>
      <c r="Q50" s="9">
        <f t="shared" si="7"/>
        <v>0</v>
      </c>
      <c r="R50" s="9">
        <v>0</v>
      </c>
      <c r="S50" s="8">
        <v>0</v>
      </c>
      <c r="T50" s="1">
        <v>0</v>
      </c>
      <c r="U50" s="1">
        <v>0</v>
      </c>
      <c r="V50" s="9">
        <f t="shared" ca="1" si="3"/>
        <v>10</v>
      </c>
      <c r="W50" s="9">
        <f t="shared" si="8"/>
        <v>14</v>
      </c>
      <c r="X50" s="9">
        <f t="shared" si="9"/>
        <v>28</v>
      </c>
      <c r="Y50" s="9">
        <f t="shared" ca="1" si="4"/>
        <v>0</v>
      </c>
      <c r="Z50" s="9">
        <f t="shared" ca="1" si="10"/>
        <v>25</v>
      </c>
    </row>
    <row r="51" spans="1:26">
      <c r="A51" s="1">
        <f t="shared" si="11"/>
        <v>49</v>
      </c>
      <c r="B51" s="17" t="s">
        <v>83</v>
      </c>
      <c r="C51" s="19">
        <v>43230</v>
      </c>
      <c r="D51" s="19">
        <v>43230</v>
      </c>
      <c r="E51" s="1">
        <f t="shared" si="0"/>
        <v>10</v>
      </c>
      <c r="F51" s="1">
        <f t="shared" si="1"/>
        <v>14</v>
      </c>
      <c r="G51" s="9">
        <v>28</v>
      </c>
      <c r="H51" s="8">
        <f>November!H51+November!S51</f>
        <v>0</v>
      </c>
      <c r="I51" s="1">
        <f>November!I51+November!T51</f>
        <v>0</v>
      </c>
      <c r="J51" s="1">
        <f>November!J51+November!U51</f>
        <v>0</v>
      </c>
      <c r="K51" s="9">
        <f ca="1">November!V51</f>
        <v>10</v>
      </c>
      <c r="L51" s="9">
        <f>November!W51</f>
        <v>14</v>
      </c>
      <c r="M51" s="9">
        <f>November!X51</f>
        <v>28</v>
      </c>
      <c r="N51" s="9">
        <f t="shared" ca="1" si="12"/>
        <v>0</v>
      </c>
      <c r="O51" s="9">
        <f t="shared" ca="1" si="2"/>
        <v>0</v>
      </c>
      <c r="P51" s="1">
        <f>0+(November!P51-(November!Q51*4))</f>
        <v>0</v>
      </c>
      <c r="Q51" s="9">
        <f t="shared" si="7"/>
        <v>0</v>
      </c>
      <c r="R51" s="9">
        <v>0</v>
      </c>
      <c r="S51" s="8">
        <v>0</v>
      </c>
      <c r="T51" s="1">
        <v>0</v>
      </c>
      <c r="U51" s="1">
        <v>0</v>
      </c>
      <c r="V51" s="9">
        <f t="shared" ca="1" si="3"/>
        <v>10</v>
      </c>
      <c r="W51" s="9">
        <f t="shared" si="8"/>
        <v>14</v>
      </c>
      <c r="X51" s="9">
        <f t="shared" si="9"/>
        <v>28</v>
      </c>
      <c r="Y51" s="9">
        <f t="shared" ca="1" si="4"/>
        <v>0</v>
      </c>
      <c r="Z51" s="9">
        <f t="shared" ca="1" si="10"/>
        <v>25</v>
      </c>
    </row>
    <row r="52" spans="1:26">
      <c r="A52" s="1">
        <f t="shared" si="11"/>
        <v>50</v>
      </c>
      <c r="B52" s="17" t="s">
        <v>84</v>
      </c>
      <c r="C52" s="19">
        <v>43230</v>
      </c>
      <c r="D52" s="19">
        <v>43230</v>
      </c>
      <c r="E52" s="1">
        <f t="shared" si="0"/>
        <v>10</v>
      </c>
      <c r="F52" s="1">
        <f t="shared" si="1"/>
        <v>14</v>
      </c>
      <c r="G52" s="9">
        <v>28</v>
      </c>
      <c r="H52" s="8">
        <f>November!H52+November!S52</f>
        <v>0</v>
      </c>
      <c r="I52" s="1">
        <f>November!I52+November!T52</f>
        <v>0</v>
      </c>
      <c r="J52" s="1">
        <f>November!J52+November!U52</f>
        <v>0</v>
      </c>
      <c r="K52" s="9">
        <f ca="1">November!V52</f>
        <v>10</v>
      </c>
      <c r="L52" s="9">
        <f>November!W52</f>
        <v>14</v>
      </c>
      <c r="M52" s="9">
        <f>November!X52</f>
        <v>28</v>
      </c>
      <c r="N52" s="9">
        <f t="shared" ca="1" si="12"/>
        <v>0</v>
      </c>
      <c r="O52" s="9">
        <f t="shared" ca="1" si="2"/>
        <v>0</v>
      </c>
      <c r="P52" s="1">
        <f>0+(November!P52-(November!Q52*4))</f>
        <v>0</v>
      </c>
      <c r="Q52" s="9">
        <f t="shared" si="7"/>
        <v>0</v>
      </c>
      <c r="R52" s="9">
        <v>0</v>
      </c>
      <c r="S52" s="8">
        <v>0</v>
      </c>
      <c r="T52" s="1">
        <v>0</v>
      </c>
      <c r="U52" s="1">
        <v>0</v>
      </c>
      <c r="V52" s="9">
        <f t="shared" ca="1" si="3"/>
        <v>10</v>
      </c>
      <c r="W52" s="9">
        <f t="shared" si="8"/>
        <v>14</v>
      </c>
      <c r="X52" s="9">
        <f t="shared" si="9"/>
        <v>28</v>
      </c>
      <c r="Y52" s="9">
        <f t="shared" ca="1" si="4"/>
        <v>0</v>
      </c>
      <c r="Z52" s="9">
        <f t="shared" ca="1" si="10"/>
        <v>25</v>
      </c>
    </row>
    <row r="53" spans="1:26">
      <c r="A53" s="1">
        <f t="shared" si="11"/>
        <v>51</v>
      </c>
      <c r="B53" s="17" t="s">
        <v>85</v>
      </c>
      <c r="C53" s="19">
        <v>43292</v>
      </c>
      <c r="D53" s="19">
        <v>43292</v>
      </c>
      <c r="E53" s="1">
        <f t="shared" si="0"/>
        <v>10</v>
      </c>
      <c r="F53" s="1">
        <f t="shared" si="1"/>
        <v>14</v>
      </c>
      <c r="G53" s="9">
        <v>28</v>
      </c>
      <c r="H53" s="8">
        <f>November!H53+November!S53</f>
        <v>0</v>
      </c>
      <c r="I53" s="1">
        <f>November!I53+November!T53</f>
        <v>0</v>
      </c>
      <c r="J53" s="1">
        <f>November!J53+November!U53</f>
        <v>0</v>
      </c>
      <c r="K53" s="9">
        <f ca="1">November!V53</f>
        <v>9</v>
      </c>
      <c r="L53" s="9">
        <f>November!W53</f>
        <v>14</v>
      </c>
      <c r="M53" s="9">
        <f>November!X53</f>
        <v>28</v>
      </c>
      <c r="N53" s="9">
        <f t="shared" ca="1" si="12"/>
        <v>1</v>
      </c>
      <c r="O53" s="9">
        <f t="shared" ca="1" si="2"/>
        <v>0</v>
      </c>
      <c r="P53" s="1">
        <f>0+(November!P53-(November!Q53*4))</f>
        <v>1</v>
      </c>
      <c r="Q53" s="9">
        <f t="shared" si="7"/>
        <v>0</v>
      </c>
      <c r="R53" s="9">
        <v>0</v>
      </c>
      <c r="S53" s="8">
        <v>0</v>
      </c>
      <c r="T53" s="1">
        <v>0</v>
      </c>
      <c r="U53" s="1">
        <v>0</v>
      </c>
      <c r="V53" s="9">
        <f t="shared" ca="1" si="3"/>
        <v>9</v>
      </c>
      <c r="W53" s="9">
        <f t="shared" si="8"/>
        <v>14</v>
      </c>
      <c r="X53" s="9">
        <f t="shared" si="9"/>
        <v>28</v>
      </c>
      <c r="Y53" s="9">
        <f t="shared" ca="1" si="4"/>
        <v>0</v>
      </c>
      <c r="Z53" s="9">
        <f t="shared" ca="1" si="10"/>
        <v>25</v>
      </c>
    </row>
    <row r="54" spans="1:26" ht="30">
      <c r="A54" s="1">
        <f t="shared" si="11"/>
        <v>52</v>
      </c>
      <c r="B54" s="1" t="s">
        <v>86</v>
      </c>
      <c r="C54" s="19">
        <v>43292</v>
      </c>
      <c r="D54" s="19">
        <v>43292</v>
      </c>
      <c r="E54" s="1">
        <f t="shared" si="0"/>
        <v>10</v>
      </c>
      <c r="F54" s="1">
        <f t="shared" si="1"/>
        <v>14</v>
      </c>
      <c r="G54" s="9">
        <v>28</v>
      </c>
      <c r="H54" s="8">
        <f>November!H54+November!S54</f>
        <v>0</v>
      </c>
      <c r="I54" s="1">
        <f>November!I54+November!T54</f>
        <v>0</v>
      </c>
      <c r="J54" s="1">
        <f>November!J54+November!U54</f>
        <v>0</v>
      </c>
      <c r="K54" s="9">
        <f ca="1">November!V54</f>
        <v>10</v>
      </c>
      <c r="L54" s="9">
        <f>November!W54</f>
        <v>14</v>
      </c>
      <c r="M54" s="9">
        <f>November!X54</f>
        <v>28</v>
      </c>
      <c r="N54" s="9">
        <f t="shared" ca="1" si="12"/>
        <v>0</v>
      </c>
      <c r="O54" s="9">
        <f t="shared" ca="1" si="2"/>
        <v>0</v>
      </c>
      <c r="P54" s="1">
        <f>0+(November!P54-(November!Q54*4))</f>
        <v>0</v>
      </c>
      <c r="Q54" s="9">
        <f t="shared" si="7"/>
        <v>0</v>
      </c>
      <c r="R54" s="9">
        <v>0</v>
      </c>
      <c r="S54" s="8">
        <v>0</v>
      </c>
      <c r="T54" s="1">
        <v>0</v>
      </c>
      <c r="U54" s="1">
        <v>0</v>
      </c>
      <c r="V54" s="9">
        <f t="shared" ca="1" si="3"/>
        <v>10</v>
      </c>
      <c r="W54" s="9">
        <f t="shared" si="8"/>
        <v>14</v>
      </c>
      <c r="X54" s="9">
        <f t="shared" si="9"/>
        <v>28</v>
      </c>
      <c r="Y54" s="9">
        <f t="shared" ca="1" si="4"/>
        <v>0</v>
      </c>
      <c r="Z54" s="9">
        <f t="shared" ca="1" si="10"/>
        <v>25</v>
      </c>
    </row>
    <row r="55" spans="1:26" ht="14.25" customHeight="1">
      <c r="A55" s="1">
        <f t="shared" si="11"/>
        <v>53</v>
      </c>
      <c r="B55" s="17" t="s">
        <v>87</v>
      </c>
      <c r="C55" s="19">
        <v>42477</v>
      </c>
      <c r="D55" s="19">
        <v>42477</v>
      </c>
      <c r="E55" s="1">
        <f t="shared" si="0"/>
        <v>10</v>
      </c>
      <c r="F55" s="1">
        <f t="shared" si="1"/>
        <v>14</v>
      </c>
      <c r="G55" s="9">
        <v>25</v>
      </c>
      <c r="H55" s="8">
        <f>November!H55+November!S55</f>
        <v>0</v>
      </c>
      <c r="I55" s="1">
        <f>November!I55+November!T55</f>
        <v>2</v>
      </c>
      <c r="J55" s="1">
        <f>November!J55+November!U55</f>
        <v>0</v>
      </c>
      <c r="K55" s="9">
        <f ca="1">November!V55</f>
        <v>8.5</v>
      </c>
      <c r="L55" s="9">
        <f>November!W55</f>
        <v>12</v>
      </c>
      <c r="M55" s="9">
        <f>November!X55</f>
        <v>25</v>
      </c>
      <c r="N55" s="9">
        <f t="shared" ca="1" si="12"/>
        <v>1.5</v>
      </c>
      <c r="O55" s="9">
        <f t="shared" ca="1" si="2"/>
        <v>0</v>
      </c>
      <c r="P55" s="1">
        <f>0+(November!P55-(November!Q55*4))</f>
        <v>1</v>
      </c>
      <c r="Q55" s="9">
        <f t="shared" si="7"/>
        <v>0</v>
      </c>
      <c r="R55" s="9">
        <v>0</v>
      </c>
      <c r="S55" s="8">
        <v>0</v>
      </c>
      <c r="T55" s="1">
        <v>0</v>
      </c>
      <c r="U55" s="1">
        <v>0</v>
      </c>
      <c r="V55" s="9">
        <f t="shared" ca="1" si="3"/>
        <v>8.5</v>
      </c>
      <c r="W55" s="9">
        <f t="shared" si="8"/>
        <v>12</v>
      </c>
      <c r="X55" s="9">
        <f t="shared" si="9"/>
        <v>25</v>
      </c>
      <c r="Y55" s="9">
        <f t="shared" ca="1" si="4"/>
        <v>0</v>
      </c>
      <c r="Z55" s="9">
        <f t="shared" ca="1" si="10"/>
        <v>25</v>
      </c>
    </row>
    <row r="56" spans="1:26" ht="14.25" customHeight="1">
      <c r="A56" s="1">
        <f>IF(B56="","",$A55+1)</f>
        <v>54</v>
      </c>
      <c r="B56" s="17" t="s">
        <v>88</v>
      </c>
      <c r="C56" s="19">
        <v>43319</v>
      </c>
      <c r="D56" s="19">
        <v>43319</v>
      </c>
      <c r="E56" s="1">
        <f t="shared" si="0"/>
        <v>10</v>
      </c>
      <c r="F56" s="1">
        <f>IF($D56&lt;$L$1,14,IF(AND($D56&gt;=($L$1+182),$D56&lt;($L$1+213)),7,IF(AND($D56&gt;=($L$1+213),$D56&lt;($L$1+244)),6,IF(AND($D56&gt;=($L$1+244),$D56&lt;($L$1+274)),5,IF(AND($D56&gt;=($L$1+274),$D56&lt;($L$1+305)),4,IF(AND($D56&gt;=($L$1+305),$D56&lt;($L$1+335)),2,IF(AND($D56&gt;=($L$1+335),$D56&lt;=($L$1+365)),1,IF($D56&gt;($L$1+365),0,14))))))))</f>
        <v>14</v>
      </c>
      <c r="G56" s="9">
        <v>28</v>
      </c>
      <c r="H56" s="8">
        <f>November!H56+November!S56</f>
        <v>0</v>
      </c>
      <c r="I56" s="1">
        <f>November!I56+November!T56</f>
        <v>1</v>
      </c>
      <c r="J56" s="1">
        <f>November!J56+November!U56</f>
        <v>0</v>
      </c>
      <c r="K56" s="9">
        <f ca="1">November!V56</f>
        <v>7</v>
      </c>
      <c r="L56" s="9">
        <f>November!W56</f>
        <v>13</v>
      </c>
      <c r="M56" s="9">
        <f>November!X56</f>
        <v>28</v>
      </c>
      <c r="N56" s="9">
        <f t="shared" ca="1" si="12"/>
        <v>3</v>
      </c>
      <c r="O56" s="9">
        <f ca="1">IF(TODAY()&lt;$D56,0,IF($Q56&lt;=$K56,$Q56,$K56))</f>
        <v>0</v>
      </c>
      <c r="P56" s="1">
        <f>0+(November!P56-(November!Q56*4))</f>
        <v>1</v>
      </c>
      <c r="Q56" s="9">
        <f t="shared" si="7"/>
        <v>0</v>
      </c>
      <c r="R56" s="9">
        <v>0</v>
      </c>
      <c r="S56" s="8">
        <v>0</v>
      </c>
      <c r="T56" s="1">
        <v>0</v>
      </c>
      <c r="U56" s="1">
        <v>0</v>
      </c>
      <c r="V56" s="9">
        <f t="shared" ca="1" si="3"/>
        <v>7</v>
      </c>
      <c r="W56" s="9">
        <f t="shared" si="8"/>
        <v>13</v>
      </c>
      <c r="X56" s="9">
        <f t="shared" si="9"/>
        <v>28</v>
      </c>
      <c r="Y56" s="9">
        <f t="shared" ca="1" si="4"/>
        <v>0</v>
      </c>
      <c r="Z56" s="9">
        <f t="shared" ca="1" si="10"/>
        <v>25</v>
      </c>
    </row>
    <row r="57" spans="1:26" ht="30">
      <c r="A57" s="1">
        <f>IF(B57="","",$A56+1)</f>
        <v>55</v>
      </c>
      <c r="B57" s="17" t="s">
        <v>96</v>
      </c>
      <c r="C57" s="19">
        <v>43486</v>
      </c>
      <c r="D57" s="19">
        <v>43486</v>
      </c>
      <c r="E57" s="1">
        <f t="shared" si="0"/>
        <v>10</v>
      </c>
      <c r="F57" s="1">
        <f>IF($D57&lt;$L$1,14,IF(AND($D57&gt;=($L$1+182),$D57&lt;($L$1+213)),7,IF(AND($D57&gt;=($L$1+213),$D57&lt;($L$1+244)),6,IF(AND($D57&gt;=($L$1+244),$D57&lt;($L$1+274)),5,IF(AND($D57&gt;=($L$1+274),$D57&lt;($L$1+305)),4,IF(AND($D57&gt;=($L$1+305),$D57&lt;($L$1+335)),2,IF(AND($D57&gt;=($L$1+335),$D57&lt;=($L$1+365)),1,IF($D57&gt;($L$1+365),0,14))))))))</f>
        <v>14</v>
      </c>
      <c r="G57" s="9">
        <v>20</v>
      </c>
      <c r="H57" s="8">
        <f>November!H57+November!S57</f>
        <v>0</v>
      </c>
      <c r="I57" s="1">
        <f>November!I57+November!T57</f>
        <v>0</v>
      </c>
      <c r="J57" s="1">
        <f>November!J57+November!U57</f>
        <v>0</v>
      </c>
      <c r="K57" s="9">
        <f ca="1">November!V57</f>
        <v>10</v>
      </c>
      <c r="L57" s="9">
        <f>November!W57</f>
        <v>14</v>
      </c>
      <c r="M57" s="9">
        <f>November!X57</f>
        <v>20</v>
      </c>
      <c r="N57" s="9">
        <f t="shared" ref="N57" ca="1" si="13">E57-H57-K57</f>
        <v>0</v>
      </c>
      <c r="O57" s="9">
        <f ca="1">IF(TODAY()&lt;$D57,0,IF($Q57&lt;=$K57,$Q57,$K57))</f>
        <v>0</v>
      </c>
      <c r="P57" s="1">
        <f>0+(November!P57-(November!Q57*4))</f>
        <v>0</v>
      </c>
      <c r="Q57" s="9">
        <f t="shared" ref="Q57" si="14">FLOOR(P57/4,0.5)</f>
        <v>0</v>
      </c>
      <c r="R57" s="9">
        <v>0</v>
      </c>
      <c r="S57" s="8">
        <v>0</v>
      </c>
      <c r="T57" s="1">
        <v>0</v>
      </c>
      <c r="U57" s="1">
        <v>0</v>
      </c>
      <c r="V57" s="9">
        <f t="shared" ca="1" si="3"/>
        <v>10</v>
      </c>
      <c r="W57" s="9">
        <f t="shared" si="8"/>
        <v>14</v>
      </c>
      <c r="X57" s="9">
        <f t="shared" si="9"/>
        <v>20</v>
      </c>
      <c r="Y57" s="9">
        <f t="shared" ref="Y57" ca="1" si="15">Q57-O57+R57</f>
        <v>0</v>
      </c>
      <c r="Z57" s="9">
        <f t="shared" ref="Z57" ca="1" si="16">$H$1-Y57</f>
        <v>25</v>
      </c>
    </row>
  </sheetData>
  <conditionalFormatting sqref="Y3 Q57:R57 AA3:AA52 Z4:Z52 Q4:Q56 V4:V52 R3:R38 E3:P57 W4:Y57 R4:U57 A3:D47">
    <cfRule type="expression" dxfId="42" priority="20">
      <formula>MOD(ROW(),2)=1</formula>
    </cfRule>
  </conditionalFormatting>
  <conditionalFormatting sqref="A55:A56 AA55:AA57">
    <cfRule type="expression" dxfId="41" priority="19">
      <formula>MOD(ROW(),2)=1</formula>
    </cfRule>
  </conditionalFormatting>
  <conditionalFormatting sqref="B55:C56">
    <cfRule type="expression" dxfId="40" priority="18">
      <formula>MOD(ROW(),2)=1</formula>
    </cfRule>
  </conditionalFormatting>
  <conditionalFormatting sqref="D3">
    <cfRule type="expression" dxfId="39" priority="17">
      <formula>MOD(ROW(),2)=1</formula>
    </cfRule>
  </conditionalFormatting>
  <conditionalFormatting sqref="D49:D52">
    <cfRule type="expression" dxfId="38" priority="13">
      <formula>MOD(ROW(),2)=1</formula>
    </cfRule>
  </conditionalFormatting>
  <conditionalFormatting sqref="D48">
    <cfRule type="expression" dxfId="37" priority="16">
      <formula>MOD(ROW(),2)=1</formula>
    </cfRule>
  </conditionalFormatting>
  <conditionalFormatting sqref="D48">
    <cfRule type="expression" dxfId="36" priority="15">
      <formula>MOD(ROW(),2)=1</formula>
    </cfRule>
  </conditionalFormatting>
  <conditionalFormatting sqref="D49">
    <cfRule type="expression" dxfId="35" priority="14">
      <formula>MOD(ROW(),2)=1</formula>
    </cfRule>
  </conditionalFormatting>
  <conditionalFormatting sqref="D53">
    <cfRule type="expression" dxfId="34" priority="12">
      <formula>MOD(ROW(),2)=1</formula>
    </cfRule>
  </conditionalFormatting>
  <conditionalFormatting sqref="D54">
    <cfRule type="expression" dxfId="33" priority="11">
      <formula>MOD(ROW(),2)=1</formula>
    </cfRule>
  </conditionalFormatting>
  <conditionalFormatting sqref="D55:D56">
    <cfRule type="expression" dxfId="32" priority="10">
      <formula>MOD(ROW(),2)=1</formula>
    </cfRule>
  </conditionalFormatting>
  <conditionalFormatting sqref="A48:A49 Z48:Z52 A3:C3 G3 N3:O3 Q3:AA3">
    <cfRule type="expression" dxfId="31" priority="49">
      <formula>MOD(ROW(),2)=1</formula>
    </cfRule>
  </conditionalFormatting>
  <conditionalFormatting sqref="A48:A52 AA53 G8:G12 G14:G18 G20:G24 G26:G30 G41:G45 G52:G57">
    <cfRule type="expression" dxfId="30" priority="47">
      <formula>MOD(ROW(),2)=1</formula>
    </cfRule>
  </conditionalFormatting>
  <conditionalFormatting sqref="V48:V52">
    <cfRule type="expression" dxfId="29" priority="48">
      <formula>MOD(ROW(),2)=1</formula>
    </cfRule>
  </conditionalFormatting>
  <conditionalFormatting sqref="V3:X3">
    <cfRule type="expression" dxfId="28" priority="45">
      <formula>MOD(ROW(),2)=1</formula>
    </cfRule>
  </conditionalFormatting>
  <conditionalFormatting sqref="V3:X3">
    <cfRule type="expression" dxfId="27" priority="46">
      <formula>MOD(ROW(),2)=1</formula>
    </cfRule>
  </conditionalFormatting>
  <conditionalFormatting sqref="B48">
    <cfRule type="expression" dxfId="26" priority="44">
      <formula>MOD(ROW(),2)=1</formula>
    </cfRule>
  </conditionalFormatting>
  <conditionalFormatting sqref="B48">
    <cfRule type="expression" dxfId="25" priority="43">
      <formula>MOD(ROW(),2)=1</formula>
    </cfRule>
  </conditionalFormatting>
  <conditionalFormatting sqref="C48">
    <cfRule type="expression" dxfId="24" priority="42">
      <formula>MOD(ROW(),2)=1</formula>
    </cfRule>
  </conditionalFormatting>
  <conditionalFormatting sqref="C48">
    <cfRule type="expression" dxfId="23" priority="41">
      <formula>MOD(ROW(),2)=1</formula>
    </cfRule>
  </conditionalFormatting>
  <conditionalFormatting sqref="V48:V52">
    <cfRule type="expression" dxfId="22" priority="39">
      <formula>MOD(ROW(),2)=1</formula>
    </cfRule>
  </conditionalFormatting>
  <conditionalFormatting sqref="AA48">
    <cfRule type="expression" dxfId="21" priority="40">
      <formula>MOD(ROW(),2)=1</formula>
    </cfRule>
  </conditionalFormatting>
  <conditionalFormatting sqref="V48:V52">
    <cfRule type="expression" dxfId="20" priority="38">
      <formula>MOD(ROW(),2)=1</formula>
    </cfRule>
  </conditionalFormatting>
  <conditionalFormatting sqref="B49:C49">
    <cfRule type="expression" dxfId="19" priority="37">
      <formula>MOD(ROW(),2)=1</formula>
    </cfRule>
  </conditionalFormatting>
  <conditionalFormatting sqref="B49:C52">
    <cfRule type="expression" dxfId="18" priority="36">
      <formula>MOD(ROW(),2)=1</formula>
    </cfRule>
  </conditionalFormatting>
  <conditionalFormatting sqref="Z53">
    <cfRule type="expression" dxfId="17" priority="35">
      <formula>MOD(ROW(),2)=1</formula>
    </cfRule>
  </conditionalFormatting>
  <conditionalFormatting sqref="V53 Z53">
    <cfRule type="expression" dxfId="16" priority="33">
      <formula>MOD(ROW(),2)=1</formula>
    </cfRule>
  </conditionalFormatting>
  <conditionalFormatting sqref="V53">
    <cfRule type="expression" dxfId="15" priority="34">
      <formula>MOD(ROW(),2)=1</formula>
    </cfRule>
  </conditionalFormatting>
  <conditionalFormatting sqref="V53">
    <cfRule type="expression" dxfId="14" priority="31">
      <formula>MOD(ROW(),2)=1</formula>
    </cfRule>
  </conditionalFormatting>
  <conditionalFormatting sqref="V53">
    <cfRule type="expression" dxfId="13" priority="32">
      <formula>MOD(ROW(),2)=1</formula>
    </cfRule>
  </conditionalFormatting>
  <conditionalFormatting sqref="A53:B53">
    <cfRule type="expression" dxfId="12" priority="30">
      <formula>MOD(ROW(),2)=1</formula>
    </cfRule>
  </conditionalFormatting>
  <conditionalFormatting sqref="C53">
    <cfRule type="expression" dxfId="11" priority="29">
      <formula>MOD(ROW(),2)=1</formula>
    </cfRule>
  </conditionalFormatting>
  <conditionalFormatting sqref="Z54">
    <cfRule type="expression" dxfId="10" priority="28">
      <formula>MOD(ROW(),2)=1</formula>
    </cfRule>
  </conditionalFormatting>
  <conditionalFormatting sqref="A54:B54 V54 Z54:AA54">
    <cfRule type="expression" dxfId="9" priority="26">
      <formula>MOD(ROW(),2)=1</formula>
    </cfRule>
  </conditionalFormatting>
  <conditionalFormatting sqref="V54">
    <cfRule type="expression" dxfId="8" priority="27">
      <formula>MOD(ROW(),2)=1</formula>
    </cfRule>
  </conditionalFormatting>
  <conditionalFormatting sqref="V54">
    <cfRule type="expression" dxfId="7" priority="24">
      <formula>MOD(ROW(),2)=1</formula>
    </cfRule>
  </conditionalFormatting>
  <conditionalFormatting sqref="V54">
    <cfRule type="expression" dxfId="6" priority="25">
      <formula>MOD(ROW(),2)=1</formula>
    </cfRule>
  </conditionalFormatting>
  <conditionalFormatting sqref="C54">
    <cfRule type="expression" dxfId="5" priority="23">
      <formula>MOD(ROW(),2)=1</formula>
    </cfRule>
  </conditionalFormatting>
  <conditionalFormatting sqref="V55:V57 Z55:Z57">
    <cfRule type="expression" dxfId="4" priority="22">
      <formula>MOD(ROW(),2)=1</formula>
    </cfRule>
  </conditionalFormatting>
  <conditionalFormatting sqref="V55:V57 Z55:Z57">
    <cfRule type="expression" dxfId="3" priority="21">
      <formula>MOD(ROW(),2)=1</formula>
    </cfRule>
  </conditionalFormatting>
  <conditionalFormatting sqref="A57">
    <cfRule type="expression" dxfId="2" priority="4">
      <formula>MOD(ROW(),2)=1</formula>
    </cfRule>
  </conditionalFormatting>
  <conditionalFormatting sqref="C57">
    <cfRule type="expression" dxfId="1" priority="3">
      <formula>MOD(ROW(),2)=1</formula>
    </cfRule>
  </conditionalFormatting>
  <conditionalFormatting sqref="D57">
    <cfRule type="expression" dxfId="0" priority="2">
      <formula>MOD(ROW(),2)=1</formula>
    </cfRule>
  </conditionalFormatting>
  <dataValidations count="1">
    <dataValidation type="list" allowBlank="1" showInputMessage="1" showErrorMessage="1" sqref="B1" xr:uid="{00000000-0002-0000-0B00-000000000000}">
      <formula1>"January, February, March, April, May, June, July, August, September, October, November, December"</formula1>
    </dataValidation>
  </dataValidation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</vt:i4>
      </vt:variant>
    </vt:vector>
  </HeadingPairs>
  <TitlesOfParts>
    <vt:vector size="13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  <vt:lpstr>July!Print_Titles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Weikert</dc:creator>
  <cp:lastModifiedBy>Omar-Pc</cp:lastModifiedBy>
  <cp:lastPrinted>2019-01-31T09:37:51Z</cp:lastPrinted>
  <dcterms:created xsi:type="dcterms:W3CDTF">2017-07-23T11:10:40Z</dcterms:created>
  <dcterms:modified xsi:type="dcterms:W3CDTF">2019-01-31T11:49:34Z</dcterms:modified>
</cp:coreProperties>
</file>