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데프\"/>
    </mc:Choice>
  </mc:AlternateContent>
  <bookViews>
    <workbookView xWindow="-120" yWindow="-120" windowWidth="29040" windowHeight="15840"/>
  </bookViews>
  <sheets>
    <sheet name="월간일정표" sheetId="11" r:id="rId1"/>
  </sheets>
  <calcPr calcId="162913"/>
</workbook>
</file>

<file path=xl/calcChain.xml><?xml version="1.0" encoding="utf-8"?>
<calcChain xmlns="http://schemas.openxmlformats.org/spreadsheetml/2006/main">
  <c r="B8" i="11" l="1"/>
  <c r="C8" i="11"/>
  <c r="J12" i="11" l="1"/>
  <c r="K12" i="11" s="1"/>
  <c r="L12" i="11"/>
  <c r="D8" i="1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D5" i="11"/>
  <c r="G4" i="11"/>
  <c r="H4" i="11" s="1"/>
  <c r="I12" i="11" l="1"/>
  <c r="B16" i="1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O7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J6" i="11"/>
  <c r="J5" i="11"/>
  <c r="I20" i="11" l="1"/>
  <c r="J20" i="11" s="1"/>
  <c r="K20" i="11" s="1"/>
  <c r="L20" i="11" s="1"/>
  <c r="B24" i="11"/>
  <c r="C24" i="11" s="1"/>
  <c r="D24" i="11" s="1"/>
  <c r="E24" i="11" s="1"/>
  <c r="F24" i="11" s="1"/>
  <c r="G24" i="11" s="1"/>
  <c r="H24" i="11" s="1"/>
</calcChain>
</file>

<file path=xl/sharedStrings.xml><?xml version="1.0" encoding="utf-8"?>
<sst xmlns="http://schemas.openxmlformats.org/spreadsheetml/2006/main" count="25" uniqueCount="24">
  <si>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</si>
  <si>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</si>
  <si>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</si>
  <si>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</si>
  <si>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</si>
  <si>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</si>
  <si>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</si>
  <si>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5" type="noConversion"/>
  </si>
  <si>
    <t>식목일</t>
    <phoneticPr fontId="5" type="noConversion"/>
  </si>
  <si>
    <t>어린이날</t>
    <phoneticPr fontId="5" type="noConversion"/>
  </si>
  <si>
    <t>스승의 날</t>
    <phoneticPr fontId="5" type="noConversion"/>
  </si>
  <si>
    <t>현충일</t>
    <phoneticPr fontId="5" type="noConversion"/>
  </si>
  <si>
    <t>제헌절</t>
    <phoneticPr fontId="5" type="noConversion"/>
  </si>
  <si>
    <t>광복절</t>
    <phoneticPr fontId="5" type="noConversion"/>
  </si>
  <si>
    <t>국군의 날</t>
    <phoneticPr fontId="5" type="noConversion"/>
  </si>
  <si>
    <t>Saturday</t>
    <phoneticPr fontId="1" type="noConversion"/>
  </si>
  <si>
    <t>Sunday</t>
    <phoneticPr fontId="1" type="noConversion"/>
  </si>
  <si>
    <t>신정</t>
    <phoneticPr fontId="5" type="noConversion"/>
  </si>
  <si>
    <t>추석</t>
    <phoneticPr fontId="1" type="noConversion"/>
  </si>
  <si>
    <t>설날</t>
    <phoneticPr fontId="5" type="noConversion"/>
  </si>
  <si>
    <t>개천절</t>
    <phoneticPr fontId="5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</si>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</sst>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"/>
    <numFmt numFmtId="177" formatCode="mm&quot;월&quot;\ dd&quot;일&quot;"/>
    <numFmt numFmtId="178" formatCode="[$-F800]dddd\,\ mmmm\ dd\,\ yyyy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40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24"/>
      <color theme="1"/>
      <name val="Showcard Gothic"/>
      <family val="5"/>
    </font>
    <font>
      <sz val="24"/>
      <color theme="1"/>
      <name val="양재백두체B"/>
      <family val="1"/>
      <charset val="129"/>
    </font>
    <font>
      <sz val="10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7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0" fmlaLink="$F$5" fmlaRange="$N$3:$N$1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22860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P27"/>
  <sheetViews>
    <sheetView tabSelected="1" zoomScale="115" zoomScaleNormal="115" workbookViewId="0">
      <selection activeCell="H7" sqref="G1:H7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19921875" bestFit="1" customWidth="1"/>
    <col min="9" max="9" width="7.3984375" hidden="1" customWidth="1"/>
    <col min="10" max="10" width="11.09765625" hidden="1" customWidth="1"/>
    <col min="11" max="12" width="0" hidden="1" customWidth="1"/>
    <col min="15" max="15" width="10.59765625" bestFit="1" customWidth="1"/>
    <col min="16" max="16" width="10.59765625" customWidth="1"/>
  </cols>
  <sheetData>
    <row r="1" spans="2:16" ht="18" customHeight="1"/>
    <row r="2" spans="2:16" ht="18" customHeight="1">
      <c r="M2" s="10" t="s">
        <v>6</v>
      </c>
      <c r="N2" s="10"/>
    </row>
    <row r="3" spans="2:16" ht="18" customHeight="1">
      <c r="B3" s="14" t="s">
        <v>5</v>
      </c>
      <c r="C3" s="15">
        <v>2025</v>
      </c>
      <c r="D3" s="16"/>
      <c r="E3" s="14" t="s">
        <v>6</v>
      </c>
      <c r="F3" s="14"/>
      <c r="G3" s="16"/>
      <c r="H3" s="16"/>
      <c r="N3">
        <v>1</v>
      </c>
    </row>
    <row r="4" spans="2:16" ht="18" customHeight="1">
      <c r="F4" s="17"/>
      <c r="G4" s="2">
        <f ca="1">TODAY()</f>
        <v>45727</v>
      </c>
      <c r="H4" s="18" t="str">
        <f ca="1">CHOOSE(WEEKDAY(G4,2),"월","화","수","목","금","토","일")&amp;"요일"</f>
        <v>화요일</v>
      </c>
      <c r="N4">
        <v>2</v>
      </c>
    </row>
    <row r="5" spans="2:16" ht="35.25" customHeight="1">
      <c r="C5" s="1"/>
      <c r="D5" s="11">
        <f>C3</f>
        <v>2025</v>
      </c>
      <c r="E5" s="13" t="s">
        <v>21</v>
      </c>
      <c r="F5" s="12">
        <v>3</v>
      </c>
      <c r="G5" s="19" t="s">
        <v>22</v>
      </c>
      <c r="H5" s="19"/>
      <c r="J5" s="2">
        <f>DATE(C3,F3,1)</f>
        <v>45627</v>
      </c>
      <c r="N5">
        <v>3</v>
      </c>
    </row>
    <row r="6" spans="2:16" ht="18" customHeight="1" thickBot="1">
      <c r="J6">
        <f>(WEEKDAY(DATE(C3,F3,1),2))</f>
        <v>7</v>
      </c>
      <c r="N6">
        <v>4</v>
      </c>
    </row>
    <row r="7" spans="2:16" ht="18" customHeight="1" thickBot="1">
      <c r="B7" s="8" t="s">
        <v>16</v>
      </c>
      <c r="C7" s="9" t="s">
        <v>0</v>
      </c>
      <c r="D7" s="9" t="s">
        <v>1</v>
      </c>
      <c r="E7" s="9" t="s">
        <v>2</v>
      </c>
      <c r="F7" s="9" t="s">
        <v>3</v>
      </c>
      <c r="G7" s="9" t="s">
        <v>4</v>
      </c>
      <c r="H7" s="7" t="s">
        <v>15</v>
      </c>
      <c r="N7">
        <v>5</v>
      </c>
      <c r="O7" s="5">
        <f>DATE($D$5,1,1)</f>
        <v>45658</v>
      </c>
      <c r="P7" s="6" t="s">
        <v>17</v>
      </c>
    </row>
    <row r="8" spans="2:16" ht="18" customHeight="1" thickBot="1">
      <c r="B8" s="3">
        <f>DATE(D5,F5,1)-WEEKDAY(DATE(D5,F5,1),2)</f>
        <v>45711</v>
      </c>
      <c r="C8" s="3">
        <f>B8+1</f>
        <v>45712</v>
      </c>
      <c r="D8" s="3">
        <f t="shared" ref="D8:G8" si="0">C8+1</f>
        <v>45713</v>
      </c>
      <c r="E8" s="3">
        <f t="shared" si="0"/>
        <v>45714</v>
      </c>
      <c r="F8" s="3">
        <f t="shared" si="0"/>
        <v>45715</v>
      </c>
      <c r="G8" s="3">
        <f t="shared" si="0"/>
        <v>45716</v>
      </c>
      <c r="H8" s="3">
        <f>G8+1</f>
        <v>45717</v>
      </c>
      <c r="N8">
        <v>6</v>
      </c>
      <c r="O8" s="5">
        <f>DATE($D$5,2,19)</f>
        <v>45707</v>
      </c>
      <c r="P8" s="6" t="s">
        <v>19</v>
      </c>
    </row>
    <row r="9" spans="2:16" ht="18" customHeight="1">
      <c r="B9" s="20"/>
      <c r="C9" s="20"/>
      <c r="D9" s="20"/>
      <c r="E9" s="20"/>
      <c r="F9" s="23"/>
      <c r="G9" s="23"/>
      <c r="H9" s="20"/>
      <c r="N9">
        <v>7</v>
      </c>
      <c r="O9" s="5">
        <f>DATE($D$5,3,1)</f>
        <v>45717</v>
      </c>
      <c r="P9" s="6" t="s">
        <v>7</v>
      </c>
    </row>
    <row r="10" spans="2:16" ht="18" customHeight="1">
      <c r="B10" s="21"/>
      <c r="C10" s="21"/>
      <c r="D10" s="21"/>
      <c r="E10" s="21"/>
      <c r="F10" s="24"/>
      <c r="G10" s="24"/>
      <c r="H10" s="21"/>
      <c r="N10">
        <v>8</v>
      </c>
      <c r="O10" s="5">
        <f>DATE($D$5,4,5)</f>
        <v>45752</v>
      </c>
      <c r="P10" s="6" t="s">
        <v>8</v>
      </c>
    </row>
    <row r="11" spans="2:16" ht="18" customHeight="1" thickBot="1">
      <c r="B11" s="22"/>
      <c r="C11" s="22"/>
      <c r="D11" s="22"/>
      <c r="E11" s="22"/>
      <c r="F11" s="25"/>
      <c r="G11" s="25"/>
      <c r="H11" s="22"/>
      <c r="N11">
        <v>9</v>
      </c>
      <c r="O11" s="5">
        <f>DATE($D$5,5,5)</f>
        <v>45782</v>
      </c>
      <c r="P11" s="6" t="s">
        <v>9</v>
      </c>
    </row>
    <row r="12" spans="2:16" ht="18" customHeight="1" thickBot="1">
      <c r="B12" s="4">
        <f>H8+1</f>
        <v>45718</v>
      </c>
      <c r="C12" s="4">
        <f t="shared" ref="C12:H12" si="1">B12+1</f>
        <v>45719</v>
      </c>
      <c r="D12" s="4">
        <f t="shared" si="1"/>
        <v>45720</v>
      </c>
      <c r="E12" s="4">
        <f t="shared" si="1"/>
        <v>45721</v>
      </c>
      <c r="F12" s="4">
        <f t="shared" si="1"/>
        <v>45722</v>
      </c>
      <c r="G12" s="4">
        <f t="shared" si="1"/>
        <v>45723</v>
      </c>
      <c r="H12" s="4">
        <f t="shared" si="1"/>
        <v>45724</v>
      </c>
      <c r="I12" s="4">
        <f t="shared" ref="I12" si="2">H12+1</f>
        <v>45725</v>
      </c>
      <c r="J12" s="4" t="e">
        <f t="shared" ref="J12" si="3">P8+1</f>
        <v>#VALUE!</v>
      </c>
      <c r="K12" s="4" t="e">
        <f t="shared" ref="K12" si="4">J12+1</f>
        <v>#VALUE!</v>
      </c>
      <c r="L12" s="4">
        <f t="shared" ref="L12" si="5">R8+1</f>
        <v>1</v>
      </c>
      <c r="N12">
        <v>10</v>
      </c>
      <c r="O12" s="5">
        <f>DATE($D$5,5,15)</f>
        <v>45792</v>
      </c>
      <c r="P12" s="6" t="s">
        <v>10</v>
      </c>
    </row>
    <row r="13" spans="2:16" ht="18" customHeight="1">
      <c r="B13" s="20"/>
      <c r="C13" s="20"/>
      <c r="D13" s="20"/>
      <c r="E13" s="20"/>
      <c r="F13" s="23"/>
      <c r="G13" s="20"/>
      <c r="H13" s="20"/>
      <c r="N13">
        <v>11</v>
      </c>
      <c r="O13" s="5">
        <f>DATE($D$5,6,6)</f>
        <v>45814</v>
      </c>
      <c r="P13" s="6" t="s">
        <v>11</v>
      </c>
    </row>
    <row r="14" spans="2:16" ht="18" customHeight="1">
      <c r="B14" s="21"/>
      <c r="C14" s="21"/>
      <c r="D14" s="21"/>
      <c r="E14" s="21"/>
      <c r="F14" s="24"/>
      <c r="G14" s="21"/>
      <c r="H14" s="21"/>
      <c r="N14">
        <v>12</v>
      </c>
      <c r="O14" s="5">
        <f>DATE($D$5,7,17)</f>
        <v>45855</v>
      </c>
      <c r="P14" s="6" t="s">
        <v>12</v>
      </c>
    </row>
    <row r="15" spans="2:16" ht="18" customHeight="1" thickBot="1">
      <c r="B15" s="22"/>
      <c r="C15" s="22"/>
      <c r="D15" s="22"/>
      <c r="E15" s="22"/>
      <c r="F15" s="25"/>
      <c r="G15" s="22"/>
      <c r="H15" s="22"/>
      <c r="O15" s="5">
        <f>DATE($D$5,8,15)</f>
        <v>45884</v>
      </c>
      <c r="P15" s="6" t="s">
        <v>13</v>
      </c>
    </row>
    <row r="16" spans="2:16" ht="18" customHeight="1" thickBot="1">
      <c r="B16" s="4">
        <f>H12+1</f>
        <v>45725</v>
      </c>
      <c r="C16" s="4">
        <f>B16+1</f>
        <v>45726</v>
      </c>
      <c r="D16" s="4">
        <f t="shared" ref="D16:H16" si="6">C16+1</f>
        <v>45727</v>
      </c>
      <c r="E16" s="4">
        <f t="shared" si="6"/>
        <v>45728</v>
      </c>
      <c r="F16" s="4">
        <f t="shared" si="6"/>
        <v>45729</v>
      </c>
      <c r="G16" s="4">
        <f t="shared" si="6"/>
        <v>45730</v>
      </c>
      <c r="H16" s="4">
        <f t="shared" si="6"/>
        <v>45731</v>
      </c>
      <c r="O16" s="5">
        <f>DATE($D$5,9,27)</f>
        <v>45927</v>
      </c>
      <c r="P16" s="6" t="s">
        <v>18</v>
      </c>
    </row>
    <row r="17" spans="2:16" ht="18" customHeight="1">
      <c r="B17" s="20"/>
      <c r="C17" s="23"/>
      <c r="D17" s="20"/>
      <c r="E17" s="20"/>
      <c r="F17" s="20"/>
      <c r="G17" s="20"/>
      <c r="H17" s="20"/>
      <c r="O17" s="5">
        <f>DATE($D$5,10,1)</f>
        <v>45931</v>
      </c>
      <c r="P17" s="6" t="s">
        <v>14</v>
      </c>
    </row>
    <row r="18" spans="2:16" ht="18" customHeight="1">
      <c r="B18" s="21"/>
      <c r="C18" s="24"/>
      <c r="D18" s="21"/>
      <c r="E18" s="21"/>
      <c r="F18" s="21"/>
      <c r="G18" s="21"/>
      <c r="H18" s="21"/>
      <c r="O18" s="5">
        <f>DATE($D$5,10,3)</f>
        <v>45933</v>
      </c>
      <c r="P18" s="6" t="s">
        <v>20</v>
      </c>
    </row>
    <row r="19" spans="2:16" ht="18" customHeight="1" thickBot="1">
      <c r="B19" s="21"/>
      <c r="C19" s="24"/>
      <c r="D19" s="21"/>
      <c r="E19" s="21"/>
      <c r="F19" s="21"/>
      <c r="G19" s="21"/>
      <c r="H19" s="21"/>
      <c r="O19" s="5">
        <f>DATE($D$5,12,25)</f>
        <v>46016</v>
      </c>
      <c r="P19" s="6" t="s">
        <v>23</v>
      </c>
    </row>
    <row r="20" spans="2:16" ht="18" customHeight="1" thickBot="1">
      <c r="B20" s="4">
        <f>H16+1</f>
        <v>45732</v>
      </c>
      <c r="C20" s="4">
        <f>B20+1</f>
        <v>45733</v>
      </c>
      <c r="D20" s="4">
        <f t="shared" ref="D20:L20" si="7">C20+1</f>
        <v>45734</v>
      </c>
      <c r="E20" s="4">
        <f t="shared" si="7"/>
        <v>45735</v>
      </c>
      <c r="F20" s="4">
        <f t="shared" si="7"/>
        <v>45736</v>
      </c>
      <c r="G20" s="4">
        <f t="shared" si="7"/>
        <v>45737</v>
      </c>
      <c r="H20" s="4">
        <f t="shared" si="7"/>
        <v>45738</v>
      </c>
      <c r="I20" s="4">
        <f t="shared" si="7"/>
        <v>45739</v>
      </c>
      <c r="J20" s="4">
        <f t="shared" si="7"/>
        <v>45740</v>
      </c>
      <c r="K20" s="4">
        <f t="shared" si="7"/>
        <v>45741</v>
      </c>
      <c r="L20" s="4">
        <f t="shared" si="7"/>
        <v>45742</v>
      </c>
    </row>
    <row r="21" spans="2:16" ht="18" customHeight="1">
      <c r="B21" s="20"/>
      <c r="C21" s="28"/>
      <c r="D21" s="23"/>
      <c r="E21" s="23"/>
      <c r="F21" s="23"/>
      <c r="G21" s="23"/>
      <c r="H21" s="26"/>
    </row>
    <row r="22" spans="2:16" ht="18" customHeight="1">
      <c r="B22" s="21"/>
      <c r="C22" s="29"/>
      <c r="D22" s="24"/>
      <c r="E22" s="24"/>
      <c r="F22" s="24"/>
      <c r="G22" s="24"/>
      <c r="H22" s="27"/>
    </row>
    <row r="23" spans="2:16" ht="18" customHeight="1" thickBot="1">
      <c r="B23" s="21"/>
      <c r="C23" s="29"/>
      <c r="D23" s="24"/>
      <c r="E23" s="24"/>
      <c r="F23" s="24"/>
      <c r="G23" s="24"/>
      <c r="H23" s="27"/>
    </row>
    <row r="24" spans="2:16" ht="18" customHeight="1" thickBot="1">
      <c r="B24" s="4">
        <f>H20+1</f>
        <v>45739</v>
      </c>
      <c r="C24" s="4">
        <f>B24+1</f>
        <v>45740</v>
      </c>
      <c r="D24" s="4">
        <f t="shared" ref="D24:H24" si="8">C24+1</f>
        <v>45741</v>
      </c>
      <c r="E24" s="4">
        <f t="shared" si="8"/>
        <v>45742</v>
      </c>
      <c r="F24" s="4">
        <f t="shared" si="8"/>
        <v>45743</v>
      </c>
      <c r="G24" s="4">
        <f t="shared" si="8"/>
        <v>45744</v>
      </c>
      <c r="H24" s="4">
        <f t="shared" si="8"/>
        <v>45745</v>
      </c>
    </row>
    <row r="25" spans="2:16" ht="18" customHeight="1">
      <c r="B25" s="20"/>
      <c r="C25" s="20"/>
      <c r="D25" s="20"/>
      <c r="E25" s="20"/>
      <c r="F25" s="23"/>
      <c r="G25" s="20"/>
      <c r="H25" s="20"/>
    </row>
    <row r="26" spans="2:16" ht="18" customHeight="1">
      <c r="B26" s="21"/>
      <c r="C26" s="21"/>
      <c r="D26" s="21"/>
      <c r="E26" s="21"/>
      <c r="F26" s="24"/>
      <c r="G26" s="21"/>
      <c r="H26" s="21"/>
    </row>
    <row r="27" spans="2:16" ht="18" customHeight="1" thickBot="1">
      <c r="B27" s="22"/>
      <c r="C27" s="22"/>
      <c r="D27" s="22"/>
      <c r="E27" s="22"/>
      <c r="F27" s="25"/>
      <c r="G27" s="22"/>
      <c r="H27" s="22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5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2025-03-11T00:28:50Z</dcterms:modified>
</cp:coreProperties>
</file>