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C36DDED-65CF-40BD-9229-18146B262FDA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G13" i="6"/>
  <c r="E12" i="6"/>
  <c r="G12" i="6"/>
  <c r="C12" i="6"/>
  <c r="C13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<sst xmlns="http://schemas.openxmlformats.org/spreadsheetml/2006/main" count="60" uniqueCount="51">
  <si>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</si>
  <si>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</si>
  <si>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</si>
  <si>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</si>
  <si>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</si>
  <si>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</si>
  <si>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</si>
  <si>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</si>
  <si>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</si>
  <si>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</si>
  <si>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</si>
  <si>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</si>
  <si>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</si>
  <si>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</si>
  <si>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</si>
  <si>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</si>
  <si>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</si>
  <si>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</si>
  <si>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</si>
  <si>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</si>
  <si>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</si>
  <si>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</si>
  <si>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</si>
  <si>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</si>
  <si>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</si>
  <si>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</si>
  <si>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</si>
  <si>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</si>
  <si>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</si>
  <si>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</si>
  <si>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</si>
  <si>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</si>
  <si>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</si>
  <si>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</si>
  <si>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</si>
  <si>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</si>
  <si>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</si>
  <si>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</si>
  <si>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등록번호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</si>
  <si>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</si>
  <si>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</si>
  <si>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</si>
  <si>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</si>
  <si>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</si>
  <si>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</si>
  <si>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전화번호</t>
    <phoneticPr fontId="2" type="noConversion"/>
  </si>
  <si>
    <t>사업장</t>
    <phoneticPr fontId="2" type="noConversion"/>
  </si>
  <si>
    <t>상호
(법인명)</t>
    <phoneticPr fontId="2" type="noConversion"/>
  </si>
  <si>
    <t>공급자</t>
    <phoneticPr fontId="2" type="noConversion"/>
  </si>
  <si>
    <t>경양학원 귀하</t>
    <phoneticPr fontId="2" type="noConversion"/>
  </si>
  <si>
    <t>2025년1월10일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</si>
</sst>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right" vertical="center"/>
    </xf>
    <xf numFmtId="41" fontId="5" fillId="0" borderId="7" xfId="1" applyFont="1" applyFill="1" applyBorder="1" applyAlignment="1" applyProtection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0</xdr:rowOff>
    </xdr:from>
    <xdr:to>
      <xdr:col>8</xdr:col>
      <xdr:colOff>213360</xdr:colOff>
      <xdr:row>3</xdr:row>
      <xdr:rowOff>114300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B67FD20-84A6-4162-B85D-979D531633C6}"/>
            </a:ext>
          </a:extLst>
        </xdr:cNvPr>
        <xdr:cNvSpPr/>
      </xdr:nvSpPr>
      <xdr:spPr>
        <a:xfrm>
          <a:off x="1158240" y="0"/>
          <a:ext cx="4998720" cy="80010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/>
            <a:t>견적서 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opLeftCell="A4" workbookViewId="0">
      <selection activeCell="B13" sqref="B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6" zoomScaleNormal="100" workbookViewId="0">
      <selection activeCell="E13" sqref="E1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 t="s">
        <v>49</v>
      </c>
      <c r="C5" s="83"/>
      <c r="D5" s="84" t="s">
        <v>48</v>
      </c>
      <c r="E5" s="9" t="s">
        <v>38</v>
      </c>
      <c r="F5" s="73" t="s">
        <v>39</v>
      </c>
      <c r="G5" s="74"/>
      <c r="H5" s="75"/>
      <c r="I5" s="61"/>
    </row>
    <row r="6" spans="1:52" ht="31.2">
      <c r="B6" s="93" t="s">
        <v>50</v>
      </c>
      <c r="C6" s="39"/>
      <c r="D6" s="85"/>
      <c r="E6" s="10" t="s">
        <v>47</v>
      </c>
      <c r="F6" s="11" t="s">
        <v>40</v>
      </c>
      <c r="G6" s="11" t="s">
        <v>41</v>
      </c>
      <c r="H6" s="12" t="s">
        <v>42</v>
      </c>
      <c r="I6" s="62"/>
    </row>
    <row r="7" spans="1:52" ht="16.5" customHeight="1">
      <c r="B7" s="13"/>
      <c r="C7" s="13"/>
      <c r="D7" s="85"/>
      <c r="E7" s="11" t="s">
        <v>46</v>
      </c>
      <c r="F7" s="87" t="s">
        <v>43</v>
      </c>
      <c r="G7" s="88"/>
      <c r="H7" s="89"/>
      <c r="I7" s="62"/>
    </row>
    <row r="8" spans="1:52" ht="16.5" customHeight="1" thickBot="1">
      <c r="B8" s="14"/>
      <c r="C8" s="14"/>
      <c r="D8" s="86"/>
      <c r="E8" s="21" t="s">
        <v>45</v>
      </c>
      <c r="F8" s="90" t="s">
        <v>44</v>
      </c>
      <c r="G8" s="91"/>
      <c r="H8" s="92"/>
      <c r="I8" s="62"/>
    </row>
    <row r="9" spans="1:52" ht="16.5" customHeight="1">
      <c r="B9" s="14"/>
      <c r="C9" s="14"/>
      <c r="D9" s="65"/>
      <c r="E9" s="62"/>
      <c r="F9" s="62"/>
      <c r="G9" s="62"/>
      <c r="H9" s="62"/>
      <c r="I9" s="62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0" t="s">
        <v>26</v>
      </c>
      <c r="C11" s="76" t="s">
        <v>3</v>
      </c>
      <c r="D11" s="77"/>
      <c r="E11" s="66" t="s">
        <v>5</v>
      </c>
      <c r="F11" s="66" t="s">
        <v>27</v>
      </c>
      <c r="G11" s="66" t="s">
        <v>28</v>
      </c>
      <c r="H11" s="66" t="s">
        <v>29</v>
      </c>
      <c r="I11" s="63"/>
    </row>
    <row r="12" spans="1:52">
      <c r="B12" s="16">
        <v>103</v>
      </c>
      <c r="C12" s="71" t="str">
        <f>IFERROR(VLOOKUP(B12, 상품목록, 2, 0),"")</f>
        <v>수박</v>
      </c>
      <c r="D12" s="72"/>
      <c r="E12" s="16">
        <f>IFERROR(VLOOKUP(B12, 상품목록,4, 0),"")</f>
        <v>12500</v>
      </c>
      <c r="F12" s="96"/>
      <c r="G12" s="94" t="str">
        <f>IFERROR(VLOOKUP(B12, 상품목록, 3, 0),"")</f>
        <v>개당</v>
      </c>
      <c r="H12" s="95"/>
      <c r="I12" s="63"/>
    </row>
    <row r="13" spans="1:52">
      <c r="B13" s="17">
        <v>105</v>
      </c>
      <c r="C13" s="71" t="str">
        <f>IFERROR(VLOOKUP(B13, 상품목록, 2, 0),"")</f>
        <v>참외</v>
      </c>
      <c r="D13" s="72"/>
      <c r="E13" s="98">
        <f>IFERROR(VLOOKUP(B13, 상품목록, 4, 0),"")</f>
        <v>3400</v>
      </c>
      <c r="F13" s="42"/>
      <c r="G13" s="67" t="str">
        <f>IFERROR(VLOOKUP(B12, 상품목록, 3, 0),"")</f>
        <v>개당</v>
      </c>
      <c r="H13" s="97"/>
      <c r="I13" s="63"/>
    </row>
    <row r="14" spans="1:52">
      <c r="B14" s="17"/>
      <c r="C14" s="71"/>
      <c r="D14" s="72"/>
      <c r="E14" s="41"/>
      <c r="F14" s="44"/>
      <c r="G14" s="16"/>
      <c r="H14" s="43"/>
      <c r="I14" s="63"/>
    </row>
    <row r="15" spans="1:52">
      <c r="B15" s="17"/>
      <c r="C15" s="71"/>
      <c r="D15" s="72"/>
      <c r="E15" s="41"/>
      <c r="F15" s="44"/>
      <c r="G15" s="16"/>
      <c r="H15" s="43"/>
      <c r="I15" s="63"/>
    </row>
    <row r="16" spans="1:52">
      <c r="B16" s="17"/>
      <c r="C16" s="71"/>
      <c r="D16" s="72"/>
      <c r="E16" s="41"/>
      <c r="F16" s="44"/>
      <c r="G16" s="16"/>
      <c r="H16" s="43"/>
      <c r="I16" s="63"/>
    </row>
    <row r="17" spans="2:12">
      <c r="B17" s="17"/>
      <c r="C17" s="71"/>
      <c r="D17" s="72"/>
      <c r="E17" s="41"/>
      <c r="F17" s="44"/>
      <c r="G17" s="16"/>
      <c r="H17" s="43"/>
      <c r="I17" s="63"/>
    </row>
    <row r="18" spans="2:12">
      <c r="B18" s="17"/>
      <c r="C18" s="71"/>
      <c r="D18" s="72"/>
      <c r="E18" s="41"/>
      <c r="F18" s="44"/>
      <c r="G18" s="16"/>
      <c r="H18" s="43"/>
      <c r="I18" s="63"/>
    </row>
    <row r="19" spans="2:12">
      <c r="B19" s="17"/>
      <c r="C19" s="71"/>
      <c r="D19" s="72"/>
      <c r="E19" s="41"/>
      <c r="F19" s="44"/>
      <c r="G19" s="16"/>
      <c r="H19" s="43"/>
      <c r="I19" s="63"/>
    </row>
    <row r="20" spans="2:12">
      <c r="B20" s="17"/>
      <c r="C20" s="71"/>
      <c r="D20" s="72"/>
      <c r="E20" s="41"/>
      <c r="F20" s="44"/>
      <c r="G20" s="16"/>
      <c r="H20" s="43"/>
      <c r="I20" s="63"/>
    </row>
    <row r="21" spans="2:12">
      <c r="B21" s="17"/>
      <c r="C21" s="71"/>
      <c r="D21" s="72"/>
      <c r="E21" s="41"/>
      <c r="F21" s="44"/>
      <c r="G21" s="16"/>
      <c r="H21" s="43"/>
      <c r="I21" s="63"/>
    </row>
    <row r="22" spans="2:12">
      <c r="B22" s="17"/>
      <c r="C22" s="71"/>
      <c r="D22" s="72"/>
      <c r="E22" s="41"/>
      <c r="F22" s="44"/>
      <c r="G22" s="16"/>
      <c r="H22" s="43"/>
      <c r="I22" s="63"/>
    </row>
    <row r="23" spans="2:12">
      <c r="B23" s="17"/>
      <c r="C23" s="71"/>
      <c r="D23" s="72"/>
      <c r="E23" s="41"/>
      <c r="F23" s="44"/>
      <c r="G23" s="16"/>
      <c r="H23" s="43"/>
      <c r="I23" s="63"/>
    </row>
    <row r="24" spans="2:12">
      <c r="B24" s="17"/>
      <c r="C24" s="71"/>
      <c r="D24" s="72"/>
      <c r="E24" s="41"/>
      <c r="F24" s="44"/>
      <c r="G24" s="16"/>
      <c r="H24" s="43"/>
      <c r="I24" s="63"/>
    </row>
    <row r="25" spans="2:12">
      <c r="B25" s="17"/>
      <c r="C25" s="71"/>
      <c r="D25" s="72"/>
      <c r="E25" s="41"/>
      <c r="F25" s="44"/>
      <c r="G25" s="16"/>
      <c r="H25" s="43"/>
      <c r="I25" s="63"/>
    </row>
    <row r="26" spans="2:12">
      <c r="B26" s="17"/>
      <c r="C26" s="71"/>
      <c r="D26" s="72"/>
      <c r="E26" s="41"/>
      <c r="F26" s="44"/>
      <c r="G26" s="16"/>
      <c r="H26" s="43"/>
      <c r="I26" s="63"/>
    </row>
    <row r="27" spans="2:12">
      <c r="B27" s="17"/>
      <c r="C27" s="71"/>
      <c r="D27" s="72"/>
      <c r="E27" s="41"/>
      <c r="F27" s="44"/>
      <c r="G27" s="16"/>
      <c r="H27" s="43"/>
      <c r="I27" s="63"/>
    </row>
    <row r="28" spans="2:12">
      <c r="B28" s="17"/>
      <c r="C28" s="71"/>
      <c r="D28" s="72"/>
      <c r="E28" s="41"/>
      <c r="F28" s="44"/>
      <c r="G28" s="16"/>
      <c r="H28" s="43"/>
      <c r="I28" s="63"/>
      <c r="J28" s="45"/>
      <c r="K28" s="45"/>
      <c r="L28" s="45"/>
    </row>
    <row r="29" spans="2:12">
      <c r="B29" s="17"/>
      <c r="C29" s="71"/>
      <c r="D29" s="72"/>
      <c r="E29" s="41"/>
      <c r="F29" s="44"/>
      <c r="G29" s="16"/>
      <c r="H29" s="43"/>
      <c r="I29" s="63"/>
      <c r="J29" s="45"/>
      <c r="K29" s="45"/>
      <c r="L29" s="45"/>
    </row>
    <row r="30" spans="2:12">
      <c r="B30" s="17"/>
      <c r="C30" s="71"/>
      <c r="D30" s="72"/>
      <c r="E30" s="41"/>
      <c r="F30" s="44"/>
      <c r="G30" s="16"/>
      <c r="H30" s="43"/>
      <c r="I30" s="63"/>
      <c r="J30" s="45"/>
      <c r="K30" s="45"/>
      <c r="L30" s="45"/>
    </row>
    <row r="31" spans="2:12">
      <c r="H31" s="46"/>
      <c r="I31" s="46"/>
      <c r="J31" s="45"/>
      <c r="K31" s="45"/>
      <c r="L31" s="45"/>
    </row>
    <row r="32" spans="2:12">
      <c r="F32" s="78" t="s">
        <v>30</v>
      </c>
      <c r="G32" s="79"/>
      <c r="H32" s="47"/>
      <c r="I32" s="46"/>
      <c r="K32" s="45"/>
      <c r="L32" s="45"/>
    </row>
    <row r="33" spans="4:12">
      <c r="F33" s="78" t="s">
        <v>31</v>
      </c>
      <c r="G33" s="79"/>
      <c r="H33" s="47"/>
      <c r="I33" s="46"/>
      <c r="J33" s="45"/>
      <c r="K33" s="45"/>
      <c r="L33" s="45"/>
    </row>
    <row r="34" spans="4:12">
      <c r="F34" s="80" t="s">
        <v>32</v>
      </c>
      <c r="G34" s="80"/>
      <c r="H34" s="48"/>
      <c r="I34" s="64"/>
      <c r="J34" s="49" t="s">
        <v>33</v>
      </c>
      <c r="K34" s="45"/>
      <c r="L34" s="45"/>
    </row>
    <row r="35" spans="4:12">
      <c r="F35" s="78" t="s">
        <v>34</v>
      </c>
      <c r="G35" s="79"/>
      <c r="H35" s="47"/>
      <c r="I35" s="46"/>
      <c r="J35" s="45"/>
      <c r="K35" s="50"/>
      <c r="L35" s="45"/>
    </row>
    <row r="36" spans="4:12">
      <c r="F36" s="51"/>
      <c r="G36" s="51"/>
      <c r="H36" s="46"/>
      <c r="I36" s="46"/>
      <c r="J36" s="45"/>
      <c r="K36" s="45"/>
      <c r="L36" s="45"/>
    </row>
    <row r="37" spans="4:12" ht="15" thickBot="1">
      <c r="D37" s="52" t="s">
        <v>35</v>
      </c>
      <c r="J37" s="45"/>
      <c r="K37" s="45"/>
      <c r="L37" s="45"/>
    </row>
    <row r="38" spans="4:12">
      <c r="D38" s="53"/>
      <c r="E38" s="54"/>
      <c r="F38" s="54"/>
      <c r="G38" s="54"/>
      <c r="H38" s="55"/>
      <c r="K38" s="45"/>
      <c r="L38" s="45"/>
    </row>
    <row r="39" spans="4:12">
      <c r="D39" s="56"/>
      <c r="E39" s="6" t="s">
        <v>36</v>
      </c>
      <c r="F39" s="81"/>
      <c r="G39" s="81"/>
      <c r="H39" s="57" t="s">
        <v>37</v>
      </c>
      <c r="J39" s="45"/>
      <c r="K39" s="45"/>
      <c r="L39" s="45"/>
    </row>
    <row r="40" spans="4:12">
      <c r="D40" s="56"/>
      <c r="H40" s="57"/>
      <c r="J40" s="45"/>
      <c r="K40" s="45"/>
      <c r="L40" s="45"/>
    </row>
    <row r="41" spans="4:12" ht="15" thickBot="1">
      <c r="D41" s="58"/>
      <c r="E41" s="59"/>
      <c r="F41" s="59"/>
      <c r="G41" s="59"/>
      <c r="H41" s="60"/>
      <c r="J41" s="45"/>
      <c r="K41" s="45"/>
      <c r="L41" s="45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  <dataValidation type="whole" allowBlank="1" showInputMessage="1" showErrorMessage="1" sqref="F9" xr:uid="{7E6BDA28-2F5F-46F0-9241-CE270CE60AD4}">
      <formula1>1</formula1>
      <formula2>2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2025-03-20T06:07:20Z</dcterms:modified>
  <cp:category/>
  <cp:contentStatus/>
</cp:coreProperties>
</file>