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30517 조하영(비즈니스엑셀)\"/>
    </mc:Choice>
  </mc:AlternateContent>
  <xr:revisionPtr revIDLastSave="0" documentId="13_ncr:1_{11B762CA-4EBD-48D2-B189-DCDE06B0E854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명">'상품목록 및 배송요금'!$C$5:$C$14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<sst xmlns="http://schemas.openxmlformats.org/spreadsheetml/2006/main" count="59" uniqueCount="50">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</sst>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9" fontId="11" fillId="0" borderId="5" xfId="0" applyNumberFormat="1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7</xdr:col>
      <xdr:colOff>1272540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84F070E2-41F9-4DBE-B9E7-7BB2C105BACF}"/>
            </a:ext>
          </a:extLst>
        </xdr:cNvPr>
        <xdr:cNvSpPr/>
      </xdr:nvSpPr>
      <xdr:spPr>
        <a:xfrm>
          <a:off x="868680" y="7620"/>
          <a:ext cx="505968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000"/>
            <a:t>견적서♣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24" sqref="D2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7" zoomScaleNormal="100" workbookViewId="0">
      <selection activeCell="H20" sqref="H20"/>
    </sheetView>
  </sheetViews>
  <sheetFormatPr defaultRowHeight="14.4"/>
  <cols>
    <col min="1" max="1" width="2.69921875" style="6" customWidth="1"/>
    <col min="2" max="2" width="9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91"/>
      <c r="D5" s="82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2">
        <v>45667</v>
      </c>
      <c r="C6" s="93"/>
      <c r="D6" s="83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42</v>
      </c>
      <c r="F7" s="85" t="s">
        <v>47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43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>IFERROR(VLOOKUP(B12,상품목록,2,0),"")</f>
        <v>부사</v>
      </c>
      <c r="D12" s="70"/>
      <c r="E12" s="40">
        <f>IFERROR(VLOOKUP(B12,상품목록,4,0),"")</f>
        <v>60000</v>
      </c>
      <c r="F12" s="41">
        <v>1000</v>
      </c>
      <c r="G12" s="16" t="str">
        <f>IFERROR(VLOOKUP(B12,상품목록,3,0),"")</f>
        <v>Box</v>
      </c>
      <c r="H12" s="42">
        <f>E12*F12</f>
        <v>60000000</v>
      </c>
      <c r="I12" s="62"/>
    </row>
    <row r="13" spans="1:52">
      <c r="B13" s="17">
        <v>102</v>
      </c>
      <c r="C13" s="69" t="str">
        <f>IFERROR(VLOOKUP(B13,상품목록,2,0),"")</f>
        <v>토마토</v>
      </c>
      <c r="D13" s="70"/>
      <c r="E13" s="40">
        <f>IFERROR(VLOOKUP(B13,상품목록,4,0),"")</f>
        <v>1500</v>
      </c>
      <c r="F13" s="41"/>
      <c r="G13" s="16" t="str">
        <f>IFERROR(VLOOKUP(B13,상품목록,3,0),"")</f>
        <v>Kg</v>
      </c>
      <c r="H13" s="42"/>
      <c r="I13" s="62"/>
    </row>
    <row r="14" spans="1:52">
      <c r="B14" s="17">
        <v>103</v>
      </c>
      <c r="C14" s="69" t="str">
        <f>IFERROR(VLOOKUP(B14,상품목록,2,0),"")</f>
        <v>수박</v>
      </c>
      <c r="D14" s="70"/>
      <c r="E14" s="40">
        <f>IFERROR(VLOOKUP(B14,상품목록,4,0),"")</f>
        <v>12500</v>
      </c>
      <c r="F14" s="43"/>
      <c r="G14" s="16" t="str">
        <f>IFERROR(VLOOKUP(B14,상품목록,3,0),"")</f>
        <v>개당</v>
      </c>
      <c r="H14" s="42"/>
      <c r="I14" s="62"/>
    </row>
    <row r="15" spans="1:52">
      <c r="B15" s="17">
        <v>104</v>
      </c>
      <c r="C15" s="69" t="str">
        <f>IFERROR(VLOOKUP(B15,상품목록,2,0),"")</f>
        <v>딸기</v>
      </c>
      <c r="D15" s="70"/>
      <c r="E15" s="40">
        <f>IFERROR(VLOOKUP(B15,상품목록,4,0),"")</f>
        <v>5000</v>
      </c>
      <c r="F15" s="43"/>
      <c r="G15" s="16" t="str">
        <f>IFERROR(VLOOKUP(B15,상품목록,3,0),"")</f>
        <v>Kg</v>
      </c>
      <c r="H15" s="42"/>
      <c r="I15" s="62"/>
    </row>
    <row r="16" spans="1:52">
      <c r="B16" s="17">
        <v>105</v>
      </c>
      <c r="C16" s="69" t="str">
        <f>IFERROR(VLOOKUP(B16,상품목록,2,0),"")</f>
        <v>참외</v>
      </c>
      <c r="D16" s="70"/>
      <c r="E16" s="40">
        <f>IFERROR(VLOOKUP(B16,상품목록,4,0),"")</f>
        <v>3400</v>
      </c>
      <c r="F16" s="43"/>
      <c r="G16" s="16" t="str">
        <f>IFERROR(VLOOKUP(B16,상품목록,3,0),"")</f>
        <v>Kg</v>
      </c>
      <c r="H16" s="42"/>
      <c r="I16" s="62"/>
    </row>
    <row r="17" spans="2:12">
      <c r="B17" s="17">
        <v>106</v>
      </c>
      <c r="C17" s="69" t="str">
        <f>IFERROR(VLOOKUP(B17,상품목록,2,0),"")</f>
        <v>메론</v>
      </c>
      <c r="D17" s="70"/>
      <c r="E17" s="40">
        <f>IFERROR(VLOOKUP(B17,상품목록,4,0),"")</f>
        <v>1800</v>
      </c>
      <c r="F17" s="43"/>
      <c r="G17" s="16" t="str">
        <f>IFERROR(VLOOKUP(B17,상품목록,3,0),"")</f>
        <v>Kg</v>
      </c>
      <c r="H17" s="42"/>
      <c r="I17" s="62"/>
    </row>
    <row r="18" spans="2:12">
      <c r="B18" s="17">
        <v>107</v>
      </c>
      <c r="C18" s="69" t="str">
        <f>IFERROR(VLOOKUP(B18,상품목록,2,0),"")</f>
        <v>양파</v>
      </c>
      <c r="D18" s="70"/>
      <c r="E18" s="40">
        <f>IFERROR(VLOOKUP(B18,상품목록,4,0),"")</f>
        <v>800</v>
      </c>
      <c r="F18" s="43"/>
      <c r="G18" s="16" t="str">
        <f>IFERROR(VLOOKUP(B18,상품목록,3,0),"")</f>
        <v>Kg</v>
      </c>
      <c r="H18" s="42"/>
      <c r="I18" s="62"/>
    </row>
    <row r="19" spans="2:12">
      <c r="B19" s="17"/>
      <c r="C19" s="69" t="str">
        <f>IFERROR(VLOOKUP(B19,상품목록,2,0),"")</f>
        <v/>
      </c>
      <c r="D19" s="70"/>
      <c r="E19" s="40" t="str">
        <f>IFERROR(VLOOKUP(B19,상품목록,4,0),"")</f>
        <v/>
      </c>
      <c r="F19" s="43"/>
      <c r="G19" s="16" t="str">
        <f>IFERROR(VLOOKUP(B19,상품목록,3,0),"")</f>
        <v/>
      </c>
      <c r="H19" s="42"/>
      <c r="I19" s="62"/>
    </row>
    <row r="20" spans="2:12">
      <c r="B20" s="17"/>
      <c r="C20" s="69" t="str">
        <f>IFERROR(VLOOKUP(B20,상품목록,2,0),"")</f>
        <v/>
      </c>
      <c r="D20" s="70"/>
      <c r="E20" s="40" t="str">
        <f>IFERROR(VLOOKUP(B20,상품목록,4,0),"")</f>
        <v/>
      </c>
      <c r="F20" s="43"/>
      <c r="G20" s="16" t="str">
        <f>IFERROR(VLOOKUP(B20,상품목록,3,0),"")</f>
        <v/>
      </c>
      <c r="H20" s="42"/>
      <c r="I20" s="62"/>
    </row>
    <row r="21" spans="2:12">
      <c r="B21" s="17"/>
      <c r="C21" s="69" t="str">
        <f>IFERROR(VLOOKUP(B21,상품목록,2,0),"")</f>
        <v/>
      </c>
      <c r="D21" s="70"/>
      <c r="E21" s="40" t="str">
        <f>IFERROR(VLOOKUP(B21,상품목록,4,0),"")</f>
        <v/>
      </c>
      <c r="F21" s="43"/>
      <c r="G21" s="16" t="str">
        <f>IFERROR(VLOOKUP(B21,상품목록,3,0),"")</f>
        <v/>
      </c>
      <c r="H21" s="42"/>
      <c r="I21" s="62"/>
    </row>
    <row r="22" spans="2:12">
      <c r="B22" s="17"/>
      <c r="C22" s="69" t="str">
        <f>IFERROR(VLOOKUP(B22,상품목록,2,0),"")</f>
        <v/>
      </c>
      <c r="D22" s="70"/>
      <c r="E22" s="40" t="str">
        <f>IFERROR(VLOOKUP(B22,상품목록,4,0),"")</f>
        <v/>
      </c>
      <c r="F22" s="43"/>
      <c r="G22" s="16" t="str">
        <f>IFERROR(VLOOKUP(B22,상품목록,3,0),"")</f>
        <v/>
      </c>
      <c r="H22" s="42"/>
      <c r="I22" s="62"/>
    </row>
    <row r="23" spans="2:12">
      <c r="B23" s="17"/>
      <c r="C23" s="69" t="str">
        <f>IFERROR(VLOOKUP(B23,상품목록,2,0),"")</f>
        <v/>
      </c>
      <c r="D23" s="70"/>
      <c r="E23" s="40" t="str">
        <f>IFERROR(VLOOKUP(B23,상품목록,4,0),"")</f>
        <v/>
      </c>
      <c r="F23" s="43"/>
      <c r="G23" s="16" t="str">
        <f>IFERROR(VLOOKUP(B23,상품목록,3,0),"")</f>
        <v/>
      </c>
      <c r="H23" s="42"/>
      <c r="I23" s="62"/>
    </row>
    <row r="24" spans="2:12">
      <c r="B24" s="17"/>
      <c r="C24" s="69" t="str">
        <f>IFERROR(VLOOKUP(B24,상품목록,2,0),"")</f>
        <v/>
      </c>
      <c r="D24" s="70"/>
      <c r="E24" s="40" t="str">
        <f>IFERROR(VLOOKUP(B24,상품목록,4,0),"")</f>
        <v/>
      </c>
      <c r="F24" s="43"/>
      <c r="G24" s="16" t="str">
        <f>IFERROR(VLOOKUP(B24,상품목록,3,0),"")</f>
        <v/>
      </c>
      <c r="H24" s="42"/>
      <c r="I24" s="62"/>
    </row>
    <row r="25" spans="2:12">
      <c r="B25" s="17"/>
      <c r="C25" s="69" t="str">
        <f>IFERROR(VLOOKUP(B25,상품목록,2,0),"")</f>
        <v/>
      </c>
      <c r="D25" s="70"/>
      <c r="E25" s="40" t="str">
        <f>IFERROR(VLOOKUP(B25,상품목록,4,0),"")</f>
        <v/>
      </c>
      <c r="F25" s="43"/>
      <c r="G25" s="16" t="str">
        <f>IFERROR(VLOOKUP(B25,상품목록,3,0),"")</f>
        <v/>
      </c>
      <c r="H25" s="42"/>
      <c r="I25" s="62"/>
    </row>
    <row r="26" spans="2:12">
      <c r="B26" s="17"/>
      <c r="C26" s="69" t="str">
        <f>IFERROR(VLOOKUP(B26,상품목록,2,0),"")</f>
        <v/>
      </c>
      <c r="D26" s="70"/>
      <c r="E26" s="40" t="str">
        <f>IFERROR(VLOOKUP(B26,상품목록,4,0),"")</f>
        <v/>
      </c>
      <c r="F26" s="43"/>
      <c r="G26" s="16" t="str">
        <f>IFERROR(VLOOKUP(B26,상품목록,3,0),"")</f>
        <v/>
      </c>
      <c r="H26" s="42"/>
      <c r="I26" s="62"/>
    </row>
    <row r="27" spans="2:12">
      <c r="B27" s="17"/>
      <c r="C27" s="69" t="str">
        <f>IFERROR(VLOOKUP(B27,상품목록,2,0),"")</f>
        <v/>
      </c>
      <c r="D27" s="70"/>
      <c r="E27" s="40" t="str">
        <f>IFERROR(VLOOKUP(B27,상품목록,4,0),"")</f>
        <v/>
      </c>
      <c r="F27" s="43"/>
      <c r="G27" s="16" t="str">
        <f>IFERROR(VLOOKUP(B27,상품목록,3,0),"")</f>
        <v/>
      </c>
      <c r="H27" s="42"/>
      <c r="I27" s="62"/>
    </row>
    <row r="28" spans="2:12">
      <c r="B28" s="17"/>
      <c r="C28" s="69" t="str">
        <f>IFERROR(VLOOKUP(B28,상품목록,2,0),"")</f>
        <v/>
      </c>
      <c r="D28" s="70"/>
      <c r="E28" s="40" t="str">
        <f>IFERROR(VLOOKUP(B28,상품목록,4,0),"")</f>
        <v/>
      </c>
      <c r="F28" s="43"/>
      <c r="G28" s="16" t="str">
        <f>IFERROR(VLOOKUP(B28,상품목록,3,0),"")</f>
        <v/>
      </c>
      <c r="H28" s="42"/>
      <c r="I28" s="62"/>
      <c r="J28" s="44"/>
      <c r="K28" s="44"/>
      <c r="L28" s="44"/>
    </row>
    <row r="29" spans="2:12">
      <c r="B29" s="17"/>
      <c r="C29" s="69" t="str">
        <f>IFERROR(VLOOKUP(B29,상품목록,2,0),"")</f>
        <v/>
      </c>
      <c r="D29" s="70"/>
      <c r="E29" s="40" t="str">
        <f>IFERROR(VLOOKUP(B29,상품목록,4,0),"")</f>
        <v/>
      </c>
      <c r="F29" s="43"/>
      <c r="G29" s="16" t="str">
        <f>IFERROR(VLOOKUP(B29,상품목록,3,0),"")</f>
        <v/>
      </c>
      <c r="H29" s="42"/>
      <c r="I29" s="62"/>
      <c r="J29" s="44"/>
      <c r="K29" s="44"/>
      <c r="L29" s="44"/>
    </row>
    <row r="30" spans="2:12">
      <c r="B30" s="17"/>
      <c r="C30" s="69" t="str">
        <f>IFERROR(VLOOKUP(B30,상품목록,2,0),"")</f>
        <v/>
      </c>
      <c r="D30" s="70"/>
      <c r="E30" s="40" t="str">
        <f>IFERROR(VLOOKUP(B30,상품목록,4,0),"")</f>
        <v/>
      </c>
      <c r="F30" s="43"/>
      <c r="G30" s="16" t="str">
        <f>IFERROR(VLOOKUP(B30,상품목록,3,0),"")</f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2025-03-20T06:05:13Z</dcterms:modified>
  <cp:category/>
  <cp:contentStatus/>
</cp:coreProperties>
</file>