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30517 조하영(비즈니스엑셀)\"/>
    </mc:Choice>
  </mc:AlternateContent>
  <xr:revisionPtr revIDLastSave="0" documentId="8_{57AE5FF3-DF09-4DBD-81F5-5636935F221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배송요금'!$I$5:$I$7</definedName>
    <definedName name="상품명">'상품목록 및 배송요금'!$C$5:$C$14</definedName>
    <definedName name="상품목록">'상품목록 및 배송요금'!$B$4:$E$14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6" l="1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12" i="6"/>
  <c r="H34" i="6"/>
  <c r="G13" i="6" l="1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12" i="6"/>
  <c r="H32" i="6" s="1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H33" i="6" l="1"/>
  <c r="H35" i="6" s="1"/>
  <c r="E10" i="6" s="1"/>
</calcChain>
</file>

<file path=xl/sharedStrings.xml><?xml version="1.0" encoding="utf-8"?>
<sst xmlns="http://schemas.openxmlformats.org/spreadsheetml/2006/main" count="59" uniqueCount="50">
  <si>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</si>
  <si>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</si>
  <si>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</si>
  <si>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</si>
  <si>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</si>
  <si>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</si>
  <si>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</si>
  <si>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</si>
  <si>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</si>
  <si>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</si>
  <si>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</si>
  <si>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</si>
  <si>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</si>
  <si>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</si>
  <si>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</si>
  <si>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</si>
  <si>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</si>
  <si>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</si>
  <si>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</si>
  <si>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</si>
  <si>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</si>
  <si>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</si>
  <si>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</si>
  <si>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</si>
  <si>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</si>
  <si>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</si>
  <si>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</si>
  <si>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</si>
  <si>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</si>
  <si>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</si>
  <si>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</si>
  <si>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</si>
  <si>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</si>
  <si>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</si>
  <si>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</si>
  <si>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</si>
  <si>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</si>
  <si>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</si>
  <si>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공급자</t>
    <phoneticPr fontId="2" type="noConversion"/>
  </si>
  <si>
    <t>등록번호</t>
    <phoneticPr fontId="2" type="noConversion"/>
  </si>
  <si>
    <t>121-00-0000</t>
    <phoneticPr fontId="2" type="noConversion"/>
  </si>
  <si>
    <t>상호
(법인명)</t>
    <phoneticPr fontId="2" type="noConversion"/>
  </si>
  <si>
    <t>사업장</t>
    <phoneticPr fontId="2" type="noConversion"/>
  </si>
  <si>
    <t>전화번호</t>
    <phoneticPr fontId="2" type="noConversion"/>
  </si>
  <si>
    <t>경복청과</t>
    <phoneticPr fontId="2" type="noConversion"/>
  </si>
  <si>
    <t>성명</t>
    <phoneticPr fontId="2" type="noConversion"/>
  </si>
  <si>
    <t>김경복</t>
    <phoneticPr fontId="2" type="noConversion"/>
  </si>
  <si>
    <t>강서구 등촌동</t>
    <phoneticPr fontId="2" type="noConversion"/>
  </si>
  <si>
    <t>3661-3425</t>
    <phoneticPr fontId="2" type="noConversion"/>
  </si>
  <si>
    <t>경향학원 귀하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</si>
</sst>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  <numFmt numFmtId="180" formatCode="[DBNum4][$-412]General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9"/>
      <color rgb="FF000000"/>
      <name val="Malgun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80" fontId="16" fillId="6" borderId="27" xfId="0" applyNumberFormat="1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179" fontId="11" fillId="0" borderId="5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K$35" lockText="1" noThreeD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7620</xdr:rowOff>
    </xdr:from>
    <xdr:to>
      <xdr:col>7</xdr:col>
      <xdr:colOff>1272540</xdr:colOff>
      <xdr:row>3</xdr:row>
      <xdr:rowOff>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68680" y="7620"/>
          <a:ext cx="5059680" cy="678180"/>
        </a:xfrm>
        <a:prstGeom prst="roundRect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ko-KR" sz="3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♣</a:t>
          </a:r>
          <a:r>
            <a:rPr lang="ko-KR" altLang="en-US" sz="3000"/>
            <a:t>견적서♣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236220</xdr:colOff>
          <xdr:row>33</xdr:row>
          <xdr:rowOff>167640</xdr:rowOff>
        </xdr:from>
        <xdr:to>
          <xdr:col>10</xdr:col>
          <xdr:colOff>0</xdr:colOff>
          <xdr:row>35</xdr:row>
          <xdr:rowOff>60960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회원할인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5</xdr:row>
          <xdr:rowOff>7620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41148" rIns="36576" bIns="4114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새로작성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E21" sqref="E21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6" t="s">
        <v>0</v>
      </c>
      <c r="C2" s="67"/>
      <c r="D2" s="67"/>
      <c r="E2" s="68"/>
      <c r="H2" s="66" t="s">
        <v>1</v>
      </c>
      <c r="I2" s="68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Z41"/>
  <sheetViews>
    <sheetView tabSelected="1" topLeftCell="A7" zoomScaleNormal="100" workbookViewId="0">
      <selection activeCell="H12" sqref="H12"/>
    </sheetView>
  </sheetViews>
  <sheetFormatPr defaultRowHeight="14.4"/>
  <cols>
    <col min="1" max="1" width="2.69921875" style="6" customWidth="1"/>
    <col min="2" max="2" width="9" style="6" bestFit="1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70" t="s">
        <v>49</v>
      </c>
      <c r="C5" s="71"/>
      <c r="D5" s="72" t="s">
        <v>38</v>
      </c>
      <c r="E5" s="9" t="s">
        <v>39</v>
      </c>
      <c r="F5" s="89" t="s">
        <v>40</v>
      </c>
      <c r="G5" s="90"/>
      <c r="H5" s="91"/>
      <c r="I5" s="60"/>
    </row>
    <row r="6" spans="1:52" ht="31.2">
      <c r="B6" s="81">
        <v>45667</v>
      </c>
      <c r="C6" s="82"/>
      <c r="D6" s="73"/>
      <c r="E6" s="10" t="s">
        <v>41</v>
      </c>
      <c r="F6" s="11" t="s">
        <v>44</v>
      </c>
      <c r="G6" s="11" t="s">
        <v>45</v>
      </c>
      <c r="H6" s="12" t="s">
        <v>46</v>
      </c>
      <c r="I6" s="61"/>
    </row>
    <row r="7" spans="1:52" ht="16.5" customHeight="1">
      <c r="B7" s="13"/>
      <c r="C7" s="13"/>
      <c r="D7" s="73"/>
      <c r="E7" s="11" t="s">
        <v>42</v>
      </c>
      <c r="F7" s="75" t="s">
        <v>47</v>
      </c>
      <c r="G7" s="76"/>
      <c r="H7" s="77"/>
      <c r="I7" s="61"/>
    </row>
    <row r="8" spans="1:52" ht="16.5" customHeight="1" thickBot="1">
      <c r="B8" s="14"/>
      <c r="C8" s="14"/>
      <c r="D8" s="74"/>
      <c r="E8" s="21" t="s">
        <v>43</v>
      </c>
      <c r="F8" s="78" t="s">
        <v>48</v>
      </c>
      <c r="G8" s="79"/>
      <c r="H8" s="80"/>
      <c r="I8" s="61"/>
    </row>
    <row r="9" spans="1:52" ht="16.5" customHeight="1">
      <c r="B9" s="14"/>
      <c r="C9" s="14"/>
      <c r="D9" s="64"/>
      <c r="E9" s="61"/>
      <c r="F9" s="61"/>
      <c r="G9" s="61"/>
      <c r="H9" s="61"/>
      <c r="I9" s="61"/>
    </row>
    <row r="10" spans="1:52" ht="24" customHeight="1">
      <c r="C10" s="24"/>
      <c r="D10" s="37" t="s">
        <v>24</v>
      </c>
      <c r="E10" s="69">
        <f>H35</f>
        <v>1320000</v>
      </c>
      <c r="F10" s="69"/>
      <c r="G10" s="69"/>
      <c r="H10" s="38" t="s">
        <v>25</v>
      </c>
    </row>
    <row r="11" spans="1:52" ht="18" customHeight="1">
      <c r="B11" s="39" t="s">
        <v>26</v>
      </c>
      <c r="C11" s="92" t="s">
        <v>3</v>
      </c>
      <c r="D11" s="93"/>
      <c r="E11" s="65" t="s">
        <v>5</v>
      </c>
      <c r="F11" s="65" t="s">
        <v>27</v>
      </c>
      <c r="G11" s="65" t="s">
        <v>28</v>
      </c>
      <c r="H11" s="65" t="s">
        <v>29</v>
      </c>
      <c r="I11" s="62"/>
    </row>
    <row r="12" spans="1:52">
      <c r="B12" s="16">
        <v>101</v>
      </c>
      <c r="C12" s="87" t="str">
        <f t="shared" ref="C12:C30" si="0">IFERROR(VLOOKUP(B12,상품목록,2,0),"")</f>
        <v>부사</v>
      </c>
      <c r="D12" s="88"/>
      <c r="E12" s="40">
        <f t="shared" ref="E12:E30" si="1">IFERROR(VLOOKUP(B12,상품목록,4,0),"")</f>
        <v>60000</v>
      </c>
      <c r="F12" s="41">
        <v>20</v>
      </c>
      <c r="G12" s="16" t="str">
        <f t="shared" ref="G12:G30" si="2">IFERROR(VLOOKUP(B12,상품목록,3,0),"")</f>
        <v>Box</v>
      </c>
      <c r="H12" s="42">
        <f>IFERROR(E12*F12,0)</f>
        <v>1200000</v>
      </c>
      <c r="I12" s="62"/>
    </row>
    <row r="13" spans="1:52">
      <c r="B13" s="17"/>
      <c r="C13" s="87" t="str">
        <f t="shared" si="0"/>
        <v/>
      </c>
      <c r="D13" s="88"/>
      <c r="E13" s="40" t="str">
        <f t="shared" si="1"/>
        <v/>
      </c>
      <c r="F13" s="41"/>
      <c r="G13" s="16" t="str">
        <f t="shared" si="2"/>
        <v/>
      </c>
      <c r="H13" s="42">
        <f t="shared" ref="H13:H30" si="3">IFERROR(E13*F13,0)</f>
        <v>0</v>
      </c>
      <c r="I13" s="62"/>
    </row>
    <row r="14" spans="1:52">
      <c r="B14" s="17"/>
      <c r="C14" s="87" t="str">
        <f t="shared" si="0"/>
        <v/>
      </c>
      <c r="D14" s="88"/>
      <c r="E14" s="40" t="str">
        <f t="shared" si="1"/>
        <v/>
      </c>
      <c r="F14" s="43"/>
      <c r="G14" s="16" t="str">
        <f t="shared" si="2"/>
        <v/>
      </c>
      <c r="H14" s="42">
        <f t="shared" si="3"/>
        <v>0</v>
      </c>
      <c r="I14" s="62"/>
    </row>
    <row r="15" spans="1:52">
      <c r="B15" s="17"/>
      <c r="C15" s="87" t="str">
        <f t="shared" si="0"/>
        <v/>
      </c>
      <c r="D15" s="88"/>
      <c r="E15" s="40" t="str">
        <f t="shared" si="1"/>
        <v/>
      </c>
      <c r="F15" s="43"/>
      <c r="G15" s="16" t="str">
        <f t="shared" si="2"/>
        <v/>
      </c>
      <c r="H15" s="42">
        <f t="shared" si="3"/>
        <v>0</v>
      </c>
      <c r="I15" s="62"/>
    </row>
    <row r="16" spans="1:52">
      <c r="B16" s="17"/>
      <c r="C16" s="87" t="str">
        <f t="shared" si="0"/>
        <v/>
      </c>
      <c r="D16" s="88"/>
      <c r="E16" s="40" t="str">
        <f t="shared" si="1"/>
        <v/>
      </c>
      <c r="F16" s="43"/>
      <c r="G16" s="16" t="str">
        <f t="shared" si="2"/>
        <v/>
      </c>
      <c r="H16" s="42">
        <f t="shared" si="3"/>
        <v>0</v>
      </c>
      <c r="I16" s="62"/>
    </row>
    <row r="17" spans="2:12">
      <c r="B17" s="17"/>
      <c r="C17" s="87" t="str">
        <f t="shared" si="0"/>
        <v/>
      </c>
      <c r="D17" s="88"/>
      <c r="E17" s="40" t="str">
        <f t="shared" si="1"/>
        <v/>
      </c>
      <c r="F17" s="43"/>
      <c r="G17" s="16" t="str">
        <f t="shared" si="2"/>
        <v/>
      </c>
      <c r="H17" s="42">
        <f t="shared" si="3"/>
        <v>0</v>
      </c>
      <c r="I17" s="62"/>
    </row>
    <row r="18" spans="2:12">
      <c r="B18" s="17"/>
      <c r="C18" s="87" t="str">
        <f t="shared" si="0"/>
        <v/>
      </c>
      <c r="D18" s="88"/>
      <c r="E18" s="40" t="str">
        <f t="shared" si="1"/>
        <v/>
      </c>
      <c r="F18" s="43"/>
      <c r="G18" s="16" t="str">
        <f t="shared" si="2"/>
        <v/>
      </c>
      <c r="H18" s="42">
        <f t="shared" si="3"/>
        <v>0</v>
      </c>
      <c r="I18" s="62"/>
    </row>
    <row r="19" spans="2:12">
      <c r="B19" s="17"/>
      <c r="C19" s="87" t="str">
        <f t="shared" si="0"/>
        <v/>
      </c>
      <c r="D19" s="88"/>
      <c r="E19" s="40" t="str">
        <f t="shared" si="1"/>
        <v/>
      </c>
      <c r="F19" s="43"/>
      <c r="G19" s="16" t="str">
        <f t="shared" si="2"/>
        <v/>
      </c>
      <c r="H19" s="42">
        <f t="shared" si="3"/>
        <v>0</v>
      </c>
      <c r="I19" s="62"/>
    </row>
    <row r="20" spans="2:12">
      <c r="B20" s="17"/>
      <c r="C20" s="87" t="str">
        <f t="shared" si="0"/>
        <v/>
      </c>
      <c r="D20" s="88"/>
      <c r="E20" s="40" t="str">
        <f t="shared" si="1"/>
        <v/>
      </c>
      <c r="F20" s="43"/>
      <c r="G20" s="16" t="str">
        <f t="shared" si="2"/>
        <v/>
      </c>
      <c r="H20" s="42">
        <f t="shared" si="3"/>
        <v>0</v>
      </c>
      <c r="I20" s="62"/>
    </row>
    <row r="21" spans="2:12">
      <c r="B21" s="17"/>
      <c r="C21" s="87" t="str">
        <f t="shared" si="0"/>
        <v/>
      </c>
      <c r="D21" s="88"/>
      <c r="E21" s="40" t="str">
        <f t="shared" si="1"/>
        <v/>
      </c>
      <c r="F21" s="43"/>
      <c r="G21" s="16" t="str">
        <f t="shared" si="2"/>
        <v/>
      </c>
      <c r="H21" s="42">
        <f t="shared" si="3"/>
        <v>0</v>
      </c>
      <c r="I21" s="62"/>
    </row>
    <row r="22" spans="2:12">
      <c r="B22" s="17"/>
      <c r="C22" s="87" t="str">
        <f t="shared" si="0"/>
        <v/>
      </c>
      <c r="D22" s="88"/>
      <c r="E22" s="40" t="str">
        <f t="shared" si="1"/>
        <v/>
      </c>
      <c r="F22" s="43"/>
      <c r="G22" s="16" t="str">
        <f t="shared" si="2"/>
        <v/>
      </c>
      <c r="H22" s="42">
        <f t="shared" si="3"/>
        <v>0</v>
      </c>
      <c r="I22" s="62"/>
    </row>
    <row r="23" spans="2:12">
      <c r="B23" s="17"/>
      <c r="C23" s="87" t="str">
        <f t="shared" si="0"/>
        <v/>
      </c>
      <c r="D23" s="88"/>
      <c r="E23" s="40" t="str">
        <f t="shared" si="1"/>
        <v/>
      </c>
      <c r="F23" s="43"/>
      <c r="G23" s="16" t="str">
        <f t="shared" si="2"/>
        <v/>
      </c>
      <c r="H23" s="42">
        <f t="shared" si="3"/>
        <v>0</v>
      </c>
      <c r="I23" s="62"/>
    </row>
    <row r="24" spans="2:12">
      <c r="B24" s="17"/>
      <c r="C24" s="87" t="str">
        <f t="shared" si="0"/>
        <v/>
      </c>
      <c r="D24" s="88"/>
      <c r="E24" s="40" t="str">
        <f t="shared" si="1"/>
        <v/>
      </c>
      <c r="F24" s="43"/>
      <c r="G24" s="16" t="str">
        <f t="shared" si="2"/>
        <v/>
      </c>
      <c r="H24" s="42">
        <f t="shared" si="3"/>
        <v>0</v>
      </c>
      <c r="I24" s="62"/>
    </row>
    <row r="25" spans="2:12">
      <c r="B25" s="17"/>
      <c r="C25" s="87" t="str">
        <f t="shared" si="0"/>
        <v/>
      </c>
      <c r="D25" s="88"/>
      <c r="E25" s="40" t="str">
        <f t="shared" si="1"/>
        <v/>
      </c>
      <c r="F25" s="43"/>
      <c r="G25" s="16" t="str">
        <f t="shared" si="2"/>
        <v/>
      </c>
      <c r="H25" s="42">
        <f t="shared" si="3"/>
        <v>0</v>
      </c>
      <c r="I25" s="62"/>
    </row>
    <row r="26" spans="2:12">
      <c r="B26" s="17"/>
      <c r="C26" s="87" t="str">
        <f t="shared" si="0"/>
        <v/>
      </c>
      <c r="D26" s="88"/>
      <c r="E26" s="40" t="str">
        <f t="shared" si="1"/>
        <v/>
      </c>
      <c r="F26" s="43"/>
      <c r="G26" s="16" t="str">
        <f t="shared" si="2"/>
        <v/>
      </c>
      <c r="H26" s="42">
        <f t="shared" si="3"/>
        <v>0</v>
      </c>
      <c r="I26" s="62"/>
    </row>
    <row r="27" spans="2:12">
      <c r="B27" s="17"/>
      <c r="C27" s="87" t="str">
        <f t="shared" si="0"/>
        <v/>
      </c>
      <c r="D27" s="88"/>
      <c r="E27" s="40" t="str">
        <f t="shared" si="1"/>
        <v/>
      </c>
      <c r="F27" s="43"/>
      <c r="G27" s="16" t="str">
        <f t="shared" si="2"/>
        <v/>
      </c>
      <c r="H27" s="42">
        <f t="shared" si="3"/>
        <v>0</v>
      </c>
      <c r="I27" s="62"/>
    </row>
    <row r="28" spans="2:12">
      <c r="B28" s="17"/>
      <c r="C28" s="87" t="str">
        <f t="shared" si="0"/>
        <v/>
      </c>
      <c r="D28" s="88"/>
      <c r="E28" s="40" t="str">
        <f t="shared" si="1"/>
        <v/>
      </c>
      <c r="F28" s="43"/>
      <c r="G28" s="16" t="str">
        <f t="shared" si="2"/>
        <v/>
      </c>
      <c r="H28" s="42">
        <f t="shared" si="3"/>
        <v>0</v>
      </c>
      <c r="I28" s="62"/>
      <c r="J28" s="44"/>
      <c r="K28" s="44"/>
      <c r="L28" s="44"/>
    </row>
    <row r="29" spans="2:12">
      <c r="B29" s="17"/>
      <c r="C29" s="87" t="str">
        <f t="shared" si="0"/>
        <v/>
      </c>
      <c r="D29" s="88"/>
      <c r="E29" s="40" t="str">
        <f t="shared" si="1"/>
        <v/>
      </c>
      <c r="F29" s="43"/>
      <c r="G29" s="16" t="str">
        <f t="shared" si="2"/>
        <v/>
      </c>
      <c r="H29" s="42">
        <f t="shared" si="3"/>
        <v>0</v>
      </c>
      <c r="I29" s="62"/>
      <c r="J29" s="44"/>
      <c r="K29" s="44"/>
      <c r="L29" s="44"/>
    </row>
    <row r="30" spans="2:12">
      <c r="B30" s="17"/>
      <c r="C30" s="87" t="str">
        <f t="shared" si="0"/>
        <v/>
      </c>
      <c r="D30" s="88"/>
      <c r="E30" s="40" t="str">
        <f t="shared" si="1"/>
        <v/>
      </c>
      <c r="F30" s="43"/>
      <c r="G30" s="16" t="str">
        <f t="shared" si="2"/>
        <v/>
      </c>
      <c r="H30" s="42">
        <f t="shared" si="3"/>
        <v>0</v>
      </c>
      <c r="I30" s="62"/>
      <c r="J30" s="44"/>
      <c r="K30" s="44"/>
      <c r="L30" s="44"/>
    </row>
    <row r="31" spans="2:12">
      <c r="H31" s="45"/>
      <c r="I31" s="45"/>
      <c r="J31" s="44"/>
      <c r="K31" s="44"/>
      <c r="L31" s="44"/>
    </row>
    <row r="32" spans="2:12">
      <c r="F32" s="83" t="s">
        <v>30</v>
      </c>
      <c r="G32" s="84"/>
      <c r="H32" s="46">
        <f>SUM(H12:H13)</f>
        <v>1200000</v>
      </c>
      <c r="I32" s="45"/>
      <c r="K32" s="44"/>
      <c r="L32" s="44"/>
    </row>
    <row r="33" spans="4:12">
      <c r="F33" s="83" t="s">
        <v>31</v>
      </c>
      <c r="G33" s="84"/>
      <c r="H33" s="46">
        <f>H32*0.1</f>
        <v>120000</v>
      </c>
      <c r="I33" s="45"/>
      <c r="J33" s="44"/>
      <c r="K33" s="44"/>
      <c r="L33" s="44"/>
    </row>
    <row r="34" spans="4:12">
      <c r="F34" s="85" t="s">
        <v>32</v>
      </c>
      <c r="G34" s="85"/>
      <c r="H34" s="47">
        <f>IF(K35=TRUE,0,VLOOKUP(H32,배송요금,3,1))</f>
        <v>0</v>
      </c>
      <c r="I34" s="63"/>
      <c r="J34" s="48" t="s">
        <v>33</v>
      </c>
      <c r="K34" s="44"/>
      <c r="L34" s="44"/>
    </row>
    <row r="35" spans="4:12">
      <c r="F35" s="83" t="s">
        <v>34</v>
      </c>
      <c r="G35" s="84"/>
      <c r="H35" s="46">
        <f>SUM(H32:H34)</f>
        <v>1320000</v>
      </c>
      <c r="I35" s="45"/>
      <c r="J35" s="44"/>
      <c r="K35" s="49" t="b">
        <v>1</v>
      </c>
      <c r="L35" s="44"/>
    </row>
    <row r="36" spans="4:12">
      <c r="F36" s="50"/>
      <c r="G36" s="50"/>
      <c r="H36" s="45"/>
      <c r="I36" s="45"/>
      <c r="J36" s="44"/>
      <c r="K36" s="44"/>
      <c r="L36" s="44"/>
    </row>
    <row r="37" spans="4:12" ht="15" thickBot="1">
      <c r="D37" s="51" t="s">
        <v>35</v>
      </c>
      <c r="J37" s="44"/>
      <c r="K37" s="44"/>
      <c r="L37" s="44"/>
    </row>
    <row r="38" spans="4:12">
      <c r="D38" s="52"/>
      <c r="E38" s="53"/>
      <c r="F38" s="53"/>
      <c r="G38" s="53"/>
      <c r="H38" s="54"/>
      <c r="K38" s="44"/>
      <c r="L38" s="44"/>
    </row>
    <row r="39" spans="4:12">
      <c r="D39" s="55"/>
      <c r="E39" s="6" t="s">
        <v>36</v>
      </c>
      <c r="F39" s="86"/>
      <c r="G39" s="86"/>
      <c r="H39" s="56" t="s">
        <v>37</v>
      </c>
      <c r="J39" s="44"/>
      <c r="K39" s="44"/>
      <c r="L39" s="44"/>
    </row>
    <row r="40" spans="4:12">
      <c r="D40" s="55"/>
      <c r="H40" s="56"/>
      <c r="J40" s="44"/>
      <c r="K40" s="44"/>
      <c r="L40" s="44"/>
    </row>
    <row r="41" spans="4:12" ht="15" thickBot="1">
      <c r="D41" s="57"/>
      <c r="E41" s="58"/>
      <c r="F41" s="58"/>
      <c r="G41" s="58"/>
      <c r="H41" s="59"/>
      <c r="J41" s="44"/>
      <c r="K41" s="44"/>
      <c r="L41" s="44"/>
    </row>
  </sheetData>
  <mergeCells count="32"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F32:G32"/>
    <mergeCell ref="F33:G33"/>
    <mergeCell ref="F34:G34"/>
    <mergeCell ref="F35:G35"/>
    <mergeCell ref="F39:G39"/>
    <mergeCell ref="E10:G10"/>
    <mergeCell ref="B5:C5"/>
    <mergeCell ref="D5:D8"/>
    <mergeCell ref="F7:H7"/>
    <mergeCell ref="F8:H8"/>
    <mergeCell ref="B6:C6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Check Box 4">
              <controlPr defaultSize="0" autoFill="0" autoLine="0" autoPict="0">
                <anchor moveWithCells="1">
                  <from>
                    <xdr:col>8</xdr:col>
                    <xdr:colOff>236220</xdr:colOff>
                    <xdr:row>33</xdr:row>
                    <xdr:rowOff>167640</xdr:rowOff>
                  </from>
                  <to>
                    <xdr:col>10</xdr:col>
                    <xdr:colOff>0</xdr:colOff>
                    <xdr:row>35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5" name="Button 7">
              <controlPr defaultSize="0" print="0" autoFill="0" autoPict="0" macro="[0]!새로작성">
                <anchor moveWithCells="1" sizeWithCells="1">
                  <from>
                    <xdr:col>9</xdr:col>
                    <xdr:colOff>15240</xdr:colOff>
                    <xdr:row>5</xdr:row>
                    <xdr:rowOff>7620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4</vt:i4>
      </vt:variant>
    </vt:vector>
  </HeadingPairs>
  <TitlesOfParts>
    <vt:vector size="6" baseType="lpstr">
      <vt:lpstr>상품목록 및 배송요금</vt:lpstr>
      <vt:lpstr>견적서</vt:lpstr>
      <vt:lpstr>배송요금</vt:lpstr>
      <vt:lpstr>상품명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AI</cp:lastModifiedBy>
  <cp:revision/>
  <dcterms:created xsi:type="dcterms:W3CDTF">2014-01-15T03:56:14Z</dcterms:created>
  <dcterms:modified xsi:type="dcterms:W3CDTF">2025-03-27T01:10:57Z</dcterms:modified>
  <cp:category/>
  <cp:contentStatus/>
</cp:coreProperties>
</file>