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8_{8DEAFC58-4A5D-4153-BD65-9D7EF168FB9B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G12" i="6" l="1"/>
  <c r="E12" i="6"/>
  <c r="C12" i="6"/>
  <c r="F4" i="7" l="1"/>
  <c r="E4" i="7"/>
  <c r="E3" i="7"/>
</calcChain>
</file>

<file path=xl/sharedStrings.xml><?xml version="1.0" encoding="utf-8"?>
<sst xmlns="http://schemas.openxmlformats.org/spreadsheetml/2006/main" count="73" uniqueCount="59">
  <si>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</si>
  <si>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</si>
  <si>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</si>
  <si>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</si>
  <si>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</si>
  <si>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</si>
  <si>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</si>
  <si>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</si>
  <si>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</si>
  <si>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</si>
  <si>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</si>
  <si>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</si>
  <si>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</si>
  <si>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</si>
  <si>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</si>
  <si>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</si>
  <si>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</si>
  <si>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</si>
  <si>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</si>
  <si>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</si>
  <si>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</si>
  <si>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</si>
  <si>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</si>
  <si>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</si>
  <si>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</si>
  <si>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</si>
  <si>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</si>
  <si>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</si>
  <si>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</si>
  <si>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</si>
  <si>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</si>
  <si>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</si>
  <si>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</si>
  <si>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</si>
  <si>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</si>
  <si>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</si>
  <si>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</si>
  <si>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</si>
  <si>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</si>
  <si>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</si>
  <si>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</si>
  <si>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김일번</t>
    <phoneticPr fontId="2" type="noConversion"/>
  </si>
  <si>
    <t>김이번</t>
    <phoneticPr fontId="2" type="noConversion"/>
  </si>
  <si>
    <t>나삼번</t>
    <phoneticPr fontId="2" type="noConversion"/>
  </si>
  <si>
    <t>나사번</t>
    <phoneticPr fontId="2" type="noConversion"/>
  </si>
  <si>
    <t>강서</t>
    <phoneticPr fontId="2" type="noConversion"/>
  </si>
  <si>
    <t>양천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</si>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</sst>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7440A3F-B575-440D-9839-4BE571970462}"/>
            </a:ext>
          </a:extLst>
        </xdr:cNvPr>
        <xdr:cNvSpPr/>
      </xdr:nvSpPr>
      <xdr:spPr>
        <a:xfrm>
          <a:off x="1729740" y="0"/>
          <a:ext cx="421386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 견적서</a:t>
          </a:r>
          <a:r>
            <a:rPr lang="ko-KR" altLang="en-US" sz="3000" baseline="0"/>
            <a:t> 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6EE652A-7E10-4912-BF98-D6E94FF4B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8" sqref="G8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6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2" t="s">
        <v>58</v>
      </c>
      <c r="C5" s="82"/>
      <c r="D5" s="83" t="s">
        <v>47</v>
      </c>
      <c r="E5" s="9" t="s">
        <v>48</v>
      </c>
      <c r="F5" s="72" t="s">
        <v>52</v>
      </c>
      <c r="G5" s="73"/>
      <c r="H5" s="74"/>
      <c r="I5" s="60"/>
    </row>
    <row r="6" spans="1:52" ht="31.2">
      <c r="B6" s="92">
        <v>45667</v>
      </c>
      <c r="C6" s="93"/>
      <c r="D6" s="84"/>
      <c r="E6" s="10" t="s">
        <v>49</v>
      </c>
      <c r="F6" s="11" t="s">
        <v>53</v>
      </c>
      <c r="G6" s="11" t="s">
        <v>54</v>
      </c>
      <c r="H6" s="12" t="s">
        <v>55</v>
      </c>
      <c r="I6" s="61"/>
    </row>
    <row r="7" spans="1:52" ht="16.5" customHeight="1">
      <c r="B7" s="13"/>
      <c r="C7" s="13"/>
      <c r="D7" s="84"/>
      <c r="E7" s="11" t="s">
        <v>50</v>
      </c>
      <c r="F7" s="86" t="s">
        <v>56</v>
      </c>
      <c r="G7" s="87"/>
      <c r="H7" s="88"/>
      <c r="I7" s="61"/>
    </row>
    <row r="8" spans="1:52" ht="18.600000000000001" customHeight="1" thickBot="1">
      <c r="B8" s="14"/>
      <c r="C8" s="14"/>
      <c r="D8" s="85"/>
      <c r="E8" s="21" t="s">
        <v>51</v>
      </c>
      <c r="F8" s="89" t="s">
        <v>57</v>
      </c>
      <c r="G8" s="90"/>
      <c r="H8" s="91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1"/>
      <c r="F10" s="81"/>
      <c r="G10" s="81"/>
      <c r="H10" s="38" t="s">
        <v>25</v>
      </c>
    </row>
    <row r="11" spans="1:52" ht="18" customHeight="1">
      <c r="B11" s="39" t="s">
        <v>26</v>
      </c>
      <c r="C11" s="75" t="s">
        <v>3</v>
      </c>
      <c r="D11" s="76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70" t="str">
        <f>IFERROR(VLOOKUP(B12,상품목록,2,0),"")</f>
        <v>부사</v>
      </c>
      <c r="D12" s="71"/>
      <c r="E12" s="40">
        <f>IFERROR(VLOOKUP(B12,상품목록,4,0),"")</f>
        <v>60000</v>
      </c>
      <c r="F12" s="41"/>
      <c r="G12" s="16" t="str">
        <f>IFERROR(VLOOKUP(B12,상품목록,3,0),"")</f>
        <v>Box</v>
      </c>
      <c r="H12" s="42"/>
      <c r="I12" s="62"/>
    </row>
    <row r="13" spans="1:52">
      <c r="B13" s="16"/>
      <c r="C13" s="70"/>
      <c r="D13" s="71"/>
      <c r="E13" s="40"/>
      <c r="F13" s="41"/>
      <c r="G13" s="16"/>
      <c r="H13" s="42"/>
      <c r="I13" s="62"/>
    </row>
    <row r="14" spans="1:52">
      <c r="B14" s="17"/>
      <c r="C14" s="70"/>
      <c r="D14" s="71"/>
      <c r="E14" s="40"/>
      <c r="F14" s="43"/>
      <c r="G14" s="16"/>
      <c r="H14" s="42"/>
      <c r="I14" s="62"/>
    </row>
    <row r="15" spans="1:52">
      <c r="B15" s="17"/>
      <c r="C15" s="70"/>
      <c r="D15" s="71"/>
      <c r="E15" s="40"/>
      <c r="F15" s="43"/>
      <c r="G15" s="16"/>
      <c r="H15" s="42"/>
      <c r="I15" s="62"/>
    </row>
    <row r="16" spans="1:52">
      <c r="B16" s="17"/>
      <c r="C16" s="70"/>
      <c r="D16" s="71"/>
      <c r="E16" s="40"/>
      <c r="F16" s="43"/>
      <c r="G16" s="16"/>
      <c r="H16" s="42"/>
      <c r="I16" s="62"/>
    </row>
    <row r="17" spans="2:12">
      <c r="B17" s="17"/>
      <c r="C17" s="70"/>
      <c r="D17" s="71"/>
      <c r="E17" s="40"/>
      <c r="F17" s="43"/>
      <c r="G17" s="16"/>
      <c r="H17" s="42"/>
      <c r="I17" s="62"/>
    </row>
    <row r="18" spans="2:12">
      <c r="B18" s="17"/>
      <c r="C18" s="70"/>
      <c r="D18" s="71"/>
      <c r="E18" s="40"/>
      <c r="F18" s="43"/>
      <c r="G18" s="16"/>
      <c r="H18" s="42"/>
      <c r="I18" s="62"/>
    </row>
    <row r="19" spans="2:12">
      <c r="B19" s="17"/>
      <c r="C19" s="70"/>
      <c r="D19" s="71"/>
      <c r="E19" s="40"/>
      <c r="F19" s="43"/>
      <c r="G19" s="16"/>
      <c r="H19" s="42"/>
      <c r="I19" s="62"/>
    </row>
    <row r="20" spans="2:12">
      <c r="B20" s="17"/>
      <c r="C20" s="70"/>
      <c r="D20" s="71"/>
      <c r="E20" s="40"/>
      <c r="F20" s="43"/>
      <c r="G20" s="16"/>
      <c r="H20" s="42"/>
      <c r="I20" s="62"/>
    </row>
    <row r="21" spans="2:12">
      <c r="B21" s="17"/>
      <c r="C21" s="70"/>
      <c r="D21" s="71"/>
      <c r="E21" s="40"/>
      <c r="F21" s="43"/>
      <c r="G21" s="16"/>
      <c r="H21" s="42"/>
      <c r="I21" s="62"/>
    </row>
    <row r="22" spans="2:12">
      <c r="B22" s="17"/>
      <c r="C22" s="70"/>
      <c r="D22" s="71"/>
      <c r="E22" s="40"/>
      <c r="F22" s="43"/>
      <c r="G22" s="16"/>
      <c r="H22" s="42"/>
      <c r="I22" s="62"/>
    </row>
    <row r="23" spans="2:12">
      <c r="B23" s="17"/>
      <c r="C23" s="70"/>
      <c r="D23" s="71"/>
      <c r="E23" s="40"/>
      <c r="F23" s="43"/>
      <c r="G23" s="16"/>
      <c r="H23" s="42"/>
      <c r="I23" s="62"/>
    </row>
    <row r="24" spans="2:12">
      <c r="B24" s="17"/>
      <c r="C24" s="70"/>
      <c r="D24" s="71"/>
      <c r="E24" s="40"/>
      <c r="F24" s="43"/>
      <c r="G24" s="16"/>
      <c r="H24" s="42"/>
      <c r="I24" s="62"/>
    </row>
    <row r="25" spans="2:12">
      <c r="B25" s="17"/>
      <c r="C25" s="70"/>
      <c r="D25" s="71"/>
      <c r="E25" s="40"/>
      <c r="F25" s="43"/>
      <c r="G25" s="16"/>
      <c r="H25" s="42"/>
      <c r="I25" s="62"/>
    </row>
    <row r="26" spans="2:12">
      <c r="B26" s="17"/>
      <c r="C26" s="70"/>
      <c r="D26" s="71"/>
      <c r="E26" s="40"/>
      <c r="F26" s="43"/>
      <c r="G26" s="16"/>
      <c r="H26" s="42"/>
      <c r="I26" s="62"/>
    </row>
    <row r="27" spans="2:12">
      <c r="B27" s="17"/>
      <c r="C27" s="70"/>
      <c r="D27" s="71"/>
      <c r="E27" s="40"/>
      <c r="F27" s="43"/>
      <c r="G27" s="16"/>
      <c r="H27" s="42"/>
      <c r="I27" s="62"/>
    </row>
    <row r="28" spans="2:12">
      <c r="B28" s="17"/>
      <c r="C28" s="70"/>
      <c r="D28" s="71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70"/>
      <c r="D29" s="71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70"/>
      <c r="D30" s="71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7" t="s">
        <v>30</v>
      </c>
      <c r="G32" s="78"/>
      <c r="H32" s="46"/>
      <c r="I32" s="45"/>
      <c r="K32" s="44"/>
      <c r="L32" s="44"/>
    </row>
    <row r="33" spans="4:12">
      <c r="F33" s="77" t="s">
        <v>31</v>
      </c>
      <c r="G33" s="78"/>
      <c r="H33" s="46"/>
      <c r="I33" s="45"/>
      <c r="J33" s="44"/>
      <c r="K33" s="44"/>
      <c r="L33" s="44"/>
    </row>
    <row r="34" spans="4:12">
      <c r="F34" s="79" t="s">
        <v>32</v>
      </c>
      <c r="G34" s="79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7" t="s">
        <v>34</v>
      </c>
      <c r="G35" s="78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0"/>
      <c r="G39" s="80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회원할인_x000a_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35FF-0D5C-414D-BF39-5F5053BDF2E8}">
  <dimension ref="A1:F5"/>
  <sheetViews>
    <sheetView workbookViewId="0">
      <selection activeCell="F4" sqref="F4"/>
    </sheetView>
  </sheetViews>
  <sheetFormatPr defaultRowHeight="17.399999999999999"/>
  <cols>
    <col min="5" max="5" width="15.5" customWidth="1"/>
  </cols>
  <sheetData>
    <row r="1" spans="1:6">
      <c r="A1" t="s">
        <v>38</v>
      </c>
      <c r="B1" t="s">
        <v>39</v>
      </c>
      <c r="C1" t="s">
        <v>40</v>
      </c>
    </row>
    <row r="2" spans="1:6">
      <c r="A2">
        <v>10101</v>
      </c>
      <c r="B2" t="s">
        <v>41</v>
      </c>
      <c r="C2" t="s">
        <v>45</v>
      </c>
      <c r="D2" s="66" t="s">
        <v>38</v>
      </c>
      <c r="E2" s="66">
        <v>10102</v>
      </c>
    </row>
    <row r="3" spans="1:6">
      <c r="A3">
        <v>10102</v>
      </c>
      <c r="B3" t="s">
        <v>42</v>
      </c>
      <c r="C3" t="s">
        <v>46</v>
      </c>
      <c r="D3" s="66" t="s">
        <v>39</v>
      </c>
      <c r="E3" s="66" t="str">
        <f>VLOOKUP(E2,A2:$C$5,2,0)</f>
        <v>김이번</v>
      </c>
    </row>
    <row r="4" spans="1:6">
      <c r="A4">
        <v>10103</v>
      </c>
      <c r="B4" t="s">
        <v>43</v>
      </c>
      <c r="C4" t="s">
        <v>45</v>
      </c>
      <c r="D4" s="66" t="s">
        <v>40</v>
      </c>
      <c r="E4" s="66" t="str">
        <f>VLOOKUP(E2,A2:$C$5,3,0)</f>
        <v>양천</v>
      </c>
      <c r="F4" t="str">
        <f>IFERROR(INDEX(B2:B5,MATCH(E2,A2:A5,0)),"")</f>
        <v>김이번</v>
      </c>
    </row>
    <row r="5" spans="1:6">
      <c r="A5">
        <v>10104</v>
      </c>
      <c r="B5" t="s">
        <v>44</v>
      </c>
      <c r="C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상품목록 및 배송요금</vt:lpstr>
      <vt:lpstr>견적서</vt:lpstr>
      <vt:lpstr>Sheet1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2025-03-21T07:03:24Z</dcterms:modified>
  <cp:category/>
  <cp:contentStatus/>
</cp:coreProperties>
</file>