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즈니스 엑셀\"/>
    </mc:Choice>
  </mc:AlternateContent>
  <xr:revisionPtr revIDLastSave="0" documentId="13_ncr:1_{2B1781CB-2F70-4D74-9126-B62061110BB4}" xr6:coauthVersionLast="36" xr6:coauthVersionMax="47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G12" i="6" l="1"/>
  <c r="E12" i="6"/>
  <c r="C12" i="6"/>
</calcChain>
</file>

<file path=xl/sharedStrings.xml><?xml version="1.0" encoding="utf-8"?>
<sst xmlns="http://schemas.openxmlformats.org/spreadsheetml/2006/main" count="60" uniqueCount="51">
  <si>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</si>
  <si>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</si>
  <si>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</si>
  <si>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</si>
  <si>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</si>
  <si>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</si>
  <si>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</si>
  <si>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</si>
  <si>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</si>
  <si>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</si>
  <si>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</si>
  <si>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</si>
  <si>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</si>
  <si>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</si>
  <si>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</si>
  <si>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</si>
  <si>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</si>
  <si>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</si>
  <si>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</si>
  <si>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</si>
  <si>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</si>
  <si>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</si>
  <si>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</si>
  <si>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</si>
  <si>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</si>
  <si>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</si>
  <si>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</si>
  <si>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</si>
  <si>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</si>
  <si>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</si>
  <si>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</si>
  <si>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</si>
  <si>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</si>
  <si>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</si>
  <si>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</si>
  <si>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</si>
  <si>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</si>
  <si>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</si>
  <si>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</si>
  <si>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</si>
  <si>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</si>
  <si>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</si>
  <si>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</si>
  <si>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</si>
  <si>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</si>
  <si>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</si>
  <si>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</si>
  <si>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</si>
  <si>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</si>
  <si>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경향학원 귀하</t>
    <phoneticPr fontId="2" type="noConversion"/>
  </si>
  <si>
    <t>2025 1월 10일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</si>
</sst>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A8A4B512-FCD6-4820-95FC-C1CEB19D8A33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000"/>
            <a:t>♣견적서♣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68580</xdr:colOff>
          <xdr:row>33</xdr:row>
          <xdr:rowOff>152400</xdr:rowOff>
        </xdr:from>
        <xdr:to>
          <xdr:col>10</xdr:col>
          <xdr:colOff>68580</xdr:colOff>
          <xdr:row>35</xdr:row>
          <xdr:rowOff>45720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9EEAB49-D44A-49DE-B5BA-0A9B6258BA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 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H10" sqref="H10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/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0" t="s">
        <v>49</v>
      </c>
      <c r="C5" s="70"/>
      <c r="D5" s="71" t="s">
        <v>38</v>
      </c>
      <c r="E5" s="9" t="s">
        <v>39</v>
      </c>
      <c r="F5" s="86" t="s">
        <v>40</v>
      </c>
      <c r="G5" s="87"/>
      <c r="H5" s="88"/>
      <c r="I5" s="60"/>
    </row>
    <row r="6" spans="1:52" ht="31.2">
      <c r="B6" s="91" t="s">
        <v>50</v>
      </c>
      <c r="C6" s="92"/>
      <c r="D6" s="72"/>
      <c r="E6" s="10" t="s">
        <v>41</v>
      </c>
      <c r="F6" s="11" t="s">
        <v>44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72"/>
      <c r="E7" s="11" t="s">
        <v>42</v>
      </c>
      <c r="F7" s="74" t="s">
        <v>47</v>
      </c>
      <c r="G7" s="75"/>
      <c r="H7" s="76"/>
      <c r="I7" s="61"/>
    </row>
    <row r="8" spans="1:52" ht="25.8" customHeight="1" thickBot="1">
      <c r="B8" s="14"/>
      <c r="C8" s="14"/>
      <c r="D8" s="73"/>
      <c r="E8" s="21" t="s">
        <v>43</v>
      </c>
      <c r="F8" s="77" t="s">
        <v>48</v>
      </c>
      <c r="G8" s="78"/>
      <c r="H8" s="79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69"/>
      <c r="F10" s="69"/>
      <c r="G10" s="69"/>
      <c r="H10" s="38" t="s">
        <v>25</v>
      </c>
    </row>
    <row r="11" spans="1:52" ht="18" customHeight="1">
      <c r="B11" s="39" t="s">
        <v>26</v>
      </c>
      <c r="C11" s="89" t="s">
        <v>3</v>
      </c>
      <c r="D11" s="90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84" t="str">
        <f>IFERROR(VLOOKUP(B12,상품목록,2,0),"")</f>
        <v>부사</v>
      </c>
      <c r="D12" s="85"/>
      <c r="E12" s="40">
        <f>IFERROR(VLOOKUP(B12,상품목록,4,0),"")</f>
        <v>60000</v>
      </c>
      <c r="F12" s="41"/>
      <c r="G12" s="16" t="str">
        <f>IFERROR(VLOOKUP(B12,상품목록,3,0),"")</f>
        <v>Box</v>
      </c>
      <c r="H12" s="42"/>
      <c r="I12" s="62"/>
    </row>
    <row r="13" spans="1:52">
      <c r="B13" s="17">
        <v>102</v>
      </c>
      <c r="C13" s="84"/>
      <c r="D13" s="85"/>
      <c r="E13" s="40"/>
      <c r="F13" s="41"/>
      <c r="G13" s="16"/>
      <c r="H13" s="42"/>
      <c r="I13" s="62"/>
    </row>
    <row r="14" spans="1:52">
      <c r="B14" s="17">
        <v>103</v>
      </c>
      <c r="C14" s="84"/>
      <c r="D14" s="85"/>
      <c r="E14" s="40"/>
      <c r="F14" s="43"/>
      <c r="G14" s="16"/>
      <c r="H14" s="42"/>
      <c r="I14" s="62"/>
    </row>
    <row r="15" spans="1:52">
      <c r="B15" s="17">
        <v>104</v>
      </c>
      <c r="C15" s="84"/>
      <c r="D15" s="85"/>
      <c r="E15" s="40"/>
      <c r="F15" s="43"/>
      <c r="G15" s="16"/>
      <c r="H15" s="42"/>
      <c r="I15" s="62"/>
    </row>
    <row r="16" spans="1:52">
      <c r="B16" s="17">
        <v>105</v>
      </c>
      <c r="C16" s="84"/>
      <c r="D16" s="85"/>
      <c r="E16" s="40"/>
      <c r="F16" s="43"/>
      <c r="G16" s="16"/>
      <c r="H16" s="42"/>
      <c r="I16" s="62"/>
    </row>
    <row r="17" spans="2:12">
      <c r="B17" s="17">
        <v>106</v>
      </c>
      <c r="C17" s="84"/>
      <c r="D17" s="85"/>
      <c r="E17" s="40"/>
      <c r="F17" s="43"/>
      <c r="G17" s="16"/>
      <c r="H17" s="42"/>
      <c r="I17" s="62"/>
    </row>
    <row r="18" spans="2:12">
      <c r="B18" s="17">
        <v>107</v>
      </c>
      <c r="C18" s="84"/>
      <c r="D18" s="85"/>
      <c r="E18" s="40"/>
      <c r="F18" s="43"/>
      <c r="G18" s="16"/>
      <c r="H18" s="42"/>
      <c r="I18" s="62"/>
    </row>
    <row r="19" spans="2:12">
      <c r="B19" s="17">
        <v>108</v>
      </c>
      <c r="C19" s="84"/>
      <c r="D19" s="85"/>
      <c r="E19" s="40"/>
      <c r="F19" s="43"/>
      <c r="G19" s="16"/>
      <c r="H19" s="42"/>
      <c r="I19" s="62"/>
    </row>
    <row r="20" spans="2:12">
      <c r="B20" s="17">
        <v>109</v>
      </c>
      <c r="C20" s="84"/>
      <c r="D20" s="85"/>
      <c r="E20" s="40"/>
      <c r="F20" s="43"/>
      <c r="G20" s="16"/>
      <c r="H20" s="42"/>
      <c r="I20" s="62"/>
    </row>
    <row r="21" spans="2:12">
      <c r="B21" s="17">
        <v>110</v>
      </c>
      <c r="C21" s="84"/>
      <c r="D21" s="85"/>
      <c r="E21" s="40"/>
      <c r="F21" s="43"/>
      <c r="G21" s="16"/>
      <c r="H21" s="42"/>
      <c r="I21" s="62"/>
    </row>
    <row r="22" spans="2:12">
      <c r="B22" s="17"/>
      <c r="C22" s="84"/>
      <c r="D22" s="85"/>
      <c r="E22" s="40"/>
      <c r="F22" s="43"/>
      <c r="G22" s="16"/>
      <c r="H22" s="42"/>
      <c r="I22" s="62"/>
    </row>
    <row r="23" spans="2:12">
      <c r="B23" s="17"/>
      <c r="C23" s="84"/>
      <c r="D23" s="85"/>
      <c r="E23" s="40"/>
      <c r="F23" s="43"/>
      <c r="G23" s="16"/>
      <c r="H23" s="42"/>
      <c r="I23" s="62"/>
    </row>
    <row r="24" spans="2:12">
      <c r="B24" s="17"/>
      <c r="C24" s="84"/>
      <c r="D24" s="85"/>
      <c r="E24" s="40"/>
      <c r="F24" s="43"/>
      <c r="G24" s="16"/>
      <c r="H24" s="42"/>
      <c r="I24" s="62"/>
    </row>
    <row r="25" spans="2:12">
      <c r="B25" s="17"/>
      <c r="C25" s="84"/>
      <c r="D25" s="85"/>
      <c r="E25" s="40"/>
      <c r="F25" s="43"/>
      <c r="G25" s="16"/>
      <c r="H25" s="42"/>
      <c r="I25" s="62"/>
    </row>
    <row r="26" spans="2:12">
      <c r="B26" s="17"/>
      <c r="C26" s="84"/>
      <c r="D26" s="85"/>
      <c r="E26" s="40"/>
      <c r="F26" s="43"/>
      <c r="G26" s="16"/>
      <c r="H26" s="42"/>
      <c r="I26" s="62"/>
    </row>
    <row r="27" spans="2:12">
      <c r="B27" s="17"/>
      <c r="C27" s="84"/>
      <c r="D27" s="85"/>
      <c r="E27" s="40"/>
      <c r="F27" s="43"/>
      <c r="G27" s="16"/>
      <c r="H27" s="42"/>
      <c r="I27" s="62"/>
    </row>
    <row r="28" spans="2:12">
      <c r="B28" s="17"/>
      <c r="C28" s="84"/>
      <c r="D28" s="85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84"/>
      <c r="D29" s="85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84"/>
      <c r="D30" s="85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0" t="s">
        <v>30</v>
      </c>
      <c r="G32" s="81"/>
      <c r="H32" s="46"/>
      <c r="I32" s="45"/>
      <c r="K32" s="44"/>
      <c r="L32" s="44"/>
    </row>
    <row r="33" spans="4:12">
      <c r="F33" s="80" t="s">
        <v>31</v>
      </c>
      <c r="G33" s="81"/>
      <c r="H33" s="46"/>
      <c r="I33" s="45"/>
      <c r="J33" s="44"/>
      <c r="K33" s="44"/>
      <c r="L33" s="44"/>
    </row>
    <row r="34" spans="4:12">
      <c r="F34" s="82" t="s">
        <v>32</v>
      </c>
      <c r="G34" s="82"/>
      <c r="H34" s="47">
        <f>IF(K35=TRUE,0,VLOOKUP(H32,배송요금,3,1))</f>
        <v>5000</v>
      </c>
      <c r="I34" s="63"/>
      <c r="J34" s="48" t="s">
        <v>33</v>
      </c>
      <c r="K34" s="44"/>
      <c r="L34" s="44"/>
    </row>
    <row r="35" spans="4:12">
      <c r="F35" s="80" t="s">
        <v>34</v>
      </c>
      <c r="G35" s="81"/>
      <c r="H35" s="46"/>
      <c r="I35" s="45"/>
      <c r="J35" s="44"/>
      <c r="K35" s="49" t="b">
        <v>0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3"/>
      <c r="G39" s="83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68580</xdr:colOff>
                    <xdr:row>33</xdr:row>
                    <xdr:rowOff>152400</xdr:rowOff>
                  </from>
                  <to>
                    <xdr:col>10</xdr:col>
                    <xdr:colOff>68580</xdr:colOff>
                    <xdr:row>35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2025-03-21T07:03:28Z</dcterms:modified>
  <cp:category/>
  <cp:contentStatus/>
</cp:coreProperties>
</file>