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B27E7003-3483-4A7D-9EC1-DBCB8C0AE474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G12" i="6"/>
  <c r="E13" i="6"/>
  <c r="E12" i="6"/>
  <c r="C12" i="6"/>
  <c r="C13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<sst xmlns="http://schemas.openxmlformats.org/spreadsheetml/2006/main" count="59" uniqueCount="50">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</sst>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36"/>
      <color theme="0"/>
      <name val="HY헤드라인M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1" fontId="5" fillId="0" borderId="7" xfId="1" applyFont="1" applyBorder="1" applyAlignment="1">
      <alignment horizontal="right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F631DB6-1515-47A4-BBA4-F2A76C542A0A}"/>
            </a:ext>
          </a:extLst>
        </xdr:cNvPr>
        <xdr:cNvSpPr/>
      </xdr:nvSpPr>
      <xdr:spPr>
        <a:xfrm>
          <a:off x="868680" y="0"/>
          <a:ext cx="516636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♣</a:t>
          </a:r>
          <a:endParaRPr lang="ko-KR" altLang="en-US" sz="28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E5" sqref="E5:E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O18" sqref="O18"/>
    </sheetView>
  </sheetViews>
  <sheetFormatPr defaultRowHeight="14.4"/>
  <cols>
    <col min="1" max="1" width="2.69921875" style="6" customWidth="1"/>
    <col min="2" max="2" width="8.59765625" style="6" customWidth="1"/>
    <col min="3" max="3" width="12.699218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92"/>
      <c r="D1" s="93"/>
      <c r="E1" s="93"/>
      <c r="F1" s="93"/>
      <c r="G1" s="93"/>
      <c r="H1" s="9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>
      <c r="C2" s="93"/>
      <c r="D2" s="93"/>
      <c r="E2" s="93"/>
      <c r="F2" s="93"/>
      <c r="G2" s="93"/>
      <c r="H2" s="93"/>
    </row>
    <row r="3" spans="1:52" ht="18" customHeight="1">
      <c r="C3" s="93"/>
      <c r="D3" s="93"/>
      <c r="E3" s="93"/>
      <c r="F3" s="93"/>
      <c r="G3" s="93"/>
      <c r="H3" s="93"/>
    </row>
    <row r="4" spans="1:52" ht="18" customHeight="1" thickBot="1">
      <c r="D4" s="8"/>
    </row>
    <row r="5" spans="1:52" ht="17.25" customHeight="1">
      <c r="B5" s="80" t="s">
        <v>49</v>
      </c>
      <c r="C5" s="80"/>
      <c r="D5" s="87" t="s">
        <v>38</v>
      </c>
      <c r="E5" s="9" t="s">
        <v>39</v>
      </c>
      <c r="F5" s="70" t="s">
        <v>48</v>
      </c>
      <c r="G5" s="71"/>
      <c r="H5" s="72"/>
      <c r="I5" s="59"/>
    </row>
    <row r="6" spans="1:52" ht="31.2">
      <c r="B6" s="90">
        <v>45667</v>
      </c>
      <c r="C6" s="91"/>
      <c r="D6" s="88"/>
      <c r="E6" s="10" t="s">
        <v>40</v>
      </c>
      <c r="F6" s="11" t="s">
        <v>45</v>
      </c>
      <c r="G6" s="11" t="s">
        <v>46</v>
      </c>
      <c r="H6" s="12" t="s">
        <v>47</v>
      </c>
      <c r="I6" s="60"/>
    </row>
    <row r="7" spans="1:52" ht="16.5" customHeight="1">
      <c r="B7" s="13"/>
      <c r="C7" s="13"/>
      <c r="D7" s="88"/>
      <c r="E7" s="11" t="s">
        <v>41</v>
      </c>
      <c r="F7" s="81" t="s">
        <v>44</v>
      </c>
      <c r="G7" s="82"/>
      <c r="H7" s="83"/>
      <c r="I7" s="60"/>
    </row>
    <row r="8" spans="1:52" ht="16.5" customHeight="1" thickBot="1">
      <c r="B8" s="14"/>
      <c r="C8" s="14"/>
      <c r="D8" s="89"/>
      <c r="E8" s="20" t="s">
        <v>42</v>
      </c>
      <c r="F8" s="84" t="s">
        <v>43</v>
      </c>
      <c r="G8" s="85"/>
      <c r="H8" s="86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79"/>
      <c r="F10" s="79"/>
      <c r="G10" s="79"/>
      <c r="H10" s="37" t="s">
        <v>25</v>
      </c>
    </row>
    <row r="11" spans="1:52" ht="18" customHeight="1">
      <c r="B11" s="38" t="s">
        <v>26</v>
      </c>
      <c r="C11" s="73" t="s">
        <v>3</v>
      </c>
      <c r="D11" s="74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5">
        <v>105</v>
      </c>
      <c r="C12" s="68" t="str">
        <f>VLOOKUP($B$12,[0]!상품목록, 2,0)</f>
        <v>참외</v>
      </c>
      <c r="D12" s="69"/>
      <c r="E12" s="39">
        <f>VLOOKUP($B$12,[0]!상품목록, 4,0)</f>
        <v>3400</v>
      </c>
      <c r="F12" s="39">
        <v>3</v>
      </c>
      <c r="G12" s="39" t="str">
        <f>VLOOKUP($B$12,[0]!상품목록, 3,0)</f>
        <v>Kg</v>
      </c>
      <c r="H12" s="39">
        <v>10200</v>
      </c>
      <c r="I12" s="61"/>
    </row>
    <row r="13" spans="1:52">
      <c r="B13" s="16">
        <v>106</v>
      </c>
      <c r="C13" s="68" t="str">
        <f>VLOOKUP($B$13, 상품목록, 2, 0)</f>
        <v>메론</v>
      </c>
      <c r="D13" s="69"/>
      <c r="E13" s="39">
        <f>VLOOKUP(B13,[0]!상품목록, 4,0)</f>
        <v>1800</v>
      </c>
      <c r="F13" s="40">
        <v>5</v>
      </c>
      <c r="G13" s="39" t="str">
        <f>VLOOKUP(B13,[0]!상품목록, 3,0)</f>
        <v>Kg</v>
      </c>
      <c r="H13" s="94">
        <v>9000</v>
      </c>
      <c r="I13" s="61"/>
    </row>
    <row r="14" spans="1:52">
      <c r="B14" s="16"/>
      <c r="C14" s="68"/>
      <c r="D14" s="69"/>
      <c r="E14" s="39"/>
      <c r="F14" s="42"/>
      <c r="G14" s="15"/>
      <c r="H14" s="41"/>
      <c r="I14" s="61"/>
    </row>
    <row r="15" spans="1:52">
      <c r="B15" s="16"/>
      <c r="C15" s="68"/>
      <c r="D15" s="69"/>
      <c r="E15" s="39"/>
      <c r="F15" s="42"/>
      <c r="G15" s="15"/>
      <c r="H15" s="41"/>
      <c r="I15" s="61"/>
    </row>
    <row r="16" spans="1:52">
      <c r="B16" s="16"/>
      <c r="C16" s="68"/>
      <c r="D16" s="69"/>
      <c r="E16" s="39"/>
      <c r="F16" s="42"/>
      <c r="G16" s="15"/>
      <c r="H16" s="41"/>
      <c r="I16" s="61"/>
    </row>
    <row r="17" spans="2:12">
      <c r="B17" s="16"/>
      <c r="C17" s="68"/>
      <c r="D17" s="69"/>
      <c r="E17" s="39"/>
      <c r="F17" s="42"/>
      <c r="G17" s="15"/>
      <c r="H17" s="41"/>
      <c r="I17" s="61"/>
    </row>
    <row r="18" spans="2:12">
      <c r="B18" s="16"/>
      <c r="C18" s="68"/>
      <c r="D18" s="69"/>
      <c r="E18" s="39"/>
      <c r="F18" s="42"/>
      <c r="G18" s="15"/>
      <c r="H18" s="41"/>
      <c r="I18" s="61"/>
    </row>
    <row r="19" spans="2:12">
      <c r="B19" s="16"/>
      <c r="C19" s="68"/>
      <c r="D19" s="69"/>
      <c r="E19" s="39"/>
      <c r="F19" s="42"/>
      <c r="G19" s="15"/>
      <c r="H19" s="41"/>
      <c r="I19" s="61"/>
    </row>
    <row r="20" spans="2:12">
      <c r="B20" s="16"/>
      <c r="C20" s="68"/>
      <c r="D20" s="69"/>
      <c r="E20" s="39"/>
      <c r="F20" s="42"/>
      <c r="G20" s="15"/>
      <c r="H20" s="41"/>
      <c r="I20" s="61"/>
    </row>
    <row r="21" spans="2:12">
      <c r="B21" s="16"/>
      <c r="C21" s="68"/>
      <c r="D21" s="69"/>
      <c r="E21" s="39"/>
      <c r="F21" s="42"/>
      <c r="G21" s="15"/>
      <c r="H21" s="41"/>
      <c r="I21" s="61"/>
    </row>
    <row r="22" spans="2:12">
      <c r="B22" s="16"/>
      <c r="C22" s="68"/>
      <c r="D22" s="69"/>
      <c r="E22" s="39"/>
      <c r="F22" s="42"/>
      <c r="G22" s="15"/>
      <c r="H22" s="41"/>
      <c r="I22" s="61"/>
    </row>
    <row r="23" spans="2:12">
      <c r="B23" s="16"/>
      <c r="C23" s="68"/>
      <c r="D23" s="69"/>
      <c r="E23" s="39"/>
      <c r="F23" s="42"/>
      <c r="G23" s="15"/>
      <c r="H23" s="41"/>
      <c r="I23" s="61"/>
    </row>
    <row r="24" spans="2:12">
      <c r="B24" s="16"/>
      <c r="C24" s="68"/>
      <c r="D24" s="69"/>
      <c r="E24" s="39"/>
      <c r="F24" s="42"/>
      <c r="G24" s="15"/>
      <c r="H24" s="41"/>
      <c r="I24" s="61"/>
    </row>
    <row r="25" spans="2:12">
      <c r="B25" s="16"/>
      <c r="C25" s="68"/>
      <c r="D25" s="69"/>
      <c r="E25" s="39"/>
      <c r="F25" s="42"/>
      <c r="G25" s="15"/>
      <c r="H25" s="41"/>
      <c r="I25" s="61"/>
    </row>
    <row r="26" spans="2:12">
      <c r="B26" s="16"/>
      <c r="C26" s="68"/>
      <c r="D26" s="69"/>
      <c r="E26" s="39"/>
      <c r="F26" s="42"/>
      <c r="G26" s="15"/>
      <c r="H26" s="41"/>
      <c r="I26" s="61"/>
    </row>
    <row r="27" spans="2:12">
      <c r="B27" s="16"/>
      <c r="C27" s="68"/>
      <c r="D27" s="69"/>
      <c r="E27" s="39"/>
      <c r="F27" s="42"/>
      <c r="G27" s="15"/>
      <c r="H27" s="41"/>
      <c r="I27" s="61"/>
    </row>
    <row r="28" spans="2:12">
      <c r="B28" s="16"/>
      <c r="C28" s="68"/>
      <c r="D28" s="69"/>
      <c r="E28" s="39"/>
      <c r="F28" s="42"/>
      <c r="G28" s="15"/>
      <c r="H28" s="41"/>
      <c r="I28" s="61"/>
      <c r="J28" s="43"/>
      <c r="K28" s="43"/>
      <c r="L28" s="43"/>
    </row>
    <row r="29" spans="2:12">
      <c r="B29" s="16"/>
      <c r="C29" s="68"/>
      <c r="D29" s="69"/>
      <c r="E29" s="39"/>
      <c r="F29" s="42"/>
      <c r="G29" s="15"/>
      <c r="H29" s="41"/>
      <c r="I29" s="61"/>
      <c r="J29" s="43"/>
      <c r="K29" s="43"/>
      <c r="L29" s="43"/>
    </row>
    <row r="30" spans="2:12">
      <c r="B30" s="16"/>
      <c r="C30" s="68"/>
      <c r="D30" s="69"/>
      <c r="E30" s="39"/>
      <c r="F30" s="42"/>
      <c r="G30" s="15"/>
      <c r="H30" s="41"/>
      <c r="I30" s="61"/>
      <c r="J30" s="43"/>
      <c r="K30" s="43"/>
      <c r="L30" s="43"/>
    </row>
    <row r="31" spans="2:12">
      <c r="H31" s="44"/>
      <c r="I31" s="44"/>
      <c r="J31" s="43"/>
      <c r="K31" s="43"/>
      <c r="L31" s="43"/>
    </row>
    <row r="32" spans="2:12">
      <c r="F32" s="75" t="s">
        <v>30</v>
      </c>
      <c r="G32" s="76"/>
      <c r="H32" s="45"/>
      <c r="I32" s="44"/>
      <c r="K32" s="43"/>
      <c r="L32" s="43"/>
    </row>
    <row r="33" spans="4:12">
      <c r="F33" s="75" t="s">
        <v>31</v>
      </c>
      <c r="G33" s="76"/>
      <c r="H33" s="45"/>
      <c r="I33" s="44"/>
      <c r="J33" s="43"/>
      <c r="K33" s="43"/>
      <c r="L33" s="43"/>
    </row>
    <row r="34" spans="4:12">
      <c r="F34" s="77" t="s">
        <v>32</v>
      </c>
      <c r="G34" s="77"/>
      <c r="H34" s="46"/>
      <c r="I34" s="62"/>
      <c r="J34" s="47" t="s">
        <v>33</v>
      </c>
      <c r="K34" s="43"/>
      <c r="L34" s="43"/>
    </row>
    <row r="35" spans="4:12">
      <c r="F35" s="75" t="s">
        <v>34</v>
      </c>
      <c r="G35" s="76"/>
      <c r="H35" s="45"/>
      <c r="I35" s="44"/>
      <c r="J35" s="43"/>
      <c r="K35" s="48"/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78"/>
      <c r="G39" s="78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B6:C6"/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2025-03-20T06:07:47Z</dcterms:modified>
  <cp:category/>
  <cp:contentStatus/>
</cp:coreProperties>
</file>