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255EEF8-9514-497B-8407-CF61F35B3D6C}" xr6:coauthVersionLast="36" xr6:coauthVersionMax="47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G12" i="6"/>
  <c r="C12" i="6"/>
  <c r="E13" i="6"/>
  <c r="E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<sst xmlns="http://schemas.openxmlformats.org/spreadsheetml/2006/main" count="59" uniqueCount="50">
  <si>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</si>
  <si>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</si>
  <si>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</si>
  <si>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</si>
  <si>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</si>
  <si>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</si>
  <si>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</si>
  <si>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</si>
  <si>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</si>
  <si>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</si>
  <si>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</si>
  <si>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</si>
  <si>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</si>
  <si>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</si>
  <si>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</si>
  <si>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</si>
  <si>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</si>
  <si>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</si>
  <si>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</si>
  <si>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</si>
  <si>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</si>
  <si>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</si>
  <si>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</si>
  <si>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</si>
  <si>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</si>
  <si>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</si>
  <si>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</si>
  <si>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</si>
  <si>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</si>
  <si>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</si>
  <si>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</si>
  <si>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</si>
  <si>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</si>
  <si>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</si>
  <si>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</si>
  <si>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</si>
  <si>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</si>
  <si>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</si>
  <si>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등록번호</t>
    <phoneticPr fontId="2" type="noConversion"/>
  </si>
  <si>
    <t>121-000-0000</t>
    <phoneticPr fontId="2" type="noConversion"/>
  </si>
  <si>
    <t>공급자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</si>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</sst>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741B6A6-DFA5-438A-9961-0DFBECF59BD5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66FF33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2800">
              <a:solidFill>
                <a:schemeClr val="bg1"/>
              </a:solidFill>
              <a:effectLst/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♣</a:t>
          </a:r>
          <a:r>
            <a:rPr lang="en-US" altLang="ko-KR" sz="2800">
              <a:solidFill>
                <a:schemeClr val="bg1"/>
              </a:solidFill>
              <a:effectLst/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 </a:t>
          </a:r>
          <a:r>
            <a:rPr lang="ko-KR" altLang="en-US" sz="2800">
              <a:solidFill>
                <a:schemeClr val="bg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견적서 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F20" sqref="F2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="115" zoomScaleNormal="115" workbookViewId="0">
      <selection activeCell="K19" sqref="K19:L19"/>
    </sheetView>
  </sheetViews>
  <sheetFormatPr defaultRowHeight="14.4"/>
  <cols>
    <col min="1" max="1" width="2.69921875" style="6" customWidth="1"/>
    <col min="2" max="2" width="8.59765625" style="6" customWidth="1"/>
    <col min="3" max="3" width="14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40</v>
      </c>
      <c r="E5" s="9" t="s">
        <v>38</v>
      </c>
      <c r="F5" s="86" t="s">
        <v>39</v>
      </c>
      <c r="G5" s="87"/>
      <c r="H5" s="88"/>
      <c r="I5" s="60"/>
    </row>
    <row r="6" spans="1:52" ht="31.2">
      <c r="B6" s="91">
        <v>45667</v>
      </c>
      <c r="C6" s="92"/>
      <c r="D6" s="72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2"/>
      <c r="E7" s="11" t="s">
        <v>42</v>
      </c>
      <c r="F7" s="74" t="s">
        <v>47</v>
      </c>
      <c r="G7" s="75"/>
      <c r="H7" s="76"/>
      <c r="I7" s="61"/>
    </row>
    <row r="8" spans="1:52" ht="27.6" customHeight="1" thickBot="1">
      <c r="B8" s="14"/>
      <c r="C8" s="14"/>
      <c r="D8" s="73"/>
      <c r="E8" s="21" t="s">
        <v>43</v>
      </c>
      <c r="F8" s="77" t="s">
        <v>48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89" t="s">
        <v>3</v>
      </c>
      <c r="D11" s="90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84" t="str">
        <f>IFERROR(VLOOKUP(B12,상품목록,2,0),"")</f>
        <v>참외</v>
      </c>
      <c r="D12" s="85"/>
      <c r="E12" s="40">
        <f>IFERROR(VLOOKUP(B12,상품목록,4,0),"")</f>
        <v>3400</v>
      </c>
      <c r="F12" s="41">
        <v>4</v>
      </c>
      <c r="G12" s="16" t="str">
        <f>IFERROR(VLOOKUP(B12,상품목록,3,0),"")</f>
        <v>Kg</v>
      </c>
      <c r="H12" s="42">
        <f>E12*F12</f>
        <v>13600</v>
      </c>
      <c r="I12" s="62"/>
    </row>
    <row r="13" spans="1:52">
      <c r="B13" s="17">
        <v>106</v>
      </c>
      <c r="C13" s="84" t="str">
        <f>IFERROR(VLOOKUP(B13,상품목록,2,0),"")</f>
        <v>메론</v>
      </c>
      <c r="D13" s="85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84" t="str">
        <f>IFERROR(VLOOKUP(B14,상품목록,2,0),"")</f>
        <v/>
      </c>
      <c r="D14" s="85"/>
      <c r="E14" s="40"/>
      <c r="F14" s="43"/>
      <c r="G14" s="16"/>
      <c r="H14" s="42"/>
      <c r="I14" s="62"/>
    </row>
    <row r="15" spans="1:52">
      <c r="B15" s="17"/>
      <c r="C15" s="84" t="str">
        <f>IFERROR(VLOOKUP(B15,상품목록,2,0),"")</f>
        <v/>
      </c>
      <c r="D15" s="85"/>
      <c r="E15" s="40"/>
      <c r="F15" s="43"/>
      <c r="G15" s="16"/>
      <c r="H15" s="42"/>
      <c r="I15" s="62"/>
    </row>
    <row r="16" spans="1:52">
      <c r="B16" s="17"/>
      <c r="C16" s="84" t="str">
        <f>IFERROR(VLOOKUP(B16,상품목록,2,0),"")</f>
        <v/>
      </c>
      <c r="D16" s="85"/>
      <c r="E16" s="40"/>
      <c r="F16" s="43"/>
      <c r="G16" s="16"/>
      <c r="H16" s="42"/>
      <c r="I16" s="62"/>
    </row>
    <row r="17" spans="2:12">
      <c r="B17" s="17"/>
      <c r="C17" s="84" t="str">
        <f>IFERROR(VLOOKUP(B17,상품목록,2,0),"")</f>
        <v/>
      </c>
      <c r="D17" s="85"/>
      <c r="E17" s="40"/>
      <c r="F17" s="43"/>
      <c r="G17" s="16"/>
      <c r="H17" s="42"/>
      <c r="I17" s="62"/>
    </row>
    <row r="18" spans="2:12">
      <c r="B18" s="17"/>
      <c r="C18" s="84" t="str">
        <f>IFERROR(VLOOKUP(B18,상품목록,2,0),"")</f>
        <v/>
      </c>
      <c r="D18" s="85"/>
      <c r="E18" s="40"/>
      <c r="F18" s="43"/>
      <c r="G18" s="16"/>
      <c r="H18" s="42"/>
      <c r="I18" s="62"/>
    </row>
    <row r="19" spans="2:12">
      <c r="B19" s="17"/>
      <c r="C19" s="84" t="str">
        <f>IFERROR(VLOOKUP(B19,상품목록,2,0),"")</f>
        <v/>
      </c>
      <c r="D19" s="85"/>
      <c r="E19" s="40"/>
      <c r="F19" s="43"/>
      <c r="G19" s="16"/>
      <c r="H19" s="42"/>
      <c r="I19" s="62"/>
    </row>
    <row r="20" spans="2:12">
      <c r="B20" s="17"/>
      <c r="C20" s="84" t="str">
        <f>IFERROR(VLOOKUP(B20,상품목록,2,0),"")</f>
        <v/>
      </c>
      <c r="D20" s="85"/>
      <c r="E20" s="40"/>
      <c r="F20" s="43"/>
      <c r="G20" s="16"/>
      <c r="H20" s="42"/>
      <c r="I20" s="62"/>
    </row>
    <row r="21" spans="2:12">
      <c r="B21" s="17"/>
      <c r="C21" s="84" t="str">
        <f>IFERROR(VLOOKUP(B21,상품목록,2,0),"")</f>
        <v/>
      </c>
      <c r="D21" s="85"/>
      <c r="E21" s="40"/>
      <c r="F21" s="43"/>
      <c r="G21" s="16"/>
      <c r="H21" s="42"/>
      <c r="I21" s="62"/>
    </row>
    <row r="22" spans="2:12">
      <c r="B22" s="17"/>
      <c r="C22" s="84" t="str">
        <f>IFERROR(VLOOKUP(B22,상품목록,2,0),"")</f>
        <v/>
      </c>
      <c r="D22" s="85"/>
      <c r="E22" s="40"/>
      <c r="F22" s="43"/>
      <c r="G22" s="16"/>
      <c r="H22" s="42"/>
      <c r="I22" s="62"/>
    </row>
    <row r="23" spans="2:12">
      <c r="B23" s="17"/>
      <c r="C23" s="84" t="str">
        <f>IFERROR(VLOOKUP(B23,상품목록,2,0),"")</f>
        <v/>
      </c>
      <c r="D23" s="85"/>
      <c r="E23" s="40"/>
      <c r="F23" s="43"/>
      <c r="G23" s="16"/>
      <c r="H23" s="42"/>
      <c r="I23" s="62"/>
    </row>
    <row r="24" spans="2:12">
      <c r="B24" s="17"/>
      <c r="C24" s="84" t="str">
        <f>IFERROR(VLOOKUP(B24,상품목록,2,0),"")</f>
        <v/>
      </c>
      <c r="D24" s="85"/>
      <c r="E24" s="40"/>
      <c r="F24" s="43"/>
      <c r="G24" s="16"/>
      <c r="H24" s="42"/>
      <c r="I24" s="62"/>
    </row>
    <row r="25" spans="2:12">
      <c r="B25" s="17"/>
      <c r="C25" s="84" t="str">
        <f>IFERROR(VLOOKUP(B25,상품목록,2,0),"")</f>
        <v/>
      </c>
      <c r="D25" s="85"/>
      <c r="E25" s="40"/>
      <c r="F25" s="43"/>
      <c r="G25" s="16"/>
      <c r="H25" s="42"/>
      <c r="I25" s="62"/>
    </row>
    <row r="26" spans="2:12">
      <c r="B26" s="17"/>
      <c r="C26" s="84" t="str">
        <f>IFERROR(VLOOKUP(B26,상품목록,2,0),"")</f>
        <v/>
      </c>
      <c r="D26" s="85"/>
      <c r="E26" s="40"/>
      <c r="F26" s="43"/>
      <c r="G26" s="16"/>
      <c r="H26" s="42"/>
      <c r="I26" s="62"/>
    </row>
    <row r="27" spans="2:12">
      <c r="B27" s="17"/>
      <c r="C27" s="84" t="str">
        <f>IFERROR(VLOOKUP(B27,상품목록,2,0),"")</f>
        <v/>
      </c>
      <c r="D27" s="85"/>
      <c r="E27" s="40"/>
      <c r="F27" s="43"/>
      <c r="G27" s="16"/>
      <c r="H27" s="42"/>
      <c r="I27" s="62"/>
    </row>
    <row r="28" spans="2:12">
      <c r="B28" s="17"/>
      <c r="C28" s="84" t="str">
        <f>IFERROR(VLOOKUP(B28,상품목록,2,0),"")</f>
        <v/>
      </c>
      <c r="D28" s="85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4" t="str">
        <f>IFERROR(VLOOKUP(B29,상품목록,2,0),"")</f>
        <v/>
      </c>
      <c r="D29" s="85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4" t="str">
        <f>IFERROR(VLOOKUP(B30,상품목록,2,0),"")</f>
        <v/>
      </c>
      <c r="D30" s="85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0" t="s">
        <v>30</v>
      </c>
      <c r="G32" s="81"/>
      <c r="H32" s="46"/>
      <c r="I32" s="45"/>
      <c r="K32" s="44"/>
      <c r="L32" s="44"/>
    </row>
    <row r="33" spans="4:12">
      <c r="F33" s="80" t="s">
        <v>31</v>
      </c>
      <c r="G33" s="81"/>
      <c r="H33" s="46"/>
      <c r="I33" s="45"/>
      <c r="J33" s="44"/>
      <c r="K33" s="44"/>
      <c r="L33" s="44"/>
    </row>
    <row r="34" spans="4:12">
      <c r="F34" s="82" t="s">
        <v>32</v>
      </c>
      <c r="G34" s="82"/>
      <c r="H34" s="47"/>
      <c r="I34" s="63"/>
      <c r="J34" s="48" t="s">
        <v>33</v>
      </c>
      <c r="K34" s="44"/>
      <c r="L34" s="44"/>
    </row>
    <row r="35" spans="4:12">
      <c r="F35" s="80" t="s">
        <v>34</v>
      </c>
      <c r="G35" s="81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3"/>
      <c r="G39" s="83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9A2918C6-8EEA-45FC-AAB7-03189B78C3AD}">
      <formula1>$B$12:$B$30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2025-03-20T06:04:26Z</dcterms:modified>
  <cp:category/>
  <cp:contentStatus/>
</cp:coreProperties>
</file>