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/>
  <mc:AlternateContent xmlns:mc="http://schemas.openxmlformats.org/markup-compatibility/2006">
    <mc:Choice Requires="x15">
      <x15ac:absPath xmlns:x15ac="http://schemas.microsoft.com/office/spreadsheetml/2010/11/ac" url="D:\비엑\"/>
    </mc:Choice>
  </mc:AlternateContent>
  <xr:revisionPtr revIDLastSave="0" documentId="13_ncr:1_{EAF4240E-CD55-497F-906E-270EE61EBC12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사원명부" sheetId="1" r:id="rId1"/>
    <sheet name="증명서" sheetId="2" r:id="rId2"/>
  </sheets>
  <definedNames>
    <definedName name="사번">사원명부!$B$4:$B$42</definedName>
    <definedName name="사원명부">사원명부!$B$4:$H$42</definedName>
    <definedName name="용도">사원명부!$J$4:$J$8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8" i="2" l="1"/>
  <c r="C17" i="2"/>
  <c r="D12" i="2"/>
  <c r="F11" i="2" s="1"/>
  <c r="D13" i="2"/>
  <c r="D11" i="2"/>
  <c r="F10" i="2"/>
  <c r="D10" i="2"/>
  <c r="F9" i="2"/>
  <c r="D9" i="2"/>
  <c r="C15" i="2" l="1"/>
</calcChain>
</file>

<file path=xl/sharedStrings.xml><?xml version="1.0" encoding="utf-8"?>
<sst xmlns="http://schemas.openxmlformats.org/spreadsheetml/2006/main" count="266" uniqueCount="211">
  <si>
    <t>직급</t>
    <phoneticPr fontId="1" type="noConversion"/>
  </si>
  <si>
    <t>주민등록번호</t>
    <phoneticPr fontId="1" type="noConversion"/>
  </si>
  <si>
    <t>소속</t>
    <phoneticPr fontId="1" type="noConversion"/>
  </si>
  <si>
    <t>주소</t>
    <phoneticPr fontId="1" type="noConversion"/>
  </si>
  <si>
    <t>서울 용산구 용산동3가 653</t>
  </si>
  <si>
    <t>경기 부천시 오정구 여월동 542</t>
  </si>
  <si>
    <t>경기 구리시 수택동 267</t>
  </si>
  <si>
    <t>경기 과천시 부림동 692</t>
  </si>
  <si>
    <t>서울 중구 을지로1가 853</t>
  </si>
  <si>
    <t>서울 금천구 가산동 530</t>
  </si>
  <si>
    <t>서울 마포구 상수동 475</t>
  </si>
  <si>
    <t>서울 성동구 사근동 376</t>
  </si>
  <si>
    <t>서울 중구 장충동2가 766</t>
  </si>
  <si>
    <t>인천 남동구 장수동 847</t>
  </si>
  <si>
    <t>경기 수원시 장안구 영화동 783</t>
  </si>
  <si>
    <t>경기 평택시 용이동 248</t>
  </si>
  <si>
    <t>서울 서대문구 대현동 365</t>
  </si>
  <si>
    <t>서울 종로구 혜화동 153</t>
  </si>
  <si>
    <t>서울 동대문구 신설동 531</t>
  </si>
  <si>
    <t>인천 중구 도원동 234</t>
  </si>
  <si>
    <t>경기 안산시 상록구 사2동 255</t>
  </si>
  <si>
    <t>서울 종로구 궁정동 570</t>
  </si>
  <si>
    <t>서울 성북구 삼선동2가 571</t>
  </si>
  <si>
    <t>경기 성남시 수정구 오야동 448</t>
  </si>
  <si>
    <t>서울 마포구 공덕동 164</t>
  </si>
  <si>
    <t>인천 서구 시천동 679</t>
  </si>
  <si>
    <t>서울 송파구 삼전동 405</t>
  </si>
  <si>
    <t>경기 수원시 권선구 평리동 484</t>
  </si>
  <si>
    <t>서울 양천구 신정6동 394</t>
  </si>
  <si>
    <t>서울 중구 장충동1가 610</t>
  </si>
  <si>
    <t>서울 용산구 이촌동 344</t>
  </si>
  <si>
    <t>서울 성북구 하월곡동 550</t>
  </si>
  <si>
    <t>서울 구로구 개봉1동 215</t>
  </si>
  <si>
    <t>서울 종로구 장사동 776</t>
  </si>
  <si>
    <t>서울 서초구 반포2동 395</t>
  </si>
  <si>
    <t>인천 남구 도화1동 850</t>
  </si>
  <si>
    <t>경기 광주시 삼동 464</t>
  </si>
  <si>
    <t>서울 중랑구 망우2동 436</t>
  </si>
  <si>
    <t>서울 중구 충무로1가 842</t>
  </si>
  <si>
    <t>경기 고양시 일산구 장항1동 438</t>
  </si>
  <si>
    <t>경기 수원시 권선구 탑동 736</t>
  </si>
  <si>
    <t>경기 김포시 운양동 581</t>
  </si>
  <si>
    <t>서울 성북구 하월곡동 404</t>
  </si>
  <si>
    <t>740505-1160271</t>
  </si>
  <si>
    <t>580207-1336591</t>
  </si>
  <si>
    <t>600224-1607746</t>
  </si>
  <si>
    <t>760204-1660320</t>
  </si>
  <si>
    <t>791204-1602402</t>
  </si>
  <si>
    <t>700407-1326065</t>
  </si>
  <si>
    <t>691023-1728880</t>
  </si>
  <si>
    <t>660809-1512268</t>
  </si>
  <si>
    <t>630928-1486540</t>
  </si>
  <si>
    <t>730904-2701789</t>
  </si>
  <si>
    <t>610803-2132285</t>
  </si>
  <si>
    <t>621122-2276009</t>
  </si>
  <si>
    <t>680615-2276417</t>
  </si>
  <si>
    <t>710915-2461343</t>
  </si>
  <si>
    <t>750925-2300296</t>
  </si>
  <si>
    <t>700105-2271684</t>
  </si>
  <si>
    <t>610816-2348326</t>
  </si>
  <si>
    <t>690126-2722618</t>
  </si>
  <si>
    <t>700317-2322144</t>
  </si>
  <si>
    <t>761017-1392408</t>
  </si>
  <si>
    <t>700213-1599313</t>
  </si>
  <si>
    <t>671019-1203421</t>
  </si>
  <si>
    <t>660827-1872198</t>
  </si>
  <si>
    <t>671112-1153081</t>
  </si>
  <si>
    <t>601007-1686887</t>
  </si>
  <si>
    <t>730408-1117831</t>
  </si>
  <si>
    <t>781205-1273933</t>
  </si>
  <si>
    <t>760821-1370776</t>
  </si>
  <si>
    <t>690511-2675355</t>
  </si>
  <si>
    <t>670421-2159156</t>
  </si>
  <si>
    <t>691208-2286966</t>
  </si>
  <si>
    <t>630912-2325334</t>
  </si>
  <si>
    <t>600224-2831985</t>
  </si>
  <si>
    <t>780120-2746596</t>
  </si>
  <si>
    <t>651123-2547858</t>
  </si>
  <si>
    <t>580919-2307360</t>
  </si>
  <si>
    <t>801205-2183352</t>
  </si>
  <si>
    <t>631027-2689336</t>
  </si>
  <si>
    <t>680121-2233242</t>
  </si>
  <si>
    <t>기전부</t>
  </si>
  <si>
    <t>차장</t>
  </si>
  <si>
    <t>영업부</t>
  </si>
  <si>
    <t>대리</t>
  </si>
  <si>
    <t>교육부</t>
  </si>
  <si>
    <t>과장</t>
  </si>
  <si>
    <t>개발부</t>
  </si>
  <si>
    <t>상무</t>
  </si>
  <si>
    <t>자재부</t>
  </si>
  <si>
    <t>부장</t>
  </si>
  <si>
    <t>경리부</t>
  </si>
  <si>
    <t>실장</t>
  </si>
  <si>
    <t>경영지원팀</t>
  </si>
  <si>
    <t>에너지사업부</t>
  </si>
  <si>
    <t>팀장</t>
  </si>
  <si>
    <t>업무부</t>
  </si>
  <si>
    <t>경영관리부</t>
  </si>
  <si>
    <t>사원</t>
  </si>
  <si>
    <t>해외홍보부</t>
  </si>
  <si>
    <t>홍보부</t>
  </si>
  <si>
    <t>주임</t>
  </si>
  <si>
    <t>주택사업부</t>
  </si>
  <si>
    <t>이사</t>
  </si>
  <si>
    <t>총무부</t>
  </si>
  <si>
    <t>사번</t>
    <phoneticPr fontId="1" type="noConversion"/>
  </si>
  <si>
    <t>이름</t>
    <phoneticPr fontId="1" type="noConversion"/>
  </si>
  <si>
    <t>주민등록번호</t>
    <phoneticPr fontId="1" type="noConversion"/>
  </si>
  <si>
    <t>소속</t>
    <phoneticPr fontId="1" type="noConversion"/>
  </si>
  <si>
    <t>직급</t>
    <phoneticPr fontId="1" type="noConversion"/>
  </si>
  <si>
    <t>입사일</t>
    <phoneticPr fontId="1" type="noConversion"/>
  </si>
  <si>
    <t>주소</t>
    <phoneticPr fontId="1" type="noConversion"/>
  </si>
  <si>
    <t>성명</t>
    <phoneticPr fontId="1" type="noConversion"/>
  </si>
  <si>
    <t>부터</t>
    <phoneticPr fontId="1" type="noConversion"/>
  </si>
  <si>
    <t>까지</t>
    <phoneticPr fontId="1" type="noConversion"/>
  </si>
  <si>
    <t>재직</t>
    <phoneticPr fontId="1" type="noConversion"/>
  </si>
  <si>
    <t>기간</t>
    <phoneticPr fontId="1" type="noConversion"/>
  </si>
  <si>
    <t>금융기관 제출용</t>
    <phoneticPr fontId="1" type="noConversion"/>
  </si>
  <si>
    <t>학교 제출용</t>
    <phoneticPr fontId="1" type="noConversion"/>
  </si>
  <si>
    <t>재직 증명용</t>
    <phoneticPr fontId="1" type="noConversion"/>
  </si>
  <si>
    <t>경력 확인용</t>
    <phoneticPr fontId="1" type="noConversion"/>
  </si>
  <si>
    <t>용도</t>
    <phoneticPr fontId="1" type="noConversion"/>
  </si>
  <si>
    <t>공공기관 제출용</t>
    <phoneticPr fontId="1" type="noConversion"/>
  </si>
  <si>
    <t>경운식</t>
    <phoneticPr fontId="9" type="noConversion"/>
  </si>
  <si>
    <t>김지훈</t>
    <phoneticPr fontId="9" type="noConversion"/>
  </si>
  <si>
    <t>이승은</t>
    <phoneticPr fontId="9" type="noConversion"/>
  </si>
  <si>
    <t>신희수</t>
    <phoneticPr fontId="9" type="noConversion"/>
  </si>
  <si>
    <t>이정수</t>
    <phoneticPr fontId="9" type="noConversion"/>
  </si>
  <si>
    <t>강수연</t>
    <phoneticPr fontId="9" type="noConversion"/>
  </si>
  <si>
    <t>정영실</t>
    <phoneticPr fontId="9" type="noConversion"/>
  </si>
  <si>
    <t>최정길</t>
    <phoneticPr fontId="9" type="noConversion"/>
  </si>
  <si>
    <t>이정진</t>
    <phoneticPr fontId="9" type="noConversion"/>
  </si>
  <si>
    <t>곽우혁</t>
    <phoneticPr fontId="9" type="noConversion"/>
  </si>
  <si>
    <t>신상호</t>
    <phoneticPr fontId="9" type="noConversion"/>
  </si>
  <si>
    <t>김진희</t>
    <phoneticPr fontId="9" type="noConversion"/>
  </si>
  <si>
    <t>정은미</t>
    <phoneticPr fontId="9" type="noConversion"/>
  </si>
  <si>
    <t>최지영</t>
    <phoneticPr fontId="9" type="noConversion"/>
  </si>
  <si>
    <t>강은미</t>
    <phoneticPr fontId="9" type="noConversion"/>
  </si>
  <si>
    <t>김재원</t>
    <phoneticPr fontId="9" type="noConversion"/>
  </si>
  <si>
    <t>공지훈</t>
    <phoneticPr fontId="9" type="noConversion"/>
  </si>
  <si>
    <t>김상현</t>
    <phoneticPr fontId="9" type="noConversion"/>
  </si>
  <si>
    <t>최은경</t>
    <phoneticPr fontId="9" type="noConversion"/>
  </si>
  <si>
    <t>박명관</t>
    <phoneticPr fontId="9" type="noConversion"/>
  </si>
  <si>
    <t>민수현</t>
    <phoneticPr fontId="9" type="noConversion"/>
  </si>
  <si>
    <t>정형일</t>
    <phoneticPr fontId="9" type="noConversion"/>
  </si>
  <si>
    <t>강수철</t>
    <phoneticPr fontId="9" type="noConversion"/>
  </si>
  <si>
    <t>장경희</t>
    <phoneticPr fontId="9" type="noConversion"/>
  </si>
  <si>
    <t>이민규</t>
    <phoneticPr fontId="9" type="noConversion"/>
  </si>
  <si>
    <t>홍길동</t>
    <phoneticPr fontId="9" type="noConversion"/>
  </si>
  <si>
    <t>이영원</t>
    <phoneticPr fontId="9" type="noConversion"/>
  </si>
  <si>
    <t>김갑순</t>
    <phoneticPr fontId="9" type="noConversion"/>
  </si>
  <si>
    <t>최영인</t>
    <phoneticPr fontId="9" type="noConversion"/>
  </si>
  <si>
    <t>손미영</t>
    <phoneticPr fontId="9" type="noConversion"/>
  </si>
  <si>
    <t>태영일</t>
    <phoneticPr fontId="9" type="noConversion"/>
  </si>
  <si>
    <t>성수진</t>
    <phoneticPr fontId="9" type="noConversion"/>
  </si>
  <si>
    <t>박천규</t>
    <phoneticPr fontId="9" type="noConversion"/>
  </si>
  <si>
    <t>손대영</t>
    <phoneticPr fontId="9" type="noConversion"/>
  </si>
  <si>
    <t>마정식</t>
    <phoneticPr fontId="9" type="noConversion"/>
  </si>
  <si>
    <t>한유진</t>
    <phoneticPr fontId="9" type="noConversion"/>
  </si>
  <si>
    <t>구동호</t>
    <phoneticPr fontId="9" type="noConversion"/>
  </si>
  <si>
    <t>황진만</t>
    <phoneticPr fontId="9" type="noConversion"/>
  </si>
  <si>
    <t>이주영</t>
    <phoneticPr fontId="9" type="noConversion"/>
  </si>
  <si>
    <t>NA027622</t>
  </si>
  <si>
    <t>NA038915</t>
  </si>
  <si>
    <t>NA029411</t>
  </si>
  <si>
    <t>NA029565</t>
  </si>
  <si>
    <t>NA029615</t>
  </si>
  <si>
    <t>NA029396</t>
  </si>
  <si>
    <t>NA028231</t>
  </si>
  <si>
    <t>NA042856</t>
  </si>
  <si>
    <t>NA027630</t>
  </si>
  <si>
    <t>NA029386</t>
  </si>
  <si>
    <t>NA029283</t>
  </si>
  <si>
    <t>NA029301</t>
  </si>
  <si>
    <t>NA029395</t>
  </si>
  <si>
    <t>NA029406</t>
  </si>
  <si>
    <t>NA023109</t>
  </si>
  <si>
    <t>NA028046</t>
  </si>
  <si>
    <t>NA029993</t>
  </si>
  <si>
    <t>NA042919</t>
  </si>
  <si>
    <t>NA029408</t>
  </si>
  <si>
    <t>NA029403</t>
  </si>
  <si>
    <t>NA029405</t>
  </si>
  <si>
    <t>NA039191</t>
  </si>
  <si>
    <t>NA036895</t>
  </si>
  <si>
    <t>NA028096</t>
  </si>
  <si>
    <t>NA038403</t>
  </si>
  <si>
    <t>NA040610</t>
  </si>
  <si>
    <t>NA029282</t>
  </si>
  <si>
    <t>NA029392</t>
  </si>
  <si>
    <t>NA029402</t>
  </si>
  <si>
    <t>NA037475</t>
  </si>
  <si>
    <t>NA027775</t>
  </si>
  <si>
    <t>NA028259</t>
  </si>
  <si>
    <t>NA027628</t>
  </si>
  <si>
    <t>NA027774</t>
  </si>
  <si>
    <t>NA027624</t>
  </si>
  <si>
    <t>NA029280</t>
  </si>
  <si>
    <t>NA028057</t>
  </si>
  <si>
    <t>NA029056</t>
  </si>
  <si>
    <t>NA027620</t>
  </si>
  <si>
    <t>주식회사 제일통상 사원명부</t>
    <phoneticPr fontId="1" type="noConversion"/>
  </si>
  <si>
    <t>사원번호</t>
    <phoneticPr fontId="1" type="noConversion"/>
  </si>
  <si>
    <t>재직 증명용</t>
  </si>
  <si>
    <t>재직 증명서</t>
    <phoneticPr fontId="1" type="noConversion"/>
  </si>
  <si>
    <t>용     도</t>
    <phoneticPr fontId="1" type="noConversion"/>
  </si>
  <si>
    <t>주소: 서울시 송파구 가락동 111</t>
    <phoneticPr fontId="1" type="noConversion"/>
  </si>
  <si>
    <t>상호: 주식회사 제일통상</t>
    <phoneticPr fontId="1" type="noConversion"/>
  </si>
  <si>
    <t>대표: 김기영</t>
    <phoneticPr fontId="1" type="noConversion"/>
  </si>
  <si>
    <t>전화번호: 02-2289-0202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</si>
</sst>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&quot;년&quot;\ m&quot;월&quot;\ d&quot;일&quot;;@"/>
    <numFmt numFmtId="177" formatCode="&quot;사&quot;&quot;원&quot;\ &quot;수&quot;\ \-\ 0\ &quot;명&quot;"/>
  </numFmts>
  <fonts count="1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b/>
      <i/>
      <sz val="18"/>
      <color theme="1" tint="0.249977111117893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8"/>
      <name val="돋움"/>
      <family val="3"/>
      <charset val="129"/>
    </font>
    <font>
      <b/>
      <sz val="18"/>
      <color theme="1" tint="0.249977111117893"/>
      <name val="맑은 고딕"/>
      <family val="3"/>
      <charset val="129"/>
      <scheme val="minor"/>
    </font>
    <font>
      <b/>
      <sz val="10"/>
      <color theme="1" tint="0.249977111117893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4">
    <border>
      <left/>
      <right/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/>
      <bottom style="dashed">
        <color theme="8" tint="-0.49998474074526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6" tint="-0.499984740745262"/>
      </left>
      <right style="thin">
        <color theme="6" tint="-0.499984740745262"/>
      </right>
      <top style="thin">
        <color theme="6" tint="-0.499984740745262"/>
      </top>
      <bottom style="thin">
        <color theme="6" tint="-0.499984740745262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theme="6"/>
      </left>
      <right style="thin">
        <color theme="6"/>
      </right>
      <top/>
      <bottom style="thin">
        <color theme="6"/>
      </bottom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</borders>
  <cellStyleXfs count="1">
    <xf numFmtId="0" fontId="0" fillId="0" borderId="0">
      <alignment vertical="center"/>
    </xf>
  </cellStyleXfs>
  <cellXfs count="60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5" xfId="0" applyFont="1" applyBorder="1" applyAlignment="1">
      <alignment horizontal="center" vertical="center"/>
    </xf>
    <xf numFmtId="14" fontId="3" fillId="0" borderId="5" xfId="0" applyNumberFormat="1" applyFont="1" applyBorder="1" applyAlignment="1">
      <alignment horizontal="center" vertical="center"/>
    </xf>
    <xf numFmtId="0" fontId="2" fillId="0" borderId="5" xfId="0" applyFont="1" applyBorder="1">
      <alignment vertical="center"/>
    </xf>
    <xf numFmtId="0" fontId="2" fillId="0" borderId="6" xfId="0" applyFont="1" applyBorder="1">
      <alignment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14" fontId="3" fillId="0" borderId="8" xfId="0" applyNumberFormat="1" applyFont="1" applyBorder="1" applyAlignment="1">
      <alignment horizontal="center" vertical="center"/>
    </xf>
    <xf numFmtId="0" fontId="2" fillId="0" borderId="8" xfId="0" applyFont="1" applyBorder="1">
      <alignment vertical="center"/>
    </xf>
    <xf numFmtId="0" fontId="2" fillId="0" borderId="9" xfId="0" applyFont="1" applyBorder="1">
      <alignment vertical="center"/>
    </xf>
    <xf numFmtId="0" fontId="6" fillId="0" borderId="10" xfId="0" applyFont="1" applyBorder="1" applyAlignment="1"/>
    <xf numFmtId="0" fontId="0" fillId="0" borderId="7" xfId="0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0" xfId="0" applyBorder="1">
      <alignment vertical="center"/>
    </xf>
    <xf numFmtId="0" fontId="0" fillId="0" borderId="16" xfId="0" applyBorder="1">
      <alignment vertical="center"/>
    </xf>
    <xf numFmtId="0" fontId="0" fillId="0" borderId="18" xfId="0" applyBorder="1">
      <alignment vertical="center"/>
    </xf>
    <xf numFmtId="0" fontId="0" fillId="0" borderId="8" xfId="0" applyBorder="1" applyAlignment="1">
      <alignment horizontal="distributed" vertical="center" indent="2"/>
    </xf>
    <xf numFmtId="176" fontId="0" fillId="0" borderId="9" xfId="0" applyNumberFormat="1" applyBorder="1" applyAlignment="1">
      <alignment horizontal="left" vertical="center" indent="2"/>
    </xf>
    <xf numFmtId="0" fontId="0" fillId="2" borderId="8" xfId="0" applyFill="1" applyBorder="1" applyAlignment="1">
      <alignment horizontal="distributed" vertical="center" indent="1"/>
    </xf>
    <xf numFmtId="0" fontId="0" fillId="2" borderId="20" xfId="0" applyFill="1" applyBorder="1" applyAlignment="1">
      <alignment horizontal="distributed" vertical="center" indent="1"/>
    </xf>
    <xf numFmtId="0" fontId="0" fillId="2" borderId="21" xfId="0" applyFill="1" applyBorder="1" applyAlignment="1">
      <alignment horizontal="distributed" vertical="center" indent="1"/>
    </xf>
    <xf numFmtId="0" fontId="8" fillId="0" borderId="22" xfId="0" applyFont="1" applyFill="1" applyBorder="1" applyAlignment="1">
      <alignment horizontal="left" vertical="center"/>
    </xf>
    <xf numFmtId="0" fontId="8" fillId="0" borderId="23" xfId="0" applyFont="1" applyFill="1" applyBorder="1" applyAlignment="1">
      <alignment horizontal="left" vertical="center"/>
    </xf>
    <xf numFmtId="0" fontId="8" fillId="0" borderId="22" xfId="0" applyNumberFormat="1" applyFont="1" applyFill="1" applyBorder="1" applyAlignment="1">
      <alignment vertical="center"/>
    </xf>
    <xf numFmtId="0" fontId="8" fillId="0" borderId="23" xfId="0" applyNumberFormat="1" applyFont="1" applyFill="1" applyBorder="1" applyAlignment="1">
      <alignment vertical="center"/>
    </xf>
    <xf numFmtId="0" fontId="3" fillId="0" borderId="23" xfId="0" applyFont="1" applyFill="1" applyBorder="1" applyAlignment="1"/>
    <xf numFmtId="0" fontId="8" fillId="0" borderId="23" xfId="0" applyFont="1" applyFill="1" applyBorder="1" applyAlignment="1">
      <alignment vertical="center"/>
    </xf>
    <xf numFmtId="0" fontId="10" fillId="0" borderId="10" xfId="0" applyFont="1" applyBorder="1" applyAlignment="1"/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0" fillId="0" borderId="11" xfId="0" applyFill="1" applyBorder="1">
      <alignment vertical="center"/>
    </xf>
    <xf numFmtId="0" fontId="0" fillId="0" borderId="12" xfId="0" applyFill="1" applyBorder="1">
      <alignment vertical="center"/>
    </xf>
    <xf numFmtId="0" fontId="0" fillId="0" borderId="13" xfId="0" applyFill="1" applyBorder="1">
      <alignment vertical="center"/>
    </xf>
    <xf numFmtId="0" fontId="0" fillId="0" borderId="14" xfId="0" applyFill="1" applyBorder="1">
      <alignment vertical="center"/>
    </xf>
    <xf numFmtId="0" fontId="0" fillId="0" borderId="19" xfId="0" applyFill="1" applyBorder="1" applyAlignment="1">
      <alignment horizontal="center" vertical="center"/>
    </xf>
    <xf numFmtId="0" fontId="0" fillId="0" borderId="15" xfId="0" applyFill="1" applyBorder="1">
      <alignment vertical="center"/>
    </xf>
    <xf numFmtId="0" fontId="0" fillId="0" borderId="16" xfId="0" applyFill="1" applyBorder="1">
      <alignment vertical="center"/>
    </xf>
    <xf numFmtId="0" fontId="0" fillId="0" borderId="17" xfId="0" applyFill="1" applyBorder="1">
      <alignment vertical="center"/>
    </xf>
    <xf numFmtId="0" fontId="0" fillId="0" borderId="18" xfId="0" applyFill="1" applyBorder="1">
      <alignment vertical="center"/>
    </xf>
    <xf numFmtId="0" fontId="0" fillId="2" borderId="19" xfId="0" applyFill="1" applyBorder="1" applyAlignment="1">
      <alignment horizontal="distributed" vertical="center" indent="1"/>
    </xf>
    <xf numFmtId="0" fontId="0" fillId="2" borderId="19" xfId="0" applyFill="1" applyBorder="1" applyAlignment="1">
      <alignment horizontal="distributed" vertical="center" indent="2"/>
    </xf>
    <xf numFmtId="177" fontId="11" fillId="0" borderId="10" xfId="0" applyNumberFormat="1" applyFont="1" applyBorder="1" applyAlignment="1">
      <alignment horizontal="center"/>
    </xf>
    <xf numFmtId="176" fontId="5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7" fillId="0" borderId="0" xfId="0" applyFont="1" applyBorder="1" applyAlignment="1">
      <alignment horizontal="distributed" vertical="center" indent="8"/>
    </xf>
    <xf numFmtId="0" fontId="0" fillId="0" borderId="8" xfId="0" applyBorder="1" applyAlignment="1">
      <alignment horizontal="distributed" vertical="center" indent="2"/>
    </xf>
    <xf numFmtId="0" fontId="0" fillId="0" borderId="9" xfId="0" applyBorder="1" applyAlignment="1">
      <alignment horizontal="left" vertical="center" indent="2"/>
    </xf>
    <xf numFmtId="0" fontId="0" fillId="0" borderId="1" xfId="0" applyBorder="1" applyAlignment="1">
      <alignment horizontal="left" vertical="center" indent="2"/>
    </xf>
    <xf numFmtId="0" fontId="0" fillId="0" borderId="7" xfId="0" applyBorder="1" applyAlignment="1">
      <alignment horizontal="left" vertical="center" indent="2"/>
    </xf>
    <xf numFmtId="176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대장간">
      <a:dk1>
        <a:sysClr val="windowText" lastClr="000000"/>
      </a:dk1>
      <a:lt1>
        <a:sysClr val="window" lastClr="FFFFFF"/>
      </a:lt1>
      <a:dk2>
        <a:srgbClr val="676A55"/>
      </a:dk2>
      <a:lt2>
        <a:srgbClr val="EAEBDE"/>
      </a:lt2>
      <a:accent1>
        <a:srgbClr val="72A376"/>
      </a:accent1>
      <a:accent2>
        <a:srgbClr val="B0CCB0"/>
      </a:accent2>
      <a:accent3>
        <a:srgbClr val="A8CDD7"/>
      </a:accent3>
      <a:accent4>
        <a:srgbClr val="C0BEAF"/>
      </a:accent4>
      <a:accent5>
        <a:srgbClr val="CEC597"/>
      </a:accent5>
      <a:accent6>
        <a:srgbClr val="E8B7B7"/>
      </a:accent6>
      <a:hlink>
        <a:srgbClr val="DB5353"/>
      </a:hlink>
      <a:folHlink>
        <a:srgbClr val="903638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103"/>
  <sheetViews>
    <sheetView showGridLines="0" zoomScale="115" zoomScaleNormal="115" workbookViewId="0">
      <selection activeCell="K11" sqref="K11"/>
    </sheetView>
  </sheetViews>
  <sheetFormatPr defaultColWidth="9" defaultRowHeight="15" customHeight="1" x14ac:dyDescent="0.4"/>
  <cols>
    <col min="1" max="1" width="2.19921875" style="1" customWidth="1"/>
    <col min="2" max="2" width="9.09765625" style="1" customWidth="1"/>
    <col min="3" max="3" width="15.8984375" style="1" bestFit="1" customWidth="1"/>
    <col min="4" max="4" width="6.69921875" style="1" customWidth="1"/>
    <col min="5" max="5" width="10.8984375" style="1" customWidth="1"/>
    <col min="6" max="6" width="7.3984375" style="1" customWidth="1"/>
    <col min="7" max="7" width="11.09765625" style="1" bestFit="1" customWidth="1"/>
    <col min="8" max="8" width="24.59765625" style="1" customWidth="1"/>
    <col min="9" max="9" width="4.59765625" style="1" customWidth="1"/>
    <col min="10" max="10" width="13.8984375" style="1" bestFit="1" customWidth="1"/>
    <col min="11" max="16384" width="9" style="1"/>
  </cols>
  <sheetData>
    <row r="1" spans="2:10" ht="36" customHeight="1" x14ac:dyDescent="0.6">
      <c r="B1" s="33" t="s">
        <v>202</v>
      </c>
      <c r="C1" s="11"/>
      <c r="D1" s="11"/>
      <c r="E1" s="11"/>
      <c r="F1" s="11"/>
      <c r="G1" s="11"/>
      <c r="H1" s="48"/>
    </row>
    <row r="3" spans="2:10" ht="15" customHeight="1" x14ac:dyDescent="0.4">
      <c r="B3" s="34" t="s">
        <v>106</v>
      </c>
      <c r="C3" s="35" t="s">
        <v>108</v>
      </c>
      <c r="D3" s="35" t="s">
        <v>107</v>
      </c>
      <c r="E3" s="35" t="s">
        <v>109</v>
      </c>
      <c r="F3" s="35" t="s">
        <v>110</v>
      </c>
      <c r="G3" s="35" t="s">
        <v>111</v>
      </c>
      <c r="H3" s="36" t="s">
        <v>112</v>
      </c>
      <c r="J3" s="35" t="s">
        <v>122</v>
      </c>
    </row>
    <row r="4" spans="2:10" ht="15" customHeight="1" x14ac:dyDescent="0.4">
      <c r="B4" s="29" t="s">
        <v>163</v>
      </c>
      <c r="C4" s="2" t="s">
        <v>80</v>
      </c>
      <c r="D4" s="27" t="s">
        <v>124</v>
      </c>
      <c r="E4" s="2" t="s">
        <v>101</v>
      </c>
      <c r="F4" s="2" t="s">
        <v>104</v>
      </c>
      <c r="G4" s="3">
        <v>34705</v>
      </c>
      <c r="H4" s="5" t="s">
        <v>35</v>
      </c>
      <c r="J4" s="4" t="s">
        <v>118</v>
      </c>
    </row>
    <row r="5" spans="2:10" ht="15" customHeight="1" x14ac:dyDescent="0.4">
      <c r="B5" s="30" t="s">
        <v>164</v>
      </c>
      <c r="C5" s="7" t="s">
        <v>54</v>
      </c>
      <c r="D5" s="28" t="s">
        <v>125</v>
      </c>
      <c r="E5" s="7" t="s">
        <v>105</v>
      </c>
      <c r="F5" s="7" t="s">
        <v>102</v>
      </c>
      <c r="G5" s="8">
        <v>34719</v>
      </c>
      <c r="H5" s="10" t="s">
        <v>31</v>
      </c>
      <c r="J5" s="9" t="s">
        <v>120</v>
      </c>
    </row>
    <row r="6" spans="2:10" ht="15" customHeight="1" x14ac:dyDescent="0.4">
      <c r="B6" s="30" t="s">
        <v>165</v>
      </c>
      <c r="C6" s="7" t="s">
        <v>52</v>
      </c>
      <c r="D6" s="28" t="s">
        <v>126</v>
      </c>
      <c r="E6" s="7" t="s">
        <v>98</v>
      </c>
      <c r="F6" s="7" t="s">
        <v>85</v>
      </c>
      <c r="G6" s="8">
        <v>34738</v>
      </c>
      <c r="H6" s="10" t="s">
        <v>24</v>
      </c>
      <c r="J6" s="9" t="s">
        <v>121</v>
      </c>
    </row>
    <row r="7" spans="2:10" ht="15" customHeight="1" x14ac:dyDescent="0.4">
      <c r="B7" s="30" t="s">
        <v>166</v>
      </c>
      <c r="C7" s="7" t="s">
        <v>51</v>
      </c>
      <c r="D7" s="28" t="s">
        <v>127</v>
      </c>
      <c r="E7" s="7" t="s">
        <v>97</v>
      </c>
      <c r="F7" s="7" t="s">
        <v>93</v>
      </c>
      <c r="G7" s="8">
        <v>34810</v>
      </c>
      <c r="H7" s="10" t="s">
        <v>17</v>
      </c>
      <c r="J7" s="9" t="s">
        <v>119</v>
      </c>
    </row>
    <row r="8" spans="2:10" ht="15" customHeight="1" x14ac:dyDescent="0.4">
      <c r="B8" s="30" t="s">
        <v>167</v>
      </c>
      <c r="C8" s="7" t="s">
        <v>66</v>
      </c>
      <c r="D8" s="28" t="s">
        <v>128</v>
      </c>
      <c r="E8" s="7" t="s">
        <v>95</v>
      </c>
      <c r="F8" s="7" t="s">
        <v>93</v>
      </c>
      <c r="G8" s="8">
        <v>34843</v>
      </c>
      <c r="H8" s="10" t="s">
        <v>15</v>
      </c>
      <c r="J8" s="9" t="s">
        <v>123</v>
      </c>
    </row>
    <row r="9" spans="2:10" ht="15" customHeight="1" x14ac:dyDescent="0.4">
      <c r="B9" s="30" t="s">
        <v>168</v>
      </c>
      <c r="C9" s="7" t="s">
        <v>72</v>
      </c>
      <c r="D9" s="28" t="s">
        <v>129</v>
      </c>
      <c r="E9" s="7" t="s">
        <v>101</v>
      </c>
      <c r="F9" s="7" t="s">
        <v>96</v>
      </c>
      <c r="G9" s="8">
        <v>34868</v>
      </c>
      <c r="H9" s="10" t="s">
        <v>23</v>
      </c>
    </row>
    <row r="10" spans="2:10" ht="15" customHeight="1" x14ac:dyDescent="0.4">
      <c r="B10" s="30" t="s">
        <v>169</v>
      </c>
      <c r="C10" s="7" t="s">
        <v>62</v>
      </c>
      <c r="D10" s="28" t="s">
        <v>130</v>
      </c>
      <c r="E10" s="7" t="s">
        <v>92</v>
      </c>
      <c r="F10" s="7" t="s">
        <v>93</v>
      </c>
      <c r="G10" s="8">
        <v>34876</v>
      </c>
      <c r="H10" s="10" t="s">
        <v>5</v>
      </c>
    </row>
    <row r="11" spans="2:10" ht="15" customHeight="1" x14ac:dyDescent="0.4">
      <c r="B11" s="30" t="s">
        <v>170</v>
      </c>
      <c r="C11" s="7" t="s">
        <v>56</v>
      </c>
      <c r="D11" s="28" t="s">
        <v>131</v>
      </c>
      <c r="E11" s="7" t="s">
        <v>105</v>
      </c>
      <c r="F11" s="7" t="s">
        <v>89</v>
      </c>
      <c r="G11" s="8">
        <v>35034</v>
      </c>
      <c r="H11" s="10" t="s">
        <v>36</v>
      </c>
    </row>
    <row r="12" spans="2:10" ht="15" customHeight="1" x14ac:dyDescent="0.4">
      <c r="B12" s="30" t="s">
        <v>171</v>
      </c>
      <c r="C12" s="7" t="s">
        <v>44</v>
      </c>
      <c r="D12" s="28" t="s">
        <v>132</v>
      </c>
      <c r="E12" s="7" t="s">
        <v>101</v>
      </c>
      <c r="F12" s="7" t="s">
        <v>83</v>
      </c>
      <c r="G12" s="8">
        <v>35061</v>
      </c>
      <c r="H12" s="10" t="s">
        <v>8</v>
      </c>
    </row>
    <row r="13" spans="2:10" ht="15" customHeight="1" x14ac:dyDescent="0.4">
      <c r="B13" s="30" t="s">
        <v>172</v>
      </c>
      <c r="C13" s="7" t="s">
        <v>59</v>
      </c>
      <c r="D13" s="28" t="s">
        <v>133</v>
      </c>
      <c r="E13" s="7" t="s">
        <v>105</v>
      </c>
      <c r="F13" s="7" t="s">
        <v>96</v>
      </c>
      <c r="G13" s="8">
        <v>35062</v>
      </c>
      <c r="H13" s="10" t="s">
        <v>40</v>
      </c>
    </row>
    <row r="14" spans="2:10" ht="15" customHeight="1" x14ac:dyDescent="0.35">
      <c r="B14" s="31" t="s">
        <v>173</v>
      </c>
      <c r="C14" s="7" t="s">
        <v>45</v>
      </c>
      <c r="D14" s="28" t="s">
        <v>134</v>
      </c>
      <c r="E14" s="7" t="s">
        <v>94</v>
      </c>
      <c r="F14" s="7" t="s">
        <v>91</v>
      </c>
      <c r="G14" s="8">
        <v>35130</v>
      </c>
      <c r="H14" s="10" t="s">
        <v>9</v>
      </c>
    </row>
    <row r="15" spans="2:10" ht="15" customHeight="1" x14ac:dyDescent="0.4">
      <c r="B15" s="30" t="s">
        <v>174</v>
      </c>
      <c r="C15" s="7" t="s">
        <v>53</v>
      </c>
      <c r="D15" s="28" t="s">
        <v>135</v>
      </c>
      <c r="E15" s="7" t="s">
        <v>95</v>
      </c>
      <c r="F15" s="7" t="s">
        <v>85</v>
      </c>
      <c r="G15" s="8">
        <v>35153</v>
      </c>
      <c r="H15" s="10" t="s">
        <v>26</v>
      </c>
    </row>
    <row r="16" spans="2:10" ht="15" customHeight="1" x14ac:dyDescent="0.4">
      <c r="B16" s="30" t="s">
        <v>175</v>
      </c>
      <c r="C16" s="7" t="s">
        <v>49</v>
      </c>
      <c r="D16" s="28" t="s">
        <v>136</v>
      </c>
      <c r="E16" s="7" t="s">
        <v>82</v>
      </c>
      <c r="F16" s="7" t="s">
        <v>85</v>
      </c>
      <c r="G16" s="8">
        <v>35201</v>
      </c>
      <c r="H16" s="10" t="s">
        <v>14</v>
      </c>
    </row>
    <row r="17" spans="2:8" ht="15" customHeight="1" x14ac:dyDescent="0.4">
      <c r="B17" s="30" t="s">
        <v>176</v>
      </c>
      <c r="C17" s="7" t="s">
        <v>67</v>
      </c>
      <c r="D17" s="28" t="s">
        <v>137</v>
      </c>
      <c r="E17" s="7" t="s">
        <v>88</v>
      </c>
      <c r="F17" s="7" t="s">
        <v>102</v>
      </c>
      <c r="G17" s="8">
        <v>35330</v>
      </c>
      <c r="H17" s="10" t="s">
        <v>18</v>
      </c>
    </row>
    <row r="18" spans="2:8" ht="15" customHeight="1" x14ac:dyDescent="0.4">
      <c r="B18" s="32" t="s">
        <v>177</v>
      </c>
      <c r="C18" s="7" t="s">
        <v>78</v>
      </c>
      <c r="D18" s="28" t="s">
        <v>138</v>
      </c>
      <c r="E18" s="7" t="s">
        <v>105</v>
      </c>
      <c r="F18" s="7" t="s">
        <v>87</v>
      </c>
      <c r="G18" s="8">
        <v>35381</v>
      </c>
      <c r="H18" s="10" t="s">
        <v>32</v>
      </c>
    </row>
    <row r="19" spans="2:8" ht="15" customHeight="1" x14ac:dyDescent="0.4">
      <c r="B19" s="30" t="s">
        <v>178</v>
      </c>
      <c r="C19" s="7" t="s">
        <v>57</v>
      </c>
      <c r="D19" s="28" t="s">
        <v>139</v>
      </c>
      <c r="E19" s="7" t="s">
        <v>105</v>
      </c>
      <c r="F19" s="7" t="s">
        <v>99</v>
      </c>
      <c r="G19" s="8">
        <v>35478</v>
      </c>
      <c r="H19" s="10" t="s">
        <v>37</v>
      </c>
    </row>
    <row r="20" spans="2:8" ht="15" customHeight="1" x14ac:dyDescent="0.4">
      <c r="B20" s="32" t="s">
        <v>179</v>
      </c>
      <c r="C20" s="7" t="s">
        <v>43</v>
      </c>
      <c r="D20" s="28" t="s">
        <v>140</v>
      </c>
      <c r="E20" s="7" t="s">
        <v>84</v>
      </c>
      <c r="F20" s="7" t="s">
        <v>85</v>
      </c>
      <c r="G20" s="8">
        <v>35518</v>
      </c>
      <c r="H20" s="10" t="s">
        <v>4</v>
      </c>
    </row>
    <row r="21" spans="2:8" ht="15" customHeight="1" x14ac:dyDescent="0.4">
      <c r="B21" s="30" t="s">
        <v>180</v>
      </c>
      <c r="C21" s="7" t="s">
        <v>77</v>
      </c>
      <c r="D21" s="28" t="s">
        <v>141</v>
      </c>
      <c r="E21" s="7" t="s">
        <v>86</v>
      </c>
      <c r="F21" s="7" t="s">
        <v>85</v>
      </c>
      <c r="G21" s="8">
        <v>35590</v>
      </c>
      <c r="H21" s="10" t="s">
        <v>30</v>
      </c>
    </row>
    <row r="22" spans="2:8" ht="15" customHeight="1" x14ac:dyDescent="0.4">
      <c r="B22" s="30" t="s">
        <v>181</v>
      </c>
      <c r="C22" s="7" t="s">
        <v>48</v>
      </c>
      <c r="D22" s="28" t="s">
        <v>142</v>
      </c>
      <c r="E22" s="7" t="s">
        <v>100</v>
      </c>
      <c r="F22" s="7" t="s">
        <v>96</v>
      </c>
      <c r="G22" s="8">
        <v>35728</v>
      </c>
      <c r="H22" s="10" t="s">
        <v>13</v>
      </c>
    </row>
    <row r="23" spans="2:8" ht="15" customHeight="1" x14ac:dyDescent="0.4">
      <c r="B23" s="30" t="s">
        <v>182</v>
      </c>
      <c r="C23" s="7" t="s">
        <v>63</v>
      </c>
      <c r="D23" s="28" t="s">
        <v>143</v>
      </c>
      <c r="E23" s="7" t="s">
        <v>97</v>
      </c>
      <c r="F23" s="7" t="s">
        <v>87</v>
      </c>
      <c r="G23" s="8">
        <v>35831</v>
      </c>
      <c r="H23" s="10" t="s">
        <v>6</v>
      </c>
    </row>
    <row r="24" spans="2:8" ht="15" customHeight="1" x14ac:dyDescent="0.4">
      <c r="B24" s="30" t="s">
        <v>183</v>
      </c>
      <c r="C24" s="7" t="s">
        <v>65</v>
      </c>
      <c r="D24" s="28" t="s">
        <v>144</v>
      </c>
      <c r="E24" s="7" t="s">
        <v>82</v>
      </c>
      <c r="F24" s="7" t="s">
        <v>99</v>
      </c>
      <c r="G24" s="8">
        <v>35884</v>
      </c>
      <c r="H24" s="10" t="s">
        <v>11</v>
      </c>
    </row>
    <row r="25" spans="2:8" ht="15" customHeight="1" x14ac:dyDescent="0.4">
      <c r="B25" s="30" t="s">
        <v>184</v>
      </c>
      <c r="C25" s="7" t="s">
        <v>55</v>
      </c>
      <c r="D25" s="28" t="s">
        <v>145</v>
      </c>
      <c r="E25" s="7" t="s">
        <v>94</v>
      </c>
      <c r="F25" s="7" t="s">
        <v>91</v>
      </c>
      <c r="G25" s="8">
        <v>35987</v>
      </c>
      <c r="H25" s="10" t="s">
        <v>33</v>
      </c>
    </row>
    <row r="26" spans="2:8" ht="15" customHeight="1" x14ac:dyDescent="0.4">
      <c r="B26" s="30" t="s">
        <v>185</v>
      </c>
      <c r="C26" s="7" t="s">
        <v>60</v>
      </c>
      <c r="D26" s="28" t="s">
        <v>146</v>
      </c>
      <c r="E26" s="7" t="s">
        <v>94</v>
      </c>
      <c r="F26" s="7" t="s">
        <v>85</v>
      </c>
      <c r="G26" s="8">
        <v>36001</v>
      </c>
      <c r="H26" s="10" t="s">
        <v>41</v>
      </c>
    </row>
    <row r="27" spans="2:8" ht="15" customHeight="1" x14ac:dyDescent="0.4">
      <c r="B27" s="30" t="s">
        <v>186</v>
      </c>
      <c r="C27" s="7" t="s">
        <v>46</v>
      </c>
      <c r="D27" s="28" t="s">
        <v>147</v>
      </c>
      <c r="E27" s="7" t="s">
        <v>88</v>
      </c>
      <c r="F27" s="7" t="s">
        <v>91</v>
      </c>
      <c r="G27" s="8">
        <v>36054</v>
      </c>
      <c r="H27" s="10" t="s">
        <v>10</v>
      </c>
    </row>
    <row r="28" spans="2:8" ht="15" customHeight="1" x14ac:dyDescent="0.4">
      <c r="B28" s="30" t="s">
        <v>187</v>
      </c>
      <c r="C28" s="7" t="s">
        <v>69</v>
      </c>
      <c r="D28" s="28" t="s">
        <v>148</v>
      </c>
      <c r="E28" s="7" t="s">
        <v>86</v>
      </c>
      <c r="F28" s="7" t="s">
        <v>104</v>
      </c>
      <c r="G28" s="8">
        <v>36095</v>
      </c>
      <c r="H28" s="10" t="s">
        <v>20</v>
      </c>
    </row>
    <row r="29" spans="2:8" ht="15" customHeight="1" x14ac:dyDescent="0.4">
      <c r="B29" s="30" t="s">
        <v>188</v>
      </c>
      <c r="C29" s="7" t="s">
        <v>75</v>
      </c>
      <c r="D29" s="28" t="s">
        <v>149</v>
      </c>
      <c r="E29" s="7" t="s">
        <v>86</v>
      </c>
      <c r="F29" s="7" t="s">
        <v>89</v>
      </c>
      <c r="G29" s="8">
        <v>36113</v>
      </c>
      <c r="H29" s="10" t="s">
        <v>28</v>
      </c>
    </row>
    <row r="30" spans="2:8" ht="15" customHeight="1" x14ac:dyDescent="0.4">
      <c r="B30" s="30" t="s">
        <v>189</v>
      </c>
      <c r="C30" s="7" t="s">
        <v>81</v>
      </c>
      <c r="D30" s="28" t="s">
        <v>150</v>
      </c>
      <c r="E30" s="7" t="s">
        <v>100</v>
      </c>
      <c r="F30" s="7" t="s">
        <v>93</v>
      </c>
      <c r="G30" s="8">
        <v>36157</v>
      </c>
      <c r="H30" s="10" t="s">
        <v>39</v>
      </c>
    </row>
    <row r="31" spans="2:8" ht="15" customHeight="1" x14ac:dyDescent="0.4">
      <c r="B31" s="30" t="s">
        <v>190</v>
      </c>
      <c r="C31" s="7" t="s">
        <v>70</v>
      </c>
      <c r="D31" s="28" t="s">
        <v>151</v>
      </c>
      <c r="E31" s="7" t="s">
        <v>95</v>
      </c>
      <c r="F31" s="7" t="s">
        <v>102</v>
      </c>
      <c r="G31" s="8">
        <v>36178</v>
      </c>
      <c r="H31" s="10" t="s">
        <v>21</v>
      </c>
    </row>
    <row r="32" spans="2:8" ht="15" customHeight="1" x14ac:dyDescent="0.4">
      <c r="B32" s="30" t="s">
        <v>191</v>
      </c>
      <c r="C32" s="7" t="s">
        <v>64</v>
      </c>
      <c r="D32" s="28" t="s">
        <v>152</v>
      </c>
      <c r="E32" s="7" t="s">
        <v>95</v>
      </c>
      <c r="F32" s="7" t="s">
        <v>83</v>
      </c>
      <c r="G32" s="8">
        <v>36202</v>
      </c>
      <c r="H32" s="10" t="s">
        <v>7</v>
      </c>
    </row>
    <row r="33" spans="2:8" ht="15" customHeight="1" x14ac:dyDescent="0.4">
      <c r="B33" s="30" t="s">
        <v>192</v>
      </c>
      <c r="C33" s="7" t="s">
        <v>76</v>
      </c>
      <c r="D33" s="28" t="s">
        <v>153</v>
      </c>
      <c r="E33" s="7" t="s">
        <v>103</v>
      </c>
      <c r="F33" s="7" t="s">
        <v>85</v>
      </c>
      <c r="G33" s="8">
        <v>36202</v>
      </c>
      <c r="H33" s="10" t="s">
        <v>29</v>
      </c>
    </row>
    <row r="34" spans="2:8" ht="15" customHeight="1" x14ac:dyDescent="0.4">
      <c r="B34" s="30" t="s">
        <v>193</v>
      </c>
      <c r="C34" s="7" t="s">
        <v>71</v>
      </c>
      <c r="D34" s="28" t="s">
        <v>154</v>
      </c>
      <c r="E34" s="7" t="s">
        <v>94</v>
      </c>
      <c r="F34" s="7" t="s">
        <v>104</v>
      </c>
      <c r="G34" s="8">
        <v>36226</v>
      </c>
      <c r="H34" s="10" t="s">
        <v>22</v>
      </c>
    </row>
    <row r="35" spans="2:8" ht="15" customHeight="1" x14ac:dyDescent="0.4">
      <c r="B35" s="30" t="s">
        <v>194</v>
      </c>
      <c r="C35" s="7" t="s">
        <v>50</v>
      </c>
      <c r="D35" s="28" t="s">
        <v>155</v>
      </c>
      <c r="E35" s="7" t="s">
        <v>90</v>
      </c>
      <c r="F35" s="7" t="s">
        <v>87</v>
      </c>
      <c r="G35" s="8">
        <v>36238</v>
      </c>
      <c r="H35" s="10" t="s">
        <v>16</v>
      </c>
    </row>
    <row r="36" spans="2:8" ht="15" customHeight="1" x14ac:dyDescent="0.4">
      <c r="B36" s="30" t="s">
        <v>195</v>
      </c>
      <c r="C36" s="7" t="s">
        <v>79</v>
      </c>
      <c r="D36" s="28" t="s">
        <v>156</v>
      </c>
      <c r="E36" s="7" t="s">
        <v>95</v>
      </c>
      <c r="F36" s="7" t="s">
        <v>96</v>
      </c>
      <c r="G36" s="8">
        <v>36346</v>
      </c>
      <c r="H36" s="10" t="s">
        <v>34</v>
      </c>
    </row>
    <row r="37" spans="2:8" ht="15" customHeight="1" x14ac:dyDescent="0.4">
      <c r="B37" s="30" t="s">
        <v>196</v>
      </c>
      <c r="C37" s="7" t="s">
        <v>68</v>
      </c>
      <c r="D37" s="28" t="s">
        <v>157</v>
      </c>
      <c r="E37" s="7" t="s">
        <v>101</v>
      </c>
      <c r="F37" s="7" t="s">
        <v>91</v>
      </c>
      <c r="G37" s="8">
        <v>36378</v>
      </c>
      <c r="H37" s="10" t="s">
        <v>19</v>
      </c>
    </row>
    <row r="38" spans="2:8" ht="15" customHeight="1" x14ac:dyDescent="0.4">
      <c r="B38" s="30" t="s">
        <v>197</v>
      </c>
      <c r="C38" s="7" t="s">
        <v>58</v>
      </c>
      <c r="D38" s="28" t="s">
        <v>158</v>
      </c>
      <c r="E38" s="7" t="s">
        <v>90</v>
      </c>
      <c r="F38" s="7" t="s">
        <v>87</v>
      </c>
      <c r="G38" s="8">
        <v>36392</v>
      </c>
      <c r="H38" s="10" t="s">
        <v>38</v>
      </c>
    </row>
    <row r="39" spans="2:8" ht="15" customHeight="1" x14ac:dyDescent="0.4">
      <c r="B39" s="30" t="s">
        <v>198</v>
      </c>
      <c r="C39" s="7" t="s">
        <v>61</v>
      </c>
      <c r="D39" s="28" t="s">
        <v>159</v>
      </c>
      <c r="E39" s="7" t="s">
        <v>86</v>
      </c>
      <c r="F39" s="7" t="s">
        <v>102</v>
      </c>
      <c r="G39" s="8">
        <v>36576</v>
      </c>
      <c r="H39" s="10" t="s">
        <v>42</v>
      </c>
    </row>
    <row r="40" spans="2:8" ht="15" customHeight="1" x14ac:dyDescent="0.4">
      <c r="B40" s="30" t="s">
        <v>199</v>
      </c>
      <c r="C40" s="7" t="s">
        <v>74</v>
      </c>
      <c r="D40" s="28" t="s">
        <v>160</v>
      </c>
      <c r="E40" s="7" t="s">
        <v>105</v>
      </c>
      <c r="F40" s="7" t="s">
        <v>96</v>
      </c>
      <c r="G40" s="8">
        <v>36603</v>
      </c>
      <c r="H40" s="10" t="s">
        <v>27</v>
      </c>
    </row>
    <row r="41" spans="2:8" ht="15" customHeight="1" x14ac:dyDescent="0.4">
      <c r="B41" s="30" t="s">
        <v>200</v>
      </c>
      <c r="C41" s="7" t="s">
        <v>73</v>
      </c>
      <c r="D41" s="28" t="s">
        <v>161</v>
      </c>
      <c r="E41" s="7" t="s">
        <v>90</v>
      </c>
      <c r="F41" s="7" t="s">
        <v>85</v>
      </c>
      <c r="G41" s="8">
        <v>36608</v>
      </c>
      <c r="H41" s="10" t="s">
        <v>25</v>
      </c>
    </row>
    <row r="42" spans="2:8" ht="15" customHeight="1" x14ac:dyDescent="0.4">
      <c r="B42" s="30" t="s">
        <v>201</v>
      </c>
      <c r="C42" s="7" t="s">
        <v>47</v>
      </c>
      <c r="D42" s="28" t="s">
        <v>162</v>
      </c>
      <c r="E42" s="7" t="s">
        <v>90</v>
      </c>
      <c r="F42" s="7" t="s">
        <v>85</v>
      </c>
      <c r="G42" s="8">
        <v>36681</v>
      </c>
      <c r="H42" s="10" t="s">
        <v>12</v>
      </c>
    </row>
    <row r="43" spans="2:8" ht="15" customHeight="1" x14ac:dyDescent="0.4">
      <c r="B43" s="6"/>
      <c r="C43" s="7"/>
      <c r="D43" s="7"/>
      <c r="E43" s="7"/>
      <c r="F43" s="7"/>
      <c r="G43" s="8"/>
      <c r="H43" s="10"/>
    </row>
    <row r="44" spans="2:8" ht="15" customHeight="1" x14ac:dyDescent="0.4">
      <c r="B44" s="6"/>
      <c r="C44" s="7"/>
      <c r="D44" s="7"/>
      <c r="E44" s="7"/>
      <c r="F44" s="7"/>
      <c r="G44" s="8"/>
      <c r="H44" s="10"/>
    </row>
    <row r="45" spans="2:8" ht="15" customHeight="1" x14ac:dyDescent="0.4">
      <c r="B45" s="6"/>
      <c r="C45" s="7"/>
      <c r="D45" s="7"/>
      <c r="E45" s="7"/>
      <c r="F45" s="7"/>
      <c r="G45" s="8"/>
      <c r="H45" s="10"/>
    </row>
    <row r="46" spans="2:8" ht="15" customHeight="1" x14ac:dyDescent="0.4">
      <c r="B46" s="6"/>
      <c r="C46" s="7"/>
      <c r="D46" s="7"/>
      <c r="E46" s="7"/>
      <c r="F46" s="7"/>
      <c r="G46" s="8"/>
      <c r="H46" s="10"/>
    </row>
    <row r="47" spans="2:8" ht="15" customHeight="1" x14ac:dyDescent="0.4">
      <c r="B47" s="6"/>
      <c r="C47" s="7"/>
      <c r="D47" s="7"/>
      <c r="E47" s="7"/>
      <c r="F47" s="7"/>
      <c r="G47" s="8"/>
      <c r="H47" s="10"/>
    </row>
    <row r="48" spans="2:8" ht="15" customHeight="1" x14ac:dyDescent="0.4">
      <c r="B48" s="6"/>
      <c r="C48" s="7"/>
      <c r="D48" s="7"/>
      <c r="E48" s="7"/>
      <c r="F48" s="7"/>
      <c r="G48" s="8"/>
      <c r="H48" s="10"/>
    </row>
    <row r="49" spans="2:8" ht="15" customHeight="1" x14ac:dyDescent="0.4">
      <c r="B49" s="6"/>
      <c r="C49" s="7"/>
      <c r="D49" s="7"/>
      <c r="E49" s="7"/>
      <c r="F49" s="7"/>
      <c r="G49" s="8"/>
      <c r="H49" s="10"/>
    </row>
    <row r="50" spans="2:8" ht="15" customHeight="1" x14ac:dyDescent="0.4">
      <c r="B50" s="6"/>
      <c r="C50" s="7"/>
      <c r="D50" s="7"/>
      <c r="E50" s="7"/>
      <c r="F50" s="7"/>
      <c r="G50" s="8"/>
      <c r="H50" s="10"/>
    </row>
    <row r="51" spans="2:8" ht="15" customHeight="1" x14ac:dyDescent="0.4">
      <c r="B51" s="6"/>
      <c r="C51" s="7"/>
      <c r="D51" s="7"/>
      <c r="E51" s="7"/>
      <c r="F51" s="7"/>
      <c r="G51" s="8"/>
      <c r="H51" s="10"/>
    </row>
    <row r="52" spans="2:8" ht="15" customHeight="1" x14ac:dyDescent="0.4">
      <c r="B52" s="6"/>
      <c r="C52" s="7"/>
      <c r="D52" s="7"/>
      <c r="E52" s="7"/>
      <c r="F52" s="7"/>
      <c r="G52" s="8"/>
      <c r="H52" s="10"/>
    </row>
    <row r="53" spans="2:8" ht="15" customHeight="1" x14ac:dyDescent="0.4">
      <c r="B53" s="6"/>
      <c r="C53" s="7"/>
      <c r="D53" s="7"/>
      <c r="E53" s="7"/>
      <c r="F53" s="7"/>
      <c r="G53" s="8"/>
      <c r="H53" s="10"/>
    </row>
    <row r="54" spans="2:8" ht="15" customHeight="1" x14ac:dyDescent="0.4">
      <c r="B54" s="6"/>
      <c r="C54" s="7"/>
      <c r="D54" s="7"/>
      <c r="E54" s="7"/>
      <c r="F54" s="7"/>
      <c r="G54" s="8"/>
      <c r="H54" s="10"/>
    </row>
    <row r="55" spans="2:8" ht="15" customHeight="1" x14ac:dyDescent="0.4">
      <c r="B55" s="6"/>
      <c r="C55" s="7"/>
      <c r="D55" s="7"/>
      <c r="E55" s="7"/>
      <c r="F55" s="7"/>
      <c r="G55" s="8"/>
      <c r="H55" s="10"/>
    </row>
    <row r="56" spans="2:8" ht="15" customHeight="1" x14ac:dyDescent="0.4">
      <c r="B56" s="6"/>
      <c r="C56" s="7"/>
      <c r="D56" s="7"/>
      <c r="E56" s="7"/>
      <c r="F56" s="7"/>
      <c r="G56" s="8"/>
      <c r="H56" s="10"/>
    </row>
    <row r="57" spans="2:8" ht="15" customHeight="1" x14ac:dyDescent="0.4">
      <c r="B57" s="6"/>
      <c r="C57" s="7"/>
      <c r="D57" s="7"/>
      <c r="E57" s="7"/>
      <c r="F57" s="7"/>
      <c r="G57" s="8"/>
      <c r="H57" s="10"/>
    </row>
    <row r="58" spans="2:8" ht="15" customHeight="1" x14ac:dyDescent="0.4">
      <c r="B58" s="6"/>
      <c r="C58" s="7"/>
      <c r="D58" s="7"/>
      <c r="E58" s="7"/>
      <c r="F58" s="7"/>
      <c r="G58" s="8"/>
      <c r="H58" s="10"/>
    </row>
    <row r="59" spans="2:8" ht="15" customHeight="1" x14ac:dyDescent="0.4">
      <c r="B59" s="6"/>
      <c r="C59" s="7"/>
      <c r="D59" s="7"/>
      <c r="E59" s="7"/>
      <c r="F59" s="7"/>
      <c r="G59" s="8"/>
      <c r="H59" s="10"/>
    </row>
    <row r="60" spans="2:8" ht="15" customHeight="1" x14ac:dyDescent="0.4">
      <c r="B60" s="6"/>
      <c r="C60" s="7"/>
      <c r="D60" s="7"/>
      <c r="E60" s="7"/>
      <c r="F60" s="7"/>
      <c r="G60" s="8"/>
      <c r="H60" s="10"/>
    </row>
    <row r="61" spans="2:8" ht="15" customHeight="1" x14ac:dyDescent="0.4">
      <c r="B61" s="6"/>
      <c r="C61" s="7"/>
      <c r="D61" s="7"/>
      <c r="E61" s="7"/>
      <c r="F61" s="7"/>
      <c r="G61" s="8"/>
      <c r="H61" s="10"/>
    </row>
    <row r="62" spans="2:8" ht="15" customHeight="1" x14ac:dyDescent="0.4">
      <c r="B62" s="6"/>
      <c r="C62" s="7"/>
      <c r="D62" s="7"/>
      <c r="E62" s="7"/>
      <c r="F62" s="7"/>
      <c r="G62" s="8"/>
      <c r="H62" s="10"/>
    </row>
    <row r="63" spans="2:8" ht="15" customHeight="1" x14ac:dyDescent="0.4">
      <c r="B63" s="6"/>
      <c r="C63" s="7"/>
      <c r="D63" s="7"/>
      <c r="E63" s="7"/>
      <c r="F63" s="7"/>
      <c r="G63" s="8"/>
      <c r="H63" s="10"/>
    </row>
    <row r="64" spans="2:8" ht="15" customHeight="1" x14ac:dyDescent="0.4">
      <c r="B64" s="6"/>
      <c r="C64" s="7"/>
      <c r="D64" s="7"/>
      <c r="E64" s="7"/>
      <c r="F64" s="7"/>
      <c r="G64" s="8"/>
      <c r="H64" s="10"/>
    </row>
    <row r="65" spans="2:8" ht="15" customHeight="1" x14ac:dyDescent="0.4">
      <c r="B65" s="6"/>
      <c r="C65" s="7"/>
      <c r="D65" s="7"/>
      <c r="E65" s="7"/>
      <c r="F65" s="7"/>
      <c r="G65" s="8"/>
      <c r="H65" s="10"/>
    </row>
    <row r="66" spans="2:8" ht="15" customHeight="1" x14ac:dyDescent="0.4">
      <c r="B66" s="6"/>
      <c r="C66" s="7"/>
      <c r="D66" s="7"/>
      <c r="E66" s="7"/>
      <c r="F66" s="7"/>
      <c r="G66" s="8"/>
      <c r="H66" s="10"/>
    </row>
    <row r="67" spans="2:8" ht="15" customHeight="1" x14ac:dyDescent="0.4">
      <c r="B67" s="6"/>
      <c r="C67" s="7"/>
      <c r="D67" s="7"/>
      <c r="E67" s="7"/>
      <c r="F67" s="7"/>
      <c r="G67" s="8"/>
      <c r="H67" s="10"/>
    </row>
    <row r="68" spans="2:8" ht="15" customHeight="1" x14ac:dyDescent="0.4">
      <c r="B68" s="6"/>
      <c r="C68" s="7"/>
      <c r="D68" s="7"/>
      <c r="E68" s="7"/>
      <c r="F68" s="7"/>
      <c r="G68" s="8"/>
      <c r="H68" s="10"/>
    </row>
    <row r="69" spans="2:8" ht="15" customHeight="1" x14ac:dyDescent="0.4">
      <c r="B69" s="6"/>
      <c r="C69" s="7"/>
      <c r="D69" s="7"/>
      <c r="E69" s="7"/>
      <c r="F69" s="7"/>
      <c r="G69" s="8"/>
      <c r="H69" s="10"/>
    </row>
    <row r="70" spans="2:8" ht="15" customHeight="1" x14ac:dyDescent="0.4">
      <c r="B70" s="6"/>
      <c r="C70" s="7"/>
      <c r="D70" s="7"/>
      <c r="E70" s="7"/>
      <c r="F70" s="7"/>
      <c r="G70" s="8"/>
      <c r="H70" s="10"/>
    </row>
    <row r="71" spans="2:8" ht="15" customHeight="1" x14ac:dyDescent="0.4">
      <c r="B71" s="6"/>
      <c r="C71" s="7"/>
      <c r="D71" s="7"/>
      <c r="E71" s="7"/>
      <c r="F71" s="7"/>
      <c r="G71" s="8"/>
      <c r="H71" s="10"/>
    </row>
    <row r="72" spans="2:8" ht="15" customHeight="1" x14ac:dyDescent="0.4">
      <c r="B72" s="6"/>
      <c r="C72" s="7"/>
      <c r="D72" s="7"/>
      <c r="E72" s="7"/>
      <c r="F72" s="7"/>
      <c r="G72" s="8"/>
      <c r="H72" s="10"/>
    </row>
    <row r="73" spans="2:8" ht="15" customHeight="1" x14ac:dyDescent="0.4">
      <c r="B73" s="6"/>
      <c r="C73" s="7"/>
      <c r="D73" s="7"/>
      <c r="E73" s="7"/>
      <c r="F73" s="7"/>
      <c r="G73" s="8"/>
      <c r="H73" s="10"/>
    </row>
    <row r="74" spans="2:8" ht="15" customHeight="1" x14ac:dyDescent="0.4">
      <c r="B74" s="6"/>
      <c r="C74" s="7"/>
      <c r="D74" s="7"/>
      <c r="E74" s="7"/>
      <c r="F74" s="7"/>
      <c r="G74" s="8"/>
      <c r="H74" s="10"/>
    </row>
    <row r="75" spans="2:8" ht="15" customHeight="1" x14ac:dyDescent="0.4">
      <c r="B75" s="6"/>
      <c r="C75" s="7"/>
      <c r="D75" s="7"/>
      <c r="E75" s="7"/>
      <c r="F75" s="7"/>
      <c r="G75" s="8"/>
      <c r="H75" s="10"/>
    </row>
    <row r="76" spans="2:8" ht="15" customHeight="1" x14ac:dyDescent="0.4">
      <c r="B76" s="6"/>
      <c r="C76" s="7"/>
      <c r="D76" s="7"/>
      <c r="E76" s="7"/>
      <c r="F76" s="7"/>
      <c r="G76" s="8"/>
      <c r="H76" s="10"/>
    </row>
    <row r="77" spans="2:8" ht="15" customHeight="1" x14ac:dyDescent="0.4">
      <c r="B77" s="6"/>
      <c r="C77" s="7"/>
      <c r="D77" s="7"/>
      <c r="E77" s="7"/>
      <c r="F77" s="7"/>
      <c r="G77" s="8"/>
      <c r="H77" s="10"/>
    </row>
    <row r="78" spans="2:8" ht="15" customHeight="1" x14ac:dyDescent="0.4">
      <c r="B78" s="6"/>
      <c r="C78" s="7"/>
      <c r="D78" s="7"/>
      <c r="E78" s="7"/>
      <c r="F78" s="7"/>
      <c r="G78" s="8"/>
      <c r="H78" s="10"/>
    </row>
    <row r="79" spans="2:8" ht="15" customHeight="1" x14ac:dyDescent="0.4">
      <c r="B79" s="6"/>
      <c r="C79" s="7"/>
      <c r="D79" s="7"/>
      <c r="E79" s="7"/>
      <c r="F79" s="7"/>
      <c r="G79" s="8"/>
      <c r="H79" s="10"/>
    </row>
    <row r="80" spans="2:8" ht="15" customHeight="1" x14ac:dyDescent="0.4">
      <c r="B80" s="6"/>
      <c r="C80" s="7"/>
      <c r="D80" s="7"/>
      <c r="E80" s="7"/>
      <c r="F80" s="7"/>
      <c r="G80" s="8"/>
      <c r="H80" s="10"/>
    </row>
    <row r="81" spans="2:8" ht="15" customHeight="1" x14ac:dyDescent="0.4">
      <c r="B81" s="6"/>
      <c r="C81" s="7"/>
      <c r="D81" s="7"/>
      <c r="E81" s="7"/>
      <c r="F81" s="7"/>
      <c r="G81" s="8"/>
      <c r="H81" s="10"/>
    </row>
    <row r="82" spans="2:8" ht="15" customHeight="1" x14ac:dyDescent="0.4">
      <c r="B82" s="6"/>
      <c r="C82" s="7"/>
      <c r="D82" s="7"/>
      <c r="E82" s="7"/>
      <c r="F82" s="7"/>
      <c r="G82" s="8"/>
      <c r="H82" s="10"/>
    </row>
    <row r="83" spans="2:8" ht="15" customHeight="1" x14ac:dyDescent="0.4">
      <c r="B83" s="6"/>
      <c r="C83" s="7"/>
      <c r="D83" s="7"/>
      <c r="E83" s="7"/>
      <c r="F83" s="7"/>
      <c r="G83" s="8"/>
      <c r="H83" s="10"/>
    </row>
    <row r="84" spans="2:8" ht="15" customHeight="1" x14ac:dyDescent="0.4">
      <c r="B84" s="6"/>
      <c r="C84" s="7"/>
      <c r="D84" s="7"/>
      <c r="E84" s="7"/>
      <c r="F84" s="7"/>
      <c r="G84" s="8"/>
      <c r="H84" s="10"/>
    </row>
    <row r="85" spans="2:8" ht="15" customHeight="1" x14ac:dyDescent="0.4">
      <c r="B85" s="6"/>
      <c r="C85" s="7"/>
      <c r="D85" s="7"/>
      <c r="E85" s="7"/>
      <c r="F85" s="7"/>
      <c r="G85" s="8"/>
      <c r="H85" s="10"/>
    </row>
    <row r="86" spans="2:8" ht="15" customHeight="1" x14ac:dyDescent="0.4">
      <c r="B86" s="6"/>
      <c r="C86" s="7"/>
      <c r="D86" s="7"/>
      <c r="E86" s="7"/>
      <c r="F86" s="7"/>
      <c r="G86" s="8"/>
      <c r="H86" s="10"/>
    </row>
    <row r="87" spans="2:8" ht="15" customHeight="1" x14ac:dyDescent="0.4">
      <c r="B87" s="6"/>
      <c r="C87" s="7"/>
      <c r="D87" s="7"/>
      <c r="E87" s="7"/>
      <c r="F87" s="7"/>
      <c r="G87" s="8"/>
      <c r="H87" s="10"/>
    </row>
    <row r="88" spans="2:8" ht="15" customHeight="1" x14ac:dyDescent="0.4">
      <c r="B88" s="6"/>
      <c r="C88" s="7"/>
      <c r="D88" s="7"/>
      <c r="E88" s="7"/>
      <c r="F88" s="7"/>
      <c r="G88" s="8"/>
      <c r="H88" s="10"/>
    </row>
    <row r="89" spans="2:8" ht="15" customHeight="1" x14ac:dyDescent="0.4">
      <c r="B89" s="6"/>
      <c r="C89" s="7"/>
      <c r="D89" s="7"/>
      <c r="E89" s="7"/>
      <c r="F89" s="7"/>
      <c r="G89" s="8"/>
      <c r="H89" s="10"/>
    </row>
    <row r="90" spans="2:8" ht="15" customHeight="1" x14ac:dyDescent="0.4">
      <c r="B90" s="6"/>
      <c r="C90" s="7"/>
      <c r="D90" s="7"/>
      <c r="E90" s="7"/>
      <c r="F90" s="7"/>
      <c r="G90" s="8"/>
      <c r="H90" s="10"/>
    </row>
    <row r="91" spans="2:8" ht="15" customHeight="1" x14ac:dyDescent="0.4">
      <c r="B91" s="6"/>
      <c r="C91" s="7"/>
      <c r="D91" s="7"/>
      <c r="E91" s="7"/>
      <c r="F91" s="7"/>
      <c r="G91" s="8"/>
      <c r="H91" s="10"/>
    </row>
    <row r="92" spans="2:8" ht="15" customHeight="1" x14ac:dyDescent="0.4">
      <c r="B92" s="6"/>
      <c r="C92" s="7"/>
      <c r="D92" s="7"/>
      <c r="E92" s="7"/>
      <c r="F92" s="7"/>
      <c r="G92" s="8"/>
      <c r="H92" s="10"/>
    </row>
    <row r="93" spans="2:8" ht="15" customHeight="1" x14ac:dyDescent="0.4">
      <c r="B93" s="6"/>
      <c r="C93" s="7"/>
      <c r="D93" s="7"/>
      <c r="E93" s="7"/>
      <c r="F93" s="7"/>
      <c r="G93" s="8"/>
      <c r="H93" s="10"/>
    </row>
    <row r="94" spans="2:8" ht="15" customHeight="1" x14ac:dyDescent="0.4">
      <c r="B94" s="6"/>
      <c r="C94" s="7"/>
      <c r="D94" s="7"/>
      <c r="E94" s="7"/>
      <c r="F94" s="7"/>
      <c r="G94" s="8"/>
      <c r="H94" s="10"/>
    </row>
    <row r="95" spans="2:8" ht="15" customHeight="1" x14ac:dyDescent="0.4">
      <c r="B95" s="6"/>
      <c r="C95" s="7"/>
      <c r="D95" s="7"/>
      <c r="E95" s="7"/>
      <c r="F95" s="7"/>
      <c r="G95" s="8"/>
      <c r="H95" s="10"/>
    </row>
    <row r="96" spans="2:8" ht="15" customHeight="1" x14ac:dyDescent="0.4">
      <c r="B96" s="6"/>
      <c r="C96" s="7"/>
      <c r="D96" s="7"/>
      <c r="E96" s="7"/>
      <c r="F96" s="7"/>
      <c r="G96" s="8"/>
      <c r="H96" s="10"/>
    </row>
    <row r="97" spans="2:8" ht="15" customHeight="1" x14ac:dyDescent="0.4">
      <c r="B97" s="6"/>
      <c r="C97" s="7"/>
      <c r="D97" s="7"/>
      <c r="E97" s="7"/>
      <c r="F97" s="7"/>
      <c r="G97" s="8"/>
      <c r="H97" s="10"/>
    </row>
    <row r="98" spans="2:8" ht="15" customHeight="1" x14ac:dyDescent="0.4">
      <c r="B98" s="6"/>
      <c r="C98" s="7"/>
      <c r="D98" s="7"/>
      <c r="E98" s="7"/>
      <c r="F98" s="7"/>
      <c r="G98" s="8"/>
      <c r="H98" s="10"/>
    </row>
    <row r="99" spans="2:8" ht="15" customHeight="1" x14ac:dyDescent="0.4">
      <c r="B99" s="6"/>
      <c r="C99" s="7"/>
      <c r="D99" s="7"/>
      <c r="E99" s="7"/>
      <c r="F99" s="7"/>
      <c r="G99" s="8"/>
      <c r="H99" s="10"/>
    </row>
    <row r="100" spans="2:8" ht="15" customHeight="1" x14ac:dyDescent="0.4">
      <c r="B100" s="6"/>
      <c r="C100" s="7"/>
      <c r="D100" s="7"/>
      <c r="E100" s="7"/>
      <c r="F100" s="7"/>
      <c r="G100" s="8"/>
      <c r="H100" s="10"/>
    </row>
    <row r="101" spans="2:8" ht="15" customHeight="1" x14ac:dyDescent="0.4">
      <c r="B101" s="6"/>
      <c r="C101" s="7"/>
      <c r="D101" s="7"/>
      <c r="E101" s="7"/>
      <c r="F101" s="7"/>
      <c r="G101" s="8"/>
      <c r="H101" s="10"/>
    </row>
    <row r="102" spans="2:8" ht="15" customHeight="1" x14ac:dyDescent="0.4">
      <c r="B102" s="6"/>
      <c r="C102" s="7"/>
      <c r="D102" s="7"/>
      <c r="E102" s="7"/>
      <c r="F102" s="7"/>
      <c r="G102" s="8"/>
      <c r="H102" s="10"/>
    </row>
    <row r="103" spans="2:8" ht="15" customHeight="1" x14ac:dyDescent="0.4">
      <c r="B103" s="6"/>
      <c r="C103" s="7"/>
      <c r="D103" s="7"/>
      <c r="E103" s="7"/>
      <c r="F103" s="7"/>
      <c r="G103" s="8"/>
      <c r="H103" s="10"/>
    </row>
  </sheetData>
  <sortState xmlns:xlrd2="http://schemas.microsoft.com/office/spreadsheetml/2017/richdata2" ref="B4:K103">
    <sortCondition ref="G4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G23"/>
  <sheetViews>
    <sheetView showGridLines="0" tabSelected="1" zoomScale="85" zoomScaleNormal="85" workbookViewId="0">
      <selection activeCell="Q15" sqref="Q15"/>
    </sheetView>
  </sheetViews>
  <sheetFormatPr defaultRowHeight="17.399999999999999" x14ac:dyDescent="0.4"/>
  <cols>
    <col min="1" max="1" width="2.59765625" customWidth="1"/>
    <col min="2" max="2" width="4" customWidth="1"/>
    <col min="3" max="3" width="15.59765625" customWidth="1"/>
    <col min="4" max="4" width="22.5" customWidth="1"/>
    <col min="5" max="5" width="15.59765625" customWidth="1"/>
    <col min="6" max="6" width="22.5" customWidth="1"/>
    <col min="7" max="7" width="4" customWidth="1"/>
  </cols>
  <sheetData>
    <row r="2" spans="2:7" x14ac:dyDescent="0.4">
      <c r="B2" s="37"/>
      <c r="C2" s="38"/>
      <c r="D2" s="38"/>
      <c r="E2" s="38"/>
      <c r="F2" s="38"/>
      <c r="G2" s="39"/>
    </row>
    <row r="3" spans="2:7" ht="21" customHeight="1" x14ac:dyDescent="0.4">
      <c r="B3" s="40"/>
      <c r="C3" s="46" t="s">
        <v>203</v>
      </c>
      <c r="D3" s="41" t="s">
        <v>170</v>
      </c>
      <c r="E3" s="47" t="s">
        <v>206</v>
      </c>
      <c r="F3" s="41" t="s">
        <v>204</v>
      </c>
      <c r="G3" s="42"/>
    </row>
    <row r="4" spans="2:7" x14ac:dyDescent="0.4">
      <c r="B4" s="43"/>
      <c r="C4" s="44"/>
      <c r="D4" s="44"/>
      <c r="E4" s="44"/>
      <c r="F4" s="44"/>
      <c r="G4" s="45"/>
    </row>
    <row r="6" spans="2:7" ht="24" customHeight="1" x14ac:dyDescent="0.4">
      <c r="B6" s="14"/>
      <c r="C6" s="15"/>
      <c r="D6" s="15"/>
      <c r="E6" s="15"/>
      <c r="F6" s="15"/>
      <c r="G6" s="16"/>
    </row>
    <row r="7" spans="2:7" ht="38.25" customHeight="1" x14ac:dyDescent="0.4">
      <c r="B7" s="17"/>
      <c r="C7" s="51" t="s">
        <v>205</v>
      </c>
      <c r="D7" s="51"/>
      <c r="E7" s="51"/>
      <c r="F7" s="51"/>
      <c r="G7" s="18"/>
    </row>
    <row r="8" spans="2:7" ht="24" customHeight="1" x14ac:dyDescent="0.4">
      <c r="B8" s="17"/>
      <c r="C8" s="19"/>
      <c r="D8" s="19"/>
      <c r="E8" s="19"/>
      <c r="F8" s="19"/>
      <c r="G8" s="18"/>
    </row>
    <row r="9" spans="2:7" ht="50.1" customHeight="1" x14ac:dyDescent="0.4">
      <c r="B9" s="17"/>
      <c r="C9" s="24" t="s">
        <v>113</v>
      </c>
      <c r="D9" s="22" t="str">
        <f>VLOOKUP(D3,사원명부,3,0)</f>
        <v>최정길</v>
      </c>
      <c r="E9" s="24" t="s">
        <v>1</v>
      </c>
      <c r="F9" s="13" t="str">
        <f>VLOOKUP(D3,사원명부,2,0)</f>
        <v>710915-2461343</v>
      </c>
      <c r="G9" s="18"/>
    </row>
    <row r="10" spans="2:7" ht="50.1" customHeight="1" x14ac:dyDescent="0.4">
      <c r="B10" s="17"/>
      <c r="C10" s="24" t="s">
        <v>2</v>
      </c>
      <c r="D10" s="22" t="str">
        <f>VLOOKUP(D3,사원명부,4,0)</f>
        <v>총무부</v>
      </c>
      <c r="E10" s="24" t="s">
        <v>0</v>
      </c>
      <c r="F10" s="22" t="str">
        <f>VLOOKUP(D3,사원명부,5,0)</f>
        <v>상무</v>
      </c>
      <c r="G10" s="18"/>
    </row>
    <row r="11" spans="2:7" ht="24.9" customHeight="1" x14ac:dyDescent="0.4">
      <c r="B11" s="17"/>
      <c r="C11" s="25" t="s">
        <v>116</v>
      </c>
      <c r="D11" s="23">
        <f>VLOOKUP(D3,사원명부,6,0)</f>
        <v>35034</v>
      </c>
      <c r="E11" s="12" t="s">
        <v>114</v>
      </c>
      <c r="F11" s="52" t="str">
        <f ca="1">"("&amp;DATEDIF(D11,D12,"Y")&amp;"년"&amp;DATEDIF(D11,D12,"YM")&amp;"개월)"</f>
        <v>(29년4개월)</v>
      </c>
      <c r="G11" s="18"/>
    </row>
    <row r="12" spans="2:7" ht="24.9" customHeight="1" x14ac:dyDescent="0.4">
      <c r="B12" s="17"/>
      <c r="C12" s="26" t="s">
        <v>117</v>
      </c>
      <c r="D12" s="23">
        <f ca="1">TODAY()</f>
        <v>45758</v>
      </c>
      <c r="E12" s="12" t="s">
        <v>115</v>
      </c>
      <c r="F12" s="52"/>
      <c r="G12" s="18"/>
    </row>
    <row r="13" spans="2:7" ht="50.1" customHeight="1" x14ac:dyDescent="0.4">
      <c r="B13" s="17"/>
      <c r="C13" s="24" t="s">
        <v>3</v>
      </c>
      <c r="D13" s="53" t="str">
        <f>VLOOKUP(D3,사원명부,7,0)</f>
        <v>경기 광주시 삼동 464</v>
      </c>
      <c r="E13" s="54"/>
      <c r="F13" s="55"/>
      <c r="G13" s="18"/>
    </row>
    <row r="14" spans="2:7" ht="44.25" customHeight="1" x14ac:dyDescent="0.4">
      <c r="B14" s="17"/>
      <c r="C14" s="19"/>
      <c r="D14" s="19"/>
      <c r="E14" s="19"/>
      <c r="F14" s="19"/>
      <c r="G14" s="18"/>
    </row>
    <row r="15" spans="2:7" ht="33" customHeight="1" x14ac:dyDescent="0.4">
      <c r="B15" s="17"/>
      <c r="C15" s="56" t="str">
        <f ca="1">TEXT(D11,"상기인은 YYYY년 M월 D일 입사하여")&amp;TEXT(D12,"YYYY년 M월 D일까지 재직하였음을 증명합니다.")</f>
        <v>상기인은 1995년 12월 1일 입사하여2025년 4월 11일까지 재직하였음을 증명합니다.</v>
      </c>
      <c r="D15" s="50"/>
      <c r="E15" s="50"/>
      <c r="F15" s="50"/>
      <c r="G15" s="18"/>
    </row>
    <row r="16" spans="2:7" ht="25.5" customHeight="1" x14ac:dyDescent="0.4">
      <c r="B16" s="17"/>
      <c r="C16" s="19"/>
      <c r="D16" s="19"/>
      <c r="E16" s="19"/>
      <c r="F16" s="19"/>
      <c r="G16" s="18"/>
    </row>
    <row r="17" spans="2:7" ht="33" customHeight="1" x14ac:dyDescent="0.4">
      <c r="B17" s="17"/>
      <c r="C17" s="50" t="str">
        <f>"용도:"&amp;F3</f>
        <v>용도:재직 증명용</v>
      </c>
      <c r="D17" s="50"/>
      <c r="E17" s="50"/>
      <c r="F17" s="50"/>
      <c r="G17" s="18"/>
    </row>
    <row r="18" spans="2:7" ht="33" customHeight="1" x14ac:dyDescent="0.4">
      <c r="B18" s="17"/>
      <c r="C18" s="49">
        <f ca="1">TODAY()</f>
        <v>45758</v>
      </c>
      <c r="D18" s="49"/>
      <c r="E18" s="49"/>
      <c r="F18" s="49"/>
      <c r="G18" s="18"/>
    </row>
    <row r="19" spans="2:7" ht="36.75" customHeight="1" x14ac:dyDescent="0.4">
      <c r="B19" s="17"/>
      <c r="C19" s="19"/>
      <c r="D19" s="19"/>
      <c r="E19" s="19"/>
      <c r="F19" s="19"/>
      <c r="G19" s="18"/>
    </row>
    <row r="20" spans="2:7" ht="34.5" customHeight="1" x14ac:dyDescent="0.4">
      <c r="B20" s="17"/>
      <c r="C20" s="57" t="s">
        <v>207</v>
      </c>
      <c r="D20" s="57"/>
      <c r="E20" s="57"/>
      <c r="F20" s="57"/>
      <c r="G20" s="58"/>
    </row>
    <row r="21" spans="2:7" ht="34.5" customHeight="1" x14ac:dyDescent="0.4">
      <c r="B21" s="17"/>
      <c r="C21" s="57" t="s">
        <v>208</v>
      </c>
      <c r="D21" s="57"/>
      <c r="E21" s="57"/>
      <c r="F21" s="57"/>
      <c r="G21" s="58"/>
    </row>
    <row r="22" spans="2:7" ht="34.5" customHeight="1" x14ac:dyDescent="0.4">
      <c r="B22" s="17"/>
      <c r="C22" s="57" t="s">
        <v>209</v>
      </c>
      <c r="D22" s="57"/>
      <c r="E22" s="57"/>
      <c r="F22" s="57"/>
      <c r="G22" s="58"/>
    </row>
    <row r="23" spans="2:7" ht="33" customHeight="1" x14ac:dyDescent="0.4">
      <c r="B23" s="20"/>
      <c r="C23" s="59" t="s">
        <v>210</v>
      </c>
      <c r="D23" s="59"/>
      <c r="E23" s="59"/>
      <c r="F23" s="59"/>
      <c r="G23" s="21"/>
    </row>
  </sheetData>
  <mergeCells count="10">
    <mergeCell ref="C20:G20"/>
    <mergeCell ref="C21:G21"/>
    <mergeCell ref="C22:G22"/>
    <mergeCell ref="C23:F23"/>
    <mergeCell ref="C18:F18"/>
    <mergeCell ref="C17:F17"/>
    <mergeCell ref="C7:F7"/>
    <mergeCell ref="F11:F12"/>
    <mergeCell ref="D13:F13"/>
    <mergeCell ref="C15:F15"/>
  </mergeCells>
  <phoneticPr fontId="1" type="noConversion"/>
  <dataValidations count="2">
    <dataValidation type="list" allowBlank="1" showInputMessage="1" showErrorMessage="1" sqref="D3" xr:uid="{E3C7926C-C93E-46AE-9BC3-42D449D5E991}">
      <formula1>사번</formula1>
    </dataValidation>
    <dataValidation type="list" allowBlank="1" showInputMessage="1" showErrorMessage="1" sqref="F3" xr:uid="{E153371D-521E-44F6-8A71-55DB5E896686}">
      <formula1>용도</formula1>
    </dataValidation>
  </dataValidations>
  <printOptions horizontalCentered="1" verticalCentered="1"/>
  <pageMargins left="0.31496062992125984" right="0.31496062992125984" top="0.55118110236220474" bottom="0.55118110236220474" header="0.31496062992125984" footer="0.31496062992125984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3</vt:i4>
      </vt:variant>
    </vt:vector>
  </HeadingPairs>
  <TitlesOfParts>
    <vt:vector size="5" baseType="lpstr">
      <vt:lpstr>사원명부</vt:lpstr>
      <vt:lpstr>증명서</vt:lpstr>
      <vt:lpstr>사번</vt:lpstr>
      <vt:lpstr>사원명부</vt:lpstr>
      <vt:lpstr>용도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dodream</dc:creator>
  <cp:lastModifiedBy>AI</cp:lastModifiedBy>
  <cp:lastPrinted>2015-02-24T05:03:33Z</cp:lastPrinted>
  <dcterms:created xsi:type="dcterms:W3CDTF">2008-04-04T23:06:08Z</dcterms:created>
  <dcterms:modified xsi:type="dcterms:W3CDTF">2025-04-11T06:54:32Z</dcterms:modified>
</cp:coreProperties>
</file>