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13_ncr:1_{C9ABE1E7-3D26-4ED2-A1FC-D322A1E4297A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C12" i="6"/>
  <c r="E12" i="6"/>
  <c r="G13" i="6"/>
  <c r="G12" i="6"/>
  <c r="E13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<sst xmlns="http://schemas.openxmlformats.org/spreadsheetml/2006/main" count="59" uniqueCount="50">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</sst>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6FD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15240</xdr:rowOff>
    </xdr:from>
    <xdr:to>
      <xdr:col>7</xdr:col>
      <xdr:colOff>1280160</xdr:colOff>
      <xdr:row>2</xdr:row>
      <xdr:rowOff>220980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46A9C83E-DC3C-4F99-AD02-0D6D01D1D641}"/>
            </a:ext>
          </a:extLst>
        </xdr:cNvPr>
        <xdr:cNvSpPr/>
      </xdr:nvSpPr>
      <xdr:spPr>
        <a:xfrm>
          <a:off x="1021080" y="15240"/>
          <a:ext cx="5151120" cy="662940"/>
        </a:xfrm>
        <a:prstGeom prst="roundRect">
          <a:avLst/>
        </a:prstGeom>
        <a:solidFill>
          <a:srgbClr val="6FD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3000">
            <a:effectLst/>
          </a:endParaRPr>
        </a:p>
        <a:p>
          <a:pPr algn="ctr"/>
          <a:endParaRPr lang="ko-KR" altLang="en-US" sz="3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5" sqref="C5:C13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9" zoomScaleNormal="100" workbookViewId="0">
      <selection activeCell="I13" sqref="I13"/>
    </sheetView>
  </sheetViews>
  <sheetFormatPr defaultRowHeight="14.4"/>
  <cols>
    <col min="1" max="1" width="2.69921875" style="6" customWidth="1"/>
    <col min="2" max="2" width="10.5" style="6" customWidth="1"/>
    <col min="3" max="3" width="12.5976562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49</v>
      </c>
      <c r="C5" s="81"/>
      <c r="D5" s="82" t="s">
        <v>38</v>
      </c>
      <c r="E5" s="9" t="s">
        <v>39</v>
      </c>
      <c r="F5" s="71" t="s">
        <v>40</v>
      </c>
      <c r="G5" s="72"/>
      <c r="H5" s="73"/>
      <c r="I5" s="60"/>
    </row>
    <row r="6" spans="1:52" ht="31.2">
      <c r="B6" s="91">
        <v>45667</v>
      </c>
      <c r="C6" s="92"/>
      <c r="D6" s="83"/>
      <c r="E6" s="10" t="s">
        <v>41</v>
      </c>
      <c r="F6" s="11" t="s">
        <v>46</v>
      </c>
      <c r="G6" s="11" t="s">
        <v>47</v>
      </c>
      <c r="H6" s="12" t="s">
        <v>48</v>
      </c>
      <c r="I6" s="61"/>
    </row>
    <row r="7" spans="1:52" ht="16.5" customHeight="1">
      <c r="B7" s="13"/>
      <c r="C7" s="13"/>
      <c r="D7" s="83"/>
      <c r="E7" s="11" t="s">
        <v>42</v>
      </c>
      <c r="F7" s="85" t="s">
        <v>45</v>
      </c>
      <c r="G7" s="86"/>
      <c r="H7" s="87"/>
      <c r="I7" s="61"/>
    </row>
    <row r="8" spans="1:52" ht="22.2" customHeight="1" thickBot="1">
      <c r="B8" s="14"/>
      <c r="C8" s="14"/>
      <c r="D8" s="84"/>
      <c r="E8" s="21" t="s">
        <v>43</v>
      </c>
      <c r="F8" s="88" t="s">
        <v>44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>IFERROR(VLOOKUP(B12,상품목록,2,0),"")</f>
        <v>참외</v>
      </c>
      <c r="D12" s="70"/>
      <c r="E12" s="40">
        <f>IFERROR(VLOOKUP(B12,상품목록,4,0),"")</f>
        <v>3400</v>
      </c>
      <c r="F12" s="41">
        <v>2</v>
      </c>
      <c r="G12" s="16" t="str">
        <f>IFERROR(VLOOKUP(B12,상품목록,3,0),"")</f>
        <v>Kg</v>
      </c>
      <c r="H12" s="42">
        <f>E12*F12</f>
        <v>6800</v>
      </c>
      <c r="I12" s="62"/>
    </row>
    <row r="13" spans="1:52">
      <c r="B13" s="17">
        <v>106</v>
      </c>
      <c r="C13" s="69" t="str">
        <f>IFERROR(VLOOKUP(B13,상품목록,2,0),"")</f>
        <v>메론</v>
      </c>
      <c r="D13" s="70"/>
      <c r="E13" s="40">
        <f>IFERROR(VLOOKUP(B13,상품목록,4,0),"")</f>
        <v>1800</v>
      </c>
      <c r="F13" s="41">
        <v>10</v>
      </c>
      <c r="G13" s="16" t="str">
        <f>IFERROR(VLOOKUP(B13,상품목록,3,0),"")</f>
        <v>Kg</v>
      </c>
      <c r="H13" s="42">
        <f>E13*F13</f>
        <v>18000</v>
      </c>
      <c r="I13" s="62"/>
    </row>
    <row r="14" spans="1:52">
      <c r="B14" s="17"/>
      <c r="C14" s="69" t="str">
        <f>IFERROR(VLOOKUP(B14,상품목록,2,0),"")</f>
        <v/>
      </c>
      <c r="D14" s="70"/>
      <c r="E14" s="40"/>
      <c r="F14" s="43"/>
      <c r="G14" s="16"/>
      <c r="H14" s="42"/>
      <c r="I14" s="62"/>
    </row>
    <row r="15" spans="1:52">
      <c r="B15" s="17"/>
      <c r="C15" s="69" t="str">
        <f>IFERROR(VLOOKUP(B15,상품목록,2,0),"")</f>
        <v/>
      </c>
      <c r="D15" s="70"/>
      <c r="E15" s="40"/>
      <c r="F15" s="43"/>
      <c r="G15" s="16"/>
      <c r="H15" s="42"/>
      <c r="I15" s="62"/>
    </row>
    <row r="16" spans="1:52">
      <c r="B16" s="17"/>
      <c r="C16" s="69" t="str">
        <f>IFERROR(VLOOKUP(B16,상품목록,2,0),"")</f>
        <v/>
      </c>
      <c r="D16" s="70"/>
      <c r="E16" s="40"/>
      <c r="F16" s="43"/>
      <c r="G16" s="16"/>
      <c r="H16" s="42"/>
      <c r="I16" s="62"/>
    </row>
    <row r="17" spans="2:12">
      <c r="B17" s="17"/>
      <c r="C17" s="69" t="str">
        <f>IFERROR(VLOOKUP(B17,상품목록,2,0),"")</f>
        <v/>
      </c>
      <c r="D17" s="70"/>
      <c r="E17" s="40"/>
      <c r="F17" s="43"/>
      <c r="G17" s="16"/>
      <c r="H17" s="42"/>
      <c r="I17" s="62"/>
    </row>
    <row r="18" spans="2:12">
      <c r="B18" s="17"/>
      <c r="C18" s="69" t="str">
        <f>IFERROR(VLOOKUP(B18,상품목록,2,0),"")</f>
        <v/>
      </c>
      <c r="D18" s="70"/>
      <c r="E18" s="40"/>
      <c r="F18" s="43"/>
      <c r="G18" s="16"/>
      <c r="H18" s="42"/>
      <c r="I18" s="62"/>
    </row>
    <row r="19" spans="2:12">
      <c r="B19" s="17"/>
      <c r="C19" s="69" t="str">
        <f>IFERROR(VLOOKUP(B19,상품목록,2,0),"")</f>
        <v/>
      </c>
      <c r="D19" s="70"/>
      <c r="E19" s="40"/>
      <c r="F19" s="43"/>
      <c r="G19" s="16"/>
      <c r="H19" s="42"/>
      <c r="I19" s="62"/>
    </row>
    <row r="20" spans="2:12">
      <c r="B20" s="17"/>
      <c r="C20" s="69" t="str">
        <f>IFERROR(VLOOKUP(B20,상품목록,2,0),"")</f>
        <v/>
      </c>
      <c r="D20" s="70"/>
      <c r="E20" s="40"/>
      <c r="F20" s="43"/>
      <c r="G20" s="16"/>
      <c r="H20" s="42"/>
      <c r="I20" s="62"/>
    </row>
    <row r="21" spans="2:12">
      <c r="B21" s="17"/>
      <c r="C21" s="69" t="str">
        <f>IFERROR(VLOOKUP(B21,상품목록,2,0),"")</f>
        <v/>
      </c>
      <c r="D21" s="70"/>
      <c r="E21" s="40"/>
      <c r="F21" s="43"/>
      <c r="G21" s="16"/>
      <c r="H21" s="42"/>
      <c r="I21" s="62"/>
    </row>
    <row r="22" spans="2:12">
      <c r="B22" s="17"/>
      <c r="C22" s="69" t="str">
        <f>IFERROR(VLOOKUP(B22,상품목록,2,0),"")</f>
        <v/>
      </c>
      <c r="D22" s="70"/>
      <c r="E22" s="40"/>
      <c r="F22" s="43"/>
      <c r="G22" s="16"/>
      <c r="H22" s="42"/>
      <c r="I22" s="62"/>
    </row>
    <row r="23" spans="2:12">
      <c r="B23" s="17"/>
      <c r="C23" s="69" t="str">
        <f>IFERROR(VLOOKUP(B23,상품목록,2,0),"")</f>
        <v/>
      </c>
      <c r="D23" s="70"/>
      <c r="E23" s="40"/>
      <c r="F23" s="43"/>
      <c r="G23" s="16"/>
      <c r="H23" s="42"/>
      <c r="I23" s="62"/>
    </row>
    <row r="24" spans="2:12">
      <c r="B24" s="17"/>
      <c r="C24" s="69" t="str">
        <f>IFERROR(VLOOKUP(B24,상품목록,2,0),"")</f>
        <v/>
      </c>
      <c r="D24" s="70"/>
      <c r="E24" s="40"/>
      <c r="F24" s="43"/>
      <c r="G24" s="16"/>
      <c r="H24" s="42"/>
      <c r="I24" s="62"/>
    </row>
    <row r="25" spans="2:12">
      <c r="B25" s="17"/>
      <c r="C25" s="69" t="str">
        <f>IFERROR(VLOOKUP(B25,상품목록,2,0),"")</f>
        <v/>
      </c>
      <c r="D25" s="70"/>
      <c r="E25" s="40"/>
      <c r="F25" s="43"/>
      <c r="G25" s="16"/>
      <c r="H25" s="42"/>
      <c r="I25" s="62"/>
    </row>
    <row r="26" spans="2:12">
      <c r="B26" s="17"/>
      <c r="C26" s="69" t="str">
        <f>IFERROR(VLOOKUP(B26,상품목록,2,0),"")</f>
        <v/>
      </c>
      <c r="D26" s="70"/>
      <c r="E26" s="40"/>
      <c r="F26" s="43"/>
      <c r="G26" s="16"/>
      <c r="H26" s="42"/>
      <c r="I26" s="62"/>
    </row>
    <row r="27" spans="2:12">
      <c r="B27" s="17"/>
      <c r="C27" s="69" t="str">
        <f>IFERROR(VLOOKUP(B27,상품목록,2,0),"")</f>
        <v/>
      </c>
      <c r="D27" s="70"/>
      <c r="E27" s="40"/>
      <c r="F27" s="43"/>
      <c r="G27" s="16"/>
      <c r="H27" s="42"/>
      <c r="I27" s="62"/>
    </row>
    <row r="28" spans="2:12">
      <c r="B28" s="17"/>
      <c r="C28" s="69" t="str">
        <f>IFERROR(VLOOKUP(B28,상품목록,2,0),"")</f>
        <v/>
      </c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 t="str">
        <f>IFERROR(VLOOKUP(B29,상품목록,2,0),"")</f>
        <v/>
      </c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2025-03-20T06:09:28Z</dcterms:modified>
  <cp:category/>
  <cp:contentStatus/>
</cp:coreProperties>
</file>