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3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A7B89FD2-E2E2-4BC7-A197-4C34BB313A78}" xr6:coauthVersionLast="36" xr6:coauthVersionMax="36" xr10:uidLastSave="{00000000-0000-0000-0000-000000000000}"/>
  <bookViews>
    <workbookView xWindow="420" yWindow="240" windowWidth="15900" windowHeight="10716" activeTab="1" xr2:uid="{00000000-000D-0000-FFFF-FFFF00000000}"/>
  </bookViews>
  <sheets>
    <sheet name="상품목록 및 배송요금" sheetId="2" r:id="rId1"/>
    <sheet name="견적서" sheetId="6" r:id="rId2"/>
  </sheets>
  <definedNames>
    <definedName name="배송요금">'상품목록 및 배송요금'!$G$5:$I$7</definedName>
    <definedName name="상품목록">'상품목록 및 배송요금'!$B$5:$E$14</definedName>
    <definedName name="상품번호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6" l="1"/>
  <c r="H34" i="6" l="1"/>
  <c r="G12" i="6" l="1"/>
  <c r="E12" i="6"/>
  <c r="C12" i="6"/>
</calcChain>
</file>

<file path=xl/sharedStrings.xml><?xml version="1.0" encoding="utf-8"?>
<sst xmlns="http://schemas.openxmlformats.org/spreadsheetml/2006/main" count="60" uniqueCount="51">
  <si>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</si>
  <si>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</si>
  <si>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</si>
  <si>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</si>
  <si>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</si>
  <si>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</si>
  <si>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</si>
  <si>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</si>
  <si>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</si>
  <si>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</si>
  <si>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</si>
  <si>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</si>
  <si>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</si>
  <si>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</si>
  <si>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</si>
  <si>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</si>
  <si>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</si>
  <si>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</si>
  <si>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</si>
  <si>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</si>
  <si>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</si>
  <si>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</si>
  <si>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</si>
  <si>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</si>
  <si>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</si>
  <si>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</si>
  <si>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</si>
  <si>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</si>
  <si>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</si>
  <si>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</si>
  <si>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</si>
  <si>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</si>
  <si>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</si>
  <si>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</si>
  <si>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</si>
  <si>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</si>
  <si>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</si>
  <si>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</si>
  <si>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공급자</t>
    <phoneticPr fontId="2" type="noConversion"/>
  </si>
  <si>
    <t>등록번호</t>
    <phoneticPr fontId="2" type="noConversion"/>
  </si>
  <si>
    <t>121-00-0000</t>
    <phoneticPr fontId="2" type="noConversion"/>
  </si>
  <si>
    <t>상호
(법인명)</t>
    <phoneticPr fontId="2" type="noConversion"/>
  </si>
  <si>
    <t>사업장</t>
    <phoneticPr fontId="2" type="noConversion"/>
  </si>
  <si>
    <t>전화번호</t>
    <phoneticPr fontId="2" type="noConversion"/>
  </si>
  <si>
    <t>경복청과</t>
    <phoneticPr fontId="2" type="noConversion"/>
  </si>
  <si>
    <t>성명</t>
    <phoneticPr fontId="2" type="noConversion"/>
  </si>
  <si>
    <t>김경복</t>
    <phoneticPr fontId="2" type="noConversion"/>
  </si>
  <si>
    <t>강서구 등촌동</t>
    <phoneticPr fontId="2" type="noConversion"/>
  </si>
  <si>
    <t>3661-3425</t>
    <phoneticPr fontId="2" type="noConversion"/>
  </si>
  <si>
    <t>경향학원 귀하</t>
    <phoneticPr fontId="2" type="noConversion"/>
  </si>
  <si>
    <t>2025 1월 10일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</si>
</sst>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  <numFmt numFmtId="180" formatCode="[DBNum4][$-412]General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  <font>
      <sz val="9"/>
      <color rgb="FF000000"/>
      <name val="Malgun Gothic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180" fontId="5" fillId="0" borderId="7" xfId="0" applyNumberFormat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8" fontId="13" fillId="0" borderId="5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K$35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61060" y="0"/>
          <a:ext cx="5082540" cy="685800"/>
        </a:xfrm>
        <a:prstGeom prst="round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3000"/>
            <a:t>♣견적서♣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68580</xdr:colOff>
          <xdr:row>33</xdr:row>
          <xdr:rowOff>152400</xdr:rowOff>
        </xdr:from>
        <xdr:to>
          <xdr:col>10</xdr:col>
          <xdr:colOff>68580</xdr:colOff>
          <xdr:row>35</xdr:row>
          <xdr:rowOff>45720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 회원할인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H10" sqref="H10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7" t="s">
        <v>0</v>
      </c>
      <c r="C2" s="68"/>
      <c r="D2" s="68"/>
      <c r="E2" s="69"/>
      <c r="H2" s="67" t="s">
        <v>1</v>
      </c>
      <c r="I2" s="69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topLeftCell="A10" zoomScaleNormal="100" workbookViewId="0">
      <selection activeCell="H35" sqref="H35"/>
    </sheetView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71" t="s">
        <v>49</v>
      </c>
      <c r="C5" s="71"/>
      <c r="D5" s="72" t="s">
        <v>38</v>
      </c>
      <c r="E5" s="9" t="s">
        <v>39</v>
      </c>
      <c r="F5" s="89" t="s">
        <v>40</v>
      </c>
      <c r="G5" s="90"/>
      <c r="H5" s="91"/>
      <c r="I5" s="60"/>
    </row>
    <row r="6" spans="1:52" ht="31.2">
      <c r="B6" s="81" t="s">
        <v>50</v>
      </c>
      <c r="C6" s="82"/>
      <c r="D6" s="73"/>
      <c r="E6" s="10" t="s">
        <v>41</v>
      </c>
      <c r="F6" s="11" t="s">
        <v>44</v>
      </c>
      <c r="G6" s="11" t="s">
        <v>45</v>
      </c>
      <c r="H6" s="12" t="s">
        <v>46</v>
      </c>
      <c r="I6" s="61"/>
    </row>
    <row r="7" spans="1:52" ht="16.5" customHeight="1">
      <c r="B7" s="13"/>
      <c r="C7" s="13"/>
      <c r="D7" s="73"/>
      <c r="E7" s="11" t="s">
        <v>42</v>
      </c>
      <c r="F7" s="75" t="s">
        <v>47</v>
      </c>
      <c r="G7" s="76"/>
      <c r="H7" s="77"/>
      <c r="I7" s="61"/>
    </row>
    <row r="8" spans="1:52" ht="25.8" customHeight="1" thickBot="1">
      <c r="B8" s="14"/>
      <c r="C8" s="14"/>
      <c r="D8" s="74"/>
      <c r="E8" s="21" t="s">
        <v>43</v>
      </c>
      <c r="F8" s="78" t="s">
        <v>48</v>
      </c>
      <c r="G8" s="79"/>
      <c r="H8" s="80"/>
      <c r="I8" s="61"/>
    </row>
    <row r="9" spans="1:52" ht="16.5" customHeight="1">
      <c r="B9" s="14"/>
      <c r="C9" s="14"/>
      <c r="D9" s="64"/>
      <c r="E9" s="61"/>
      <c r="F9" s="61"/>
      <c r="G9" s="61"/>
      <c r="H9" s="61"/>
      <c r="I9" s="61"/>
    </row>
    <row r="10" spans="1:52" ht="24" customHeight="1">
      <c r="C10" s="24"/>
      <c r="D10" s="37" t="s">
        <v>24</v>
      </c>
      <c r="E10" s="70"/>
      <c r="F10" s="70"/>
      <c r="G10" s="70"/>
      <c r="H10" s="38" t="s">
        <v>25</v>
      </c>
    </row>
    <row r="11" spans="1:52" ht="18" customHeight="1">
      <c r="B11" s="39" t="s">
        <v>26</v>
      </c>
      <c r="C11" s="92" t="s">
        <v>3</v>
      </c>
      <c r="D11" s="93"/>
      <c r="E11" s="65" t="s">
        <v>5</v>
      </c>
      <c r="F11" s="65" t="s">
        <v>27</v>
      </c>
      <c r="G11" s="65" t="s">
        <v>28</v>
      </c>
      <c r="H11" s="65" t="s">
        <v>29</v>
      </c>
      <c r="I11" s="62"/>
    </row>
    <row r="12" spans="1:52">
      <c r="B12" s="16">
        <v>101</v>
      </c>
      <c r="C12" s="87" t="str">
        <f>IFERROR(VLOOKUP(B12,상품목록,2,0),"")</f>
        <v>부사</v>
      </c>
      <c r="D12" s="88"/>
      <c r="E12" s="40">
        <f>IFERROR(VLOOKUP(B12,상품목록,4,0),"")</f>
        <v>60000</v>
      </c>
      <c r="F12" s="41"/>
      <c r="G12" s="16" t="str">
        <f>IFERROR(VLOOKUP(B12,상품목록,3,0),"")</f>
        <v>Box</v>
      </c>
      <c r="H12" s="42"/>
      <c r="I12" s="62"/>
    </row>
    <row r="13" spans="1:52">
      <c r="B13" s="17">
        <v>102</v>
      </c>
      <c r="C13" s="87"/>
      <c r="D13" s="88"/>
      <c r="E13" s="40"/>
      <c r="F13" s="41"/>
      <c r="G13" s="16"/>
      <c r="H13" s="42"/>
      <c r="I13" s="62"/>
    </row>
    <row r="14" spans="1:52">
      <c r="B14" s="17">
        <v>103</v>
      </c>
      <c r="C14" s="87"/>
      <c r="D14" s="88"/>
      <c r="E14" s="40"/>
      <c r="F14" s="43"/>
      <c r="G14" s="16"/>
      <c r="H14" s="42"/>
      <c r="I14" s="62"/>
    </row>
    <row r="15" spans="1:52">
      <c r="B15" s="17">
        <v>104</v>
      </c>
      <c r="C15" s="87"/>
      <c r="D15" s="88"/>
      <c r="E15" s="40"/>
      <c r="F15" s="43"/>
      <c r="G15" s="16"/>
      <c r="H15" s="42"/>
      <c r="I15" s="62"/>
    </row>
    <row r="16" spans="1:52">
      <c r="B16" s="17">
        <v>105</v>
      </c>
      <c r="C16" s="87"/>
      <c r="D16" s="88"/>
      <c r="E16" s="40"/>
      <c r="F16" s="43"/>
      <c r="G16" s="16"/>
      <c r="H16" s="42"/>
      <c r="I16" s="62"/>
    </row>
    <row r="17" spans="2:12">
      <c r="B17" s="17">
        <v>106</v>
      </c>
      <c r="C17" s="87"/>
      <c r="D17" s="88"/>
      <c r="E17" s="40"/>
      <c r="F17" s="43"/>
      <c r="G17" s="16"/>
      <c r="H17" s="42"/>
      <c r="I17" s="62"/>
    </row>
    <row r="18" spans="2:12">
      <c r="B18" s="17">
        <v>107</v>
      </c>
      <c r="C18" s="87"/>
      <c r="D18" s="88"/>
      <c r="E18" s="40"/>
      <c r="F18" s="43"/>
      <c r="G18" s="16"/>
      <c r="H18" s="42"/>
      <c r="I18" s="62"/>
    </row>
    <row r="19" spans="2:12">
      <c r="B19" s="17">
        <v>108</v>
      </c>
      <c r="C19" s="87"/>
      <c r="D19" s="88"/>
      <c r="E19" s="40"/>
      <c r="F19" s="43"/>
      <c r="G19" s="16"/>
      <c r="H19" s="42"/>
      <c r="I19" s="62"/>
    </row>
    <row r="20" spans="2:12">
      <c r="B20" s="17">
        <v>109</v>
      </c>
      <c r="C20" s="87"/>
      <c r="D20" s="88"/>
      <c r="E20" s="40"/>
      <c r="F20" s="43"/>
      <c r="G20" s="16"/>
      <c r="H20" s="42"/>
      <c r="I20" s="62"/>
    </row>
    <row r="21" spans="2:12">
      <c r="B21" s="17">
        <v>110</v>
      </c>
      <c r="C21" s="87"/>
      <c r="D21" s="88"/>
      <c r="E21" s="40"/>
      <c r="F21" s="43"/>
      <c r="G21" s="16"/>
      <c r="H21" s="42"/>
      <c r="I21" s="62"/>
    </row>
    <row r="22" spans="2:12">
      <c r="B22" s="17"/>
      <c r="C22" s="87"/>
      <c r="D22" s="88"/>
      <c r="E22" s="40"/>
      <c r="F22" s="43"/>
      <c r="G22" s="16"/>
      <c r="H22" s="42"/>
      <c r="I22" s="62"/>
    </row>
    <row r="23" spans="2:12">
      <c r="B23" s="17"/>
      <c r="C23" s="87"/>
      <c r="D23" s="88"/>
      <c r="E23" s="40"/>
      <c r="F23" s="43"/>
      <c r="G23" s="16"/>
      <c r="H23" s="42"/>
      <c r="I23" s="62"/>
    </row>
    <row r="24" spans="2:12">
      <c r="B24" s="17"/>
      <c r="C24" s="87"/>
      <c r="D24" s="88"/>
      <c r="E24" s="40"/>
      <c r="F24" s="43"/>
      <c r="G24" s="16"/>
      <c r="H24" s="42"/>
      <c r="I24" s="62"/>
    </row>
    <row r="25" spans="2:12">
      <c r="B25" s="17"/>
      <c r="C25" s="87"/>
      <c r="D25" s="88"/>
      <c r="E25" s="40"/>
      <c r="F25" s="43"/>
      <c r="G25" s="16"/>
      <c r="H25" s="42"/>
      <c r="I25" s="62"/>
    </row>
    <row r="26" spans="2:12">
      <c r="B26" s="17"/>
      <c r="C26" s="87"/>
      <c r="D26" s="88"/>
      <c r="E26" s="40"/>
      <c r="F26" s="43"/>
      <c r="G26" s="16"/>
      <c r="H26" s="42"/>
      <c r="I26" s="62"/>
    </row>
    <row r="27" spans="2:12">
      <c r="B27" s="17"/>
      <c r="C27" s="87"/>
      <c r="D27" s="88"/>
      <c r="E27" s="40"/>
      <c r="F27" s="43"/>
      <c r="G27" s="16"/>
      <c r="H27" s="42"/>
      <c r="I27" s="62"/>
    </row>
    <row r="28" spans="2:12">
      <c r="B28" s="17"/>
      <c r="C28" s="87"/>
      <c r="D28" s="88"/>
      <c r="E28" s="40"/>
      <c r="F28" s="43"/>
      <c r="G28" s="16"/>
      <c r="H28" s="42"/>
      <c r="I28" s="62"/>
      <c r="J28" s="44"/>
      <c r="K28" s="44"/>
      <c r="L28" s="44"/>
    </row>
    <row r="29" spans="2:12">
      <c r="B29" s="17"/>
      <c r="C29" s="87"/>
      <c r="D29" s="88"/>
      <c r="E29" s="40"/>
      <c r="F29" s="43"/>
      <c r="G29" s="16"/>
      <c r="H29" s="42"/>
      <c r="I29" s="62"/>
      <c r="J29" s="44"/>
      <c r="K29" s="44"/>
      <c r="L29" s="44"/>
    </row>
    <row r="30" spans="2:12">
      <c r="B30" s="17"/>
      <c r="C30" s="87"/>
      <c r="D30" s="88"/>
      <c r="E30" s="40"/>
      <c r="F30" s="43"/>
      <c r="G30" s="16"/>
      <c r="H30" s="42"/>
      <c r="I30" s="62"/>
      <c r="J30" s="44"/>
      <c r="K30" s="44"/>
      <c r="L30" s="44"/>
    </row>
    <row r="31" spans="2:12">
      <c r="H31" s="45"/>
      <c r="I31" s="45"/>
      <c r="J31" s="44"/>
      <c r="K31" s="44"/>
      <c r="L31" s="44"/>
    </row>
    <row r="32" spans="2:12">
      <c r="F32" s="83" t="s">
        <v>30</v>
      </c>
      <c r="G32" s="84"/>
      <c r="H32" s="46"/>
      <c r="I32" s="45"/>
      <c r="K32" s="44"/>
      <c r="L32" s="44"/>
    </row>
    <row r="33" spans="4:12">
      <c r="F33" s="83" t="s">
        <v>31</v>
      </c>
      <c r="G33" s="84"/>
      <c r="H33" s="46"/>
      <c r="I33" s="45"/>
      <c r="J33" s="44"/>
      <c r="K33" s="44"/>
      <c r="L33" s="44"/>
    </row>
    <row r="34" spans="4:12">
      <c r="F34" s="85" t="s">
        <v>32</v>
      </c>
      <c r="G34" s="85"/>
      <c r="H34" s="47">
        <f>IF(K35=TRUE,0,VLOOKUP(H32,배송요금,3,1))</f>
        <v>5000</v>
      </c>
      <c r="I34" s="63"/>
      <c r="J34" s="48" t="s">
        <v>33</v>
      </c>
      <c r="K34" s="44"/>
      <c r="L34" s="44"/>
    </row>
    <row r="35" spans="4:12">
      <c r="F35" s="83" t="s">
        <v>34</v>
      </c>
      <c r="G35" s="84"/>
      <c r="H35" s="66">
        <f>SUM(E12:E21)</f>
        <v>60000</v>
      </c>
      <c r="I35" s="45"/>
      <c r="J35" s="44"/>
      <c r="K35" s="49" t="b">
        <v>0</v>
      </c>
      <c r="L35" s="44"/>
    </row>
    <row r="36" spans="4:12">
      <c r="F36" s="50"/>
      <c r="G36" s="50"/>
      <c r="H36" s="45"/>
      <c r="I36" s="45"/>
      <c r="J36" s="44"/>
      <c r="K36" s="44"/>
      <c r="L36" s="44"/>
    </row>
    <row r="37" spans="4:12" ht="15" thickBot="1">
      <c r="D37" s="51" t="s">
        <v>35</v>
      </c>
      <c r="J37" s="44"/>
      <c r="K37" s="44"/>
      <c r="L37" s="44"/>
    </row>
    <row r="38" spans="4:12">
      <c r="D38" s="52"/>
      <c r="E38" s="53"/>
      <c r="F38" s="53"/>
      <c r="G38" s="53"/>
      <c r="H38" s="54"/>
      <c r="K38" s="44"/>
      <c r="L38" s="44"/>
    </row>
    <row r="39" spans="4:12">
      <c r="D39" s="55"/>
      <c r="E39" s="6" t="s">
        <v>36</v>
      </c>
      <c r="F39" s="86"/>
      <c r="G39" s="86"/>
      <c r="H39" s="56" t="s">
        <v>37</v>
      </c>
      <c r="J39" s="44"/>
      <c r="K39" s="44"/>
      <c r="L39" s="44"/>
    </row>
    <row r="40" spans="4:12">
      <c r="D40" s="55"/>
      <c r="H40" s="56"/>
      <c r="J40" s="44"/>
      <c r="K40" s="44"/>
      <c r="L40" s="44"/>
    </row>
    <row r="41" spans="4:12" ht="15" thickBot="1">
      <c r="D41" s="57"/>
      <c r="E41" s="58"/>
      <c r="F41" s="58"/>
      <c r="G41" s="58"/>
      <c r="H41" s="59"/>
      <c r="J41" s="44"/>
      <c r="K41" s="44"/>
      <c r="L41" s="44"/>
    </row>
  </sheetData>
  <mergeCells count="32"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F32:G32"/>
    <mergeCell ref="F33:G33"/>
    <mergeCell ref="F34:G34"/>
    <mergeCell ref="F35:G35"/>
    <mergeCell ref="F39:G39"/>
    <mergeCell ref="E10:G10"/>
    <mergeCell ref="B5:C5"/>
    <mergeCell ref="D5:D8"/>
    <mergeCell ref="F7:H7"/>
    <mergeCell ref="F8:H8"/>
    <mergeCell ref="B6:C6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 B12:B30" xr:uid="{00000000-0002-0000-0100-000000000000}">
      <formula1>상품번호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9</xdr:col>
                    <xdr:colOff>68580</xdr:colOff>
                    <xdr:row>33</xdr:row>
                    <xdr:rowOff>152400</xdr:rowOff>
                  </from>
                  <to>
                    <xdr:col>10</xdr:col>
                    <xdr:colOff>68580</xdr:colOff>
                    <xdr:row>35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상품목록 및 배송요금</vt:lpstr>
      <vt:lpstr>견적서</vt:lpstr>
      <vt:lpstr>배송요금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2025-03-24T00:28:22Z</dcterms:modified>
  <cp:category/>
  <cp:contentStatus/>
</cp:coreProperties>
</file>