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C0EE413-3ADE-4232-A56E-F1590747C8F4}" xr6:coauthVersionLast="36" xr6:coauthVersionMax="36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배송요금'!$B$4:$E$14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4" i="6"/>
  <c r="H15" i="6"/>
  <c r="H16" i="6"/>
  <c r="H17" i="6"/>
  <c r="H18" i="6"/>
  <c r="H19" i="6"/>
  <c r="H20" i="6"/>
  <c r="H21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12" i="6"/>
  <c r="E12" i="6"/>
  <c r="H12" i="6" s="1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<sst xmlns="http://schemas.openxmlformats.org/spreadsheetml/2006/main" count="59" uniqueCount="50">
  <si>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</si>
  <si>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</si>
  <si>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</si>
  <si>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</si>
  <si>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</si>
  <si>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</si>
  <si>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</si>
  <si>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</si>
  <si>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</si>
  <si>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</si>
  <si>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</si>
  <si>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</si>
  <si>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</si>
  <si>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</si>
  <si>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</si>
  <si>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</si>
  <si>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</si>
  <si>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</si>
  <si>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</si>
  <si>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</si>
  <si>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</si>
  <si>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</si>
  <si>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</si>
  <si>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</si>
  <si>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</si>
  <si>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</si>
  <si>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</si>
  <si>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</si>
  <si>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</si>
  <si>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</si>
  <si>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</si>
  <si>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</si>
  <si>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</si>
  <si>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</si>
  <si>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</si>
  <si>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</si>
  <si>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</si>
  <si>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</si>
  <si>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</si>
  <si>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</si>
  <si>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</si>
  <si>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</si>
  <si>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</si>
  <si>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강서구 등촌동</t>
    <phoneticPr fontId="2" type="noConversion"/>
  </si>
  <si>
    <t>3661-3425</t>
    <phoneticPr fontId="2" type="noConversion"/>
  </si>
  <si>
    <t>성명</t>
    <phoneticPr fontId="2" type="noConversion"/>
  </si>
  <si>
    <t>김경복</t>
    <phoneticPr fontId="2" type="noConversion"/>
  </si>
  <si>
    <t>121-00-0000</t>
    <phoneticPr fontId="2" type="noConversion"/>
  </si>
  <si>
    <t>경향학원 귀하</t>
    <phoneticPr fontId="2" type="noConversion"/>
  </si>
  <si>
    <t>상호
(법인명)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</si>
</sst>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7620</xdr:rowOff>
    </xdr:from>
    <xdr:to>
      <xdr:col>8</xdr:col>
      <xdr:colOff>7620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57C172C0-A861-4406-8198-FC63BDFC664B}"/>
            </a:ext>
          </a:extLst>
        </xdr:cNvPr>
        <xdr:cNvSpPr/>
      </xdr:nvSpPr>
      <xdr:spPr>
        <a:xfrm>
          <a:off x="1386840" y="7620"/>
          <a:ext cx="5082540" cy="67818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3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r>
            <a:rPr lang="ko-KR" altLang="en-US" sz="3200"/>
            <a:t>견적서♣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D87A385-6096-41A5-BB4F-A560AEC5C8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C4" sqref="C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7" t="s">
        <v>0</v>
      </c>
      <c r="C2" s="68"/>
      <c r="D2" s="68"/>
      <c r="E2" s="69"/>
      <c r="H2" s="67" t="s">
        <v>1</v>
      </c>
      <c r="I2" s="69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22" zoomScaleNormal="100" workbookViewId="0">
      <selection activeCell="L35" sqref="L35"/>
    </sheetView>
  </sheetViews>
  <sheetFormatPr defaultRowHeight="14.4"/>
  <cols>
    <col min="1" max="1" width="2.69921875" style="6" customWidth="1"/>
    <col min="2" max="2" width="15.3984375" style="6" bestFit="1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  <c r="J4" s="66"/>
    </row>
    <row r="5" spans="1:52" ht="17.25" customHeight="1">
      <c r="B5" s="71" t="s">
        <v>48</v>
      </c>
      <c r="C5" s="71"/>
      <c r="D5" s="72" t="s">
        <v>38</v>
      </c>
      <c r="E5" s="9" t="s">
        <v>39</v>
      </c>
      <c r="F5" s="89" t="s">
        <v>47</v>
      </c>
      <c r="G5" s="90"/>
      <c r="H5" s="91"/>
      <c r="I5" s="60"/>
    </row>
    <row r="6" spans="1:52" ht="37.200000000000003" customHeight="1">
      <c r="B6" s="81">
        <v>45667</v>
      </c>
      <c r="C6" s="82"/>
      <c r="D6" s="73"/>
      <c r="E6" s="10" t="s">
        <v>49</v>
      </c>
      <c r="F6" s="11" t="s">
        <v>42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73"/>
      <c r="E7" s="11" t="s">
        <v>40</v>
      </c>
      <c r="F7" s="75" t="s">
        <v>43</v>
      </c>
      <c r="G7" s="76"/>
      <c r="H7" s="77"/>
      <c r="I7" s="61"/>
    </row>
    <row r="8" spans="1:52" ht="21" customHeight="1" thickBot="1">
      <c r="B8" s="14"/>
      <c r="C8" s="14"/>
      <c r="D8" s="74"/>
      <c r="E8" s="21" t="s">
        <v>41</v>
      </c>
      <c r="F8" s="78" t="s">
        <v>44</v>
      </c>
      <c r="G8" s="79"/>
      <c r="H8" s="8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70"/>
      <c r="F10" s="70"/>
      <c r="G10" s="70"/>
      <c r="H10" s="38" t="s">
        <v>25</v>
      </c>
    </row>
    <row r="11" spans="1:52" ht="18" customHeight="1">
      <c r="B11" s="39" t="s">
        <v>26</v>
      </c>
      <c r="C11" s="92" t="s">
        <v>3</v>
      </c>
      <c r="D11" s="93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87" t="str">
        <f t="shared" ref="C12:C30" si="0">IFERROR(VLOOKUP(B12,상품목록,2,0),"")</f>
        <v>부사</v>
      </c>
      <c r="D12" s="88"/>
      <c r="E12" s="40">
        <f t="shared" ref="E12:E30" si="1">IFERROR(VLOOKUP(B12,상품목록,4,0),"")</f>
        <v>60000</v>
      </c>
      <c r="F12" s="41">
        <v>10</v>
      </c>
      <c r="G12" s="16" t="str">
        <f t="shared" ref="G12:G30" si="2">IFERROR(VLOOKUP(B12,상품목록,3,0),"")</f>
        <v>Box</v>
      </c>
      <c r="H12" s="42">
        <f>E12*F12</f>
        <v>600000</v>
      </c>
      <c r="I12" s="62"/>
    </row>
    <row r="13" spans="1:52">
      <c r="B13" s="17">
        <v>102</v>
      </c>
      <c r="C13" s="87" t="str">
        <f t="shared" si="0"/>
        <v>토마토</v>
      </c>
      <c r="D13" s="88"/>
      <c r="E13" s="40">
        <f t="shared" si="1"/>
        <v>1500</v>
      </c>
      <c r="F13" s="41">
        <v>10</v>
      </c>
      <c r="G13" s="16" t="str">
        <f t="shared" si="2"/>
        <v>Kg</v>
      </c>
      <c r="H13" s="42">
        <f t="shared" ref="H13:H21" si="3">E13*F13</f>
        <v>15000</v>
      </c>
      <c r="I13" s="62"/>
    </row>
    <row r="14" spans="1:52">
      <c r="B14" s="17">
        <v>103</v>
      </c>
      <c r="C14" s="87" t="str">
        <f t="shared" si="0"/>
        <v>수박</v>
      </c>
      <c r="D14" s="88"/>
      <c r="E14" s="40">
        <f t="shared" si="1"/>
        <v>12500</v>
      </c>
      <c r="F14" s="43">
        <v>10</v>
      </c>
      <c r="G14" s="16" t="str">
        <f t="shared" si="2"/>
        <v>개당</v>
      </c>
      <c r="H14" s="42">
        <f t="shared" si="3"/>
        <v>125000</v>
      </c>
      <c r="I14" s="62"/>
    </row>
    <row r="15" spans="1:52">
      <c r="B15" s="17">
        <v>104</v>
      </c>
      <c r="C15" s="87" t="str">
        <f t="shared" si="0"/>
        <v>딸기</v>
      </c>
      <c r="D15" s="88"/>
      <c r="E15" s="40">
        <f t="shared" si="1"/>
        <v>5000</v>
      </c>
      <c r="F15" s="43">
        <v>10</v>
      </c>
      <c r="G15" s="16" t="str">
        <f t="shared" si="2"/>
        <v>Kg</v>
      </c>
      <c r="H15" s="42">
        <f t="shared" si="3"/>
        <v>50000</v>
      </c>
      <c r="I15" s="62"/>
    </row>
    <row r="16" spans="1:52">
      <c r="B16" s="17">
        <v>105</v>
      </c>
      <c r="C16" s="87" t="str">
        <f t="shared" si="0"/>
        <v>참외</v>
      </c>
      <c r="D16" s="88"/>
      <c r="E16" s="40">
        <f t="shared" si="1"/>
        <v>3400</v>
      </c>
      <c r="F16" s="43">
        <v>10</v>
      </c>
      <c r="G16" s="16" t="str">
        <f t="shared" si="2"/>
        <v>Kg</v>
      </c>
      <c r="H16" s="42">
        <f t="shared" si="3"/>
        <v>34000</v>
      </c>
      <c r="I16" s="62"/>
    </row>
    <row r="17" spans="2:12">
      <c r="B17" s="17">
        <v>106</v>
      </c>
      <c r="C17" s="87" t="str">
        <f t="shared" si="0"/>
        <v>메론</v>
      </c>
      <c r="D17" s="88"/>
      <c r="E17" s="40">
        <f t="shared" si="1"/>
        <v>1800</v>
      </c>
      <c r="F17" s="43">
        <v>10</v>
      </c>
      <c r="G17" s="16" t="str">
        <f t="shared" si="2"/>
        <v>Kg</v>
      </c>
      <c r="H17" s="42">
        <f t="shared" si="3"/>
        <v>18000</v>
      </c>
      <c r="I17" s="62"/>
    </row>
    <row r="18" spans="2:12">
      <c r="B18" s="17">
        <v>107</v>
      </c>
      <c r="C18" s="87" t="str">
        <f t="shared" si="0"/>
        <v>양파</v>
      </c>
      <c r="D18" s="88"/>
      <c r="E18" s="40">
        <f t="shared" si="1"/>
        <v>800</v>
      </c>
      <c r="F18" s="43">
        <v>10</v>
      </c>
      <c r="G18" s="16" t="str">
        <f t="shared" si="2"/>
        <v>Kg</v>
      </c>
      <c r="H18" s="42">
        <f t="shared" si="3"/>
        <v>8000</v>
      </c>
      <c r="I18" s="62"/>
    </row>
    <row r="19" spans="2:12">
      <c r="B19" s="17">
        <v>108</v>
      </c>
      <c r="C19" s="87" t="str">
        <f t="shared" si="0"/>
        <v>버섯</v>
      </c>
      <c r="D19" s="88"/>
      <c r="E19" s="40">
        <f t="shared" si="1"/>
        <v>60000</v>
      </c>
      <c r="F19" s="43">
        <v>10</v>
      </c>
      <c r="G19" s="16" t="str">
        <f t="shared" si="2"/>
        <v>Box</v>
      </c>
      <c r="H19" s="42">
        <f t="shared" si="3"/>
        <v>600000</v>
      </c>
      <c r="I19" s="62"/>
    </row>
    <row r="20" spans="2:12">
      <c r="B20" s="17">
        <v>109</v>
      </c>
      <c r="C20" s="87" t="str">
        <f t="shared" si="0"/>
        <v>감자</v>
      </c>
      <c r="D20" s="88"/>
      <c r="E20" s="40">
        <f t="shared" si="1"/>
        <v>980</v>
      </c>
      <c r="F20" s="43">
        <v>10</v>
      </c>
      <c r="G20" s="16" t="str">
        <f t="shared" si="2"/>
        <v>Kg</v>
      </c>
      <c r="H20" s="42">
        <f t="shared" si="3"/>
        <v>9800</v>
      </c>
      <c r="I20" s="62"/>
    </row>
    <row r="21" spans="2:12">
      <c r="B21" s="17">
        <v>110</v>
      </c>
      <c r="C21" s="87" t="str">
        <f t="shared" si="0"/>
        <v>고구마</v>
      </c>
      <c r="D21" s="88"/>
      <c r="E21" s="40">
        <f t="shared" si="1"/>
        <v>1380</v>
      </c>
      <c r="F21" s="43">
        <v>10</v>
      </c>
      <c r="G21" s="16" t="str">
        <f t="shared" si="2"/>
        <v>Kg</v>
      </c>
      <c r="H21" s="42">
        <f t="shared" si="3"/>
        <v>13800</v>
      </c>
      <c r="I21" s="62"/>
    </row>
    <row r="22" spans="2:12">
      <c r="B22" s="17"/>
      <c r="C22" s="87" t="str">
        <f t="shared" si="0"/>
        <v/>
      </c>
      <c r="D22" s="88"/>
      <c r="E22" s="40" t="str">
        <f t="shared" si="1"/>
        <v/>
      </c>
      <c r="F22" s="43"/>
      <c r="G22" s="16" t="str">
        <f t="shared" si="2"/>
        <v/>
      </c>
      <c r="H22" s="42"/>
      <c r="I22" s="62"/>
    </row>
    <row r="23" spans="2:12">
      <c r="B23" s="17"/>
      <c r="C23" s="87" t="str">
        <f t="shared" si="0"/>
        <v/>
      </c>
      <c r="D23" s="88"/>
      <c r="E23" s="40" t="str">
        <f t="shared" si="1"/>
        <v/>
      </c>
      <c r="F23" s="43"/>
      <c r="G23" s="16" t="str">
        <f t="shared" si="2"/>
        <v/>
      </c>
      <c r="H23" s="42"/>
      <c r="I23" s="62"/>
    </row>
    <row r="24" spans="2:12">
      <c r="B24" s="17"/>
      <c r="C24" s="87" t="str">
        <f t="shared" si="0"/>
        <v/>
      </c>
      <c r="D24" s="88"/>
      <c r="E24" s="40" t="str">
        <f t="shared" si="1"/>
        <v/>
      </c>
      <c r="F24" s="43"/>
      <c r="G24" s="16" t="str">
        <f t="shared" si="2"/>
        <v/>
      </c>
      <c r="H24" s="42"/>
      <c r="I24" s="62"/>
    </row>
    <row r="25" spans="2:12">
      <c r="B25" s="17"/>
      <c r="C25" s="87" t="str">
        <f t="shared" si="0"/>
        <v/>
      </c>
      <c r="D25" s="88"/>
      <c r="E25" s="40" t="str">
        <f t="shared" si="1"/>
        <v/>
      </c>
      <c r="F25" s="43"/>
      <c r="G25" s="16" t="str">
        <f t="shared" si="2"/>
        <v/>
      </c>
      <c r="H25" s="42"/>
      <c r="I25" s="62"/>
    </row>
    <row r="26" spans="2:12">
      <c r="B26" s="17"/>
      <c r="C26" s="87" t="str">
        <f t="shared" si="0"/>
        <v/>
      </c>
      <c r="D26" s="88"/>
      <c r="E26" s="40" t="str">
        <f t="shared" si="1"/>
        <v/>
      </c>
      <c r="F26" s="43"/>
      <c r="G26" s="16" t="str">
        <f t="shared" si="2"/>
        <v/>
      </c>
      <c r="H26" s="42"/>
      <c r="I26" s="62"/>
    </row>
    <row r="27" spans="2:12">
      <c r="B27" s="17"/>
      <c r="C27" s="87" t="str">
        <f t="shared" si="0"/>
        <v/>
      </c>
      <c r="D27" s="88"/>
      <c r="E27" s="40" t="str">
        <f t="shared" si="1"/>
        <v/>
      </c>
      <c r="F27" s="43"/>
      <c r="G27" s="16" t="str">
        <f t="shared" si="2"/>
        <v/>
      </c>
      <c r="H27" s="42"/>
      <c r="I27" s="62"/>
    </row>
    <row r="28" spans="2:12">
      <c r="B28" s="17"/>
      <c r="C28" s="87" t="str">
        <f t="shared" si="0"/>
        <v/>
      </c>
      <c r="D28" s="88"/>
      <c r="E28" s="40" t="str">
        <f t="shared" si="1"/>
        <v/>
      </c>
      <c r="F28" s="43"/>
      <c r="G28" s="16" t="str">
        <f t="shared" si="2"/>
        <v/>
      </c>
      <c r="H28" s="42"/>
      <c r="I28" s="62"/>
      <c r="J28" s="44"/>
      <c r="K28" s="44"/>
      <c r="L28" s="44"/>
    </row>
    <row r="29" spans="2:12">
      <c r="B29" s="17"/>
      <c r="C29" s="87" t="str">
        <f t="shared" si="0"/>
        <v/>
      </c>
      <c r="D29" s="88"/>
      <c r="E29" s="40" t="str">
        <f t="shared" si="1"/>
        <v/>
      </c>
      <c r="F29" s="43"/>
      <c r="G29" s="16" t="str">
        <f t="shared" si="2"/>
        <v/>
      </c>
      <c r="H29" s="42"/>
      <c r="I29" s="62"/>
      <c r="J29" s="44"/>
      <c r="K29" s="44"/>
      <c r="L29" s="44"/>
    </row>
    <row r="30" spans="2:12">
      <c r="B30" s="17"/>
      <c r="C30" s="87" t="str">
        <f t="shared" si="0"/>
        <v/>
      </c>
      <c r="D30" s="88"/>
      <c r="E30" s="40" t="str">
        <f t="shared" si="1"/>
        <v/>
      </c>
      <c r="F30" s="43"/>
      <c r="G30" s="16" t="str">
        <f t="shared" si="2"/>
        <v/>
      </c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3" t="s">
        <v>30</v>
      </c>
      <c r="G32" s="84"/>
      <c r="H32" s="46"/>
      <c r="I32" s="45"/>
      <c r="K32" s="44"/>
      <c r="L32" s="44"/>
    </row>
    <row r="33" spans="4:12">
      <c r="F33" s="83" t="s">
        <v>31</v>
      </c>
      <c r="G33" s="84"/>
      <c r="H33" s="46"/>
      <c r="I33" s="45"/>
      <c r="J33" s="44"/>
      <c r="K33" s="44"/>
      <c r="L33" s="44"/>
    </row>
    <row r="34" spans="4:12">
      <c r="F34" s="85" t="s">
        <v>32</v>
      </c>
      <c r="G34" s="85"/>
      <c r="H34" s="47"/>
      <c r="I34" s="63"/>
      <c r="J34" s="48" t="s">
        <v>33</v>
      </c>
      <c r="K34" s="44"/>
      <c r="L34" s="44"/>
    </row>
    <row r="35" spans="4:12">
      <c r="F35" s="83" t="s">
        <v>34</v>
      </c>
      <c r="G35" s="84"/>
      <c r="H35" s="46"/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6"/>
      <c r="G39" s="86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2025-03-21T02:30:10Z</dcterms:modified>
  <cp:category/>
  <cp:contentStatus/>
</cp:coreProperties>
</file>