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1CD433F-BAB6-47D3-868F-B2A612A599A0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월간일정표" sheetId="11" r:id="rId1"/>
  </sheets>
  <definedNames>
    <definedName name="_xlnm._FilterDatabase" localSheetId="0" hidden="1">월간일정표!$B$8:$H$27</definedName>
  </definedNames>
  <calcPr calcId="191029"/>
</workbook>
</file>

<file path=xl/calcChain.xml><?xml version="1.0" encoding="utf-8"?>
<calcChain xmlns="http://schemas.openxmlformats.org/spreadsheetml/2006/main">
  <c r="F4" i="11" l="1"/>
  <c r="G4" i="11" s="1"/>
  <c r="F5" i="11"/>
  <c r="D5" i="11"/>
  <c r="B8" i="11" l="1"/>
  <c r="C8" i="11" s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L23" i="1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<sst xmlns="http://schemas.openxmlformats.org/spreadsheetml/2006/main" count="32" uniqueCount="25">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</sst>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9" formatCode="yyyy&quot;년&quot;\ m&quot;월&quot;\ d&quot;일&quot;;@"/>
    <numFmt numFmtId="181" formatCode="yyyy/mm/dd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81" fontId="0" fillId="0" borderId="0" xfId="0" applyNumberFormat="1">
      <alignment vertical="center"/>
    </xf>
  </cellXfs>
  <cellStyles count="1">
    <cellStyle name="표준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300" min="1900" page="10" val="2025"/>
</file>

<file path=xl/ctrlProps/ctrlProp2.xml><?xml version="1.0" encoding="utf-8"?>
<formControlPr xmlns="http://schemas.microsoft.com/office/spreadsheetml/2009/9/main" objectType="Drop" dropStyle="combo" dx="26" fmlaLink="$F$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E034F1B-BF0D-4A7B-B848-F6C9C94E4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2</xdr:row>
          <xdr:rowOff>0</xdr:rowOff>
        </xdr:from>
        <xdr:to>
          <xdr:col>6</xdr:col>
          <xdr:colOff>53009</xdr:colOff>
          <xdr:row>3</xdr:row>
          <xdr:rowOff>15240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674DB5E-D2B1-45C4-B809-4E3D2C5CB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B9" sqref="B9:B11"/>
    </sheetView>
  </sheetViews>
  <sheetFormatPr defaultRowHeight="17.399999999999999"/>
  <cols>
    <col min="1" max="1" width="5" customWidth="1"/>
    <col min="2" max="5" width="11.8984375" customWidth="1"/>
    <col min="6" max="6" width="11.19921875" bestFit="1" customWidth="1"/>
    <col min="7" max="7" width="14.3984375" bestFit="1" customWidth="1"/>
    <col min="8" max="8" width="11.8984375" customWidth="1"/>
    <col min="9" max="9" width="9.8984375" style="14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5"/>
    </row>
    <row r="4" spans="2:13" ht="18" customHeight="1">
      <c r="F4" s="43">
        <f ca="1">TODAY()</f>
        <v>45733</v>
      </c>
      <c r="G4" s="9" t="str">
        <f ca="1">CHOOSE(WEEKDAY(F4,2),"월요일","화요일","수요일","목요일","금요일","토요일","일요일")</f>
        <v>월요일</v>
      </c>
      <c r="H4" s="8"/>
      <c r="I4" s="16"/>
    </row>
    <row r="5" spans="2:13" ht="35.25" customHeight="1" thickBot="1">
      <c r="C5" s="1"/>
      <c r="D5" s="10">
        <f>C3</f>
        <v>2025</v>
      </c>
      <c r="E5" s="10" t="s">
        <v>15</v>
      </c>
      <c r="F5" s="31">
        <f>F3</f>
        <v>10</v>
      </c>
      <c r="G5" s="32" t="s">
        <v>16</v>
      </c>
      <c r="H5" s="32"/>
      <c r="I5" s="17"/>
    </row>
    <row r="6" spans="2:13" ht="18" customHeight="1" thickBot="1">
      <c r="J6" s="30" t="s">
        <v>6</v>
      </c>
      <c r="K6" s="21"/>
      <c r="L6" s="22" t="s">
        <v>23</v>
      </c>
      <c r="M6" s="23" t="s">
        <v>24</v>
      </c>
    </row>
    <row r="7" spans="2:13" ht="18" customHeight="1" thickBot="1">
      <c r="B7" s="11" t="s">
        <v>12</v>
      </c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3" t="s">
        <v>11</v>
      </c>
      <c r="I7" s="18"/>
      <c r="J7" s="28">
        <v>1</v>
      </c>
      <c r="K7" s="4"/>
      <c r="L7" s="24">
        <f>DATE($D$5,1,1)</f>
        <v>45658</v>
      </c>
      <c r="M7" s="25" t="s">
        <v>13</v>
      </c>
    </row>
    <row r="8" spans="2:13" ht="18" customHeight="1" thickBot="1">
      <c r="B8" s="2">
        <f ca="1">DATE(WEEKDAY(F4,2),F5,28)</f>
        <v>667</v>
      </c>
      <c r="C8" s="2">
        <f ca="1">B8+1</f>
        <v>668</v>
      </c>
      <c r="D8" s="2">
        <f t="shared" ref="D8:H8" ca="1" si="0">C8+1</f>
        <v>669</v>
      </c>
      <c r="E8" s="2">
        <f t="shared" ca="1" si="0"/>
        <v>670</v>
      </c>
      <c r="F8" s="2">
        <f t="shared" ca="1" si="0"/>
        <v>671</v>
      </c>
      <c r="G8" s="2">
        <f t="shared" ca="1" si="0"/>
        <v>672</v>
      </c>
      <c r="H8" s="2">
        <f t="shared" ca="1" si="0"/>
        <v>673</v>
      </c>
      <c r="I8" s="19"/>
      <c r="J8" s="28">
        <v>2</v>
      </c>
      <c r="L8" s="24">
        <f>DATE($D$5,1,27)</f>
        <v>45684</v>
      </c>
      <c r="M8" s="25" t="s">
        <v>18</v>
      </c>
    </row>
    <row r="9" spans="2:13" ht="18" customHeight="1">
      <c r="B9" s="33"/>
      <c r="C9" s="33"/>
      <c r="D9" s="33"/>
      <c r="E9" s="33"/>
      <c r="F9" s="36"/>
      <c r="G9" s="36"/>
      <c r="H9" s="33"/>
      <c r="I9" s="20"/>
      <c r="J9" s="28">
        <v>3</v>
      </c>
      <c r="L9" s="24">
        <f>DATE($D$5,1,28)</f>
        <v>45685</v>
      </c>
      <c r="M9" s="25" t="s">
        <v>19</v>
      </c>
    </row>
    <row r="10" spans="2:13" ht="18" customHeight="1">
      <c r="B10" s="34"/>
      <c r="C10" s="34"/>
      <c r="D10" s="34"/>
      <c r="E10" s="34"/>
      <c r="F10" s="37"/>
      <c r="G10" s="37"/>
      <c r="H10" s="34"/>
      <c r="I10" s="20"/>
      <c r="J10" s="28">
        <v>4</v>
      </c>
      <c r="L10" s="24">
        <f>DATE($D$5,1,29)</f>
        <v>45686</v>
      </c>
      <c r="M10" s="25" t="s">
        <v>19</v>
      </c>
    </row>
    <row r="11" spans="2:13" ht="18" customHeight="1" thickBot="1">
      <c r="B11" s="35"/>
      <c r="C11" s="35"/>
      <c r="D11" s="35"/>
      <c r="E11" s="35"/>
      <c r="F11" s="38"/>
      <c r="G11" s="38"/>
      <c r="H11" s="35"/>
      <c r="I11" s="20"/>
      <c r="J11" s="28">
        <v>5</v>
      </c>
      <c r="L11" s="24">
        <f>DATE($D$5,1,30)</f>
        <v>45687</v>
      </c>
      <c r="M11" s="25" t="s">
        <v>19</v>
      </c>
    </row>
    <row r="12" spans="2:13" ht="18" customHeight="1" thickBot="1">
      <c r="B12" s="3">
        <f ca="1">H8+1</f>
        <v>674</v>
      </c>
      <c r="C12" s="3">
        <f ca="1">B12+1</f>
        <v>675</v>
      </c>
      <c r="D12" s="3">
        <f t="shared" ref="D12:H12" ca="1" si="1">C12+1</f>
        <v>676</v>
      </c>
      <c r="E12" s="3">
        <f t="shared" ca="1" si="1"/>
        <v>677</v>
      </c>
      <c r="F12" s="3">
        <f t="shared" ca="1" si="1"/>
        <v>678</v>
      </c>
      <c r="G12" s="3">
        <f t="shared" ca="1" si="1"/>
        <v>679</v>
      </c>
      <c r="H12" s="3">
        <f t="shared" ca="1" si="1"/>
        <v>680</v>
      </c>
      <c r="I12" s="19"/>
      <c r="J12" s="28">
        <v>6</v>
      </c>
      <c r="L12" s="24">
        <f>DATE($D$5,3,1)</f>
        <v>45717</v>
      </c>
      <c r="M12" s="25" t="s">
        <v>7</v>
      </c>
    </row>
    <row r="13" spans="2:13" ht="18" customHeight="1">
      <c r="B13" s="33"/>
      <c r="C13" s="33"/>
      <c r="D13" s="33"/>
      <c r="E13" s="33"/>
      <c r="F13" s="36"/>
      <c r="G13" s="33"/>
      <c r="H13" s="33"/>
      <c r="I13" s="20"/>
      <c r="J13" s="28">
        <v>7</v>
      </c>
      <c r="L13" s="24">
        <f>DATE($D$5,3,3)</f>
        <v>45719</v>
      </c>
      <c r="M13" s="25" t="s">
        <v>20</v>
      </c>
    </row>
    <row r="14" spans="2:13" ht="18" customHeight="1">
      <c r="B14" s="34"/>
      <c r="C14" s="34"/>
      <c r="D14" s="34"/>
      <c r="E14" s="34"/>
      <c r="F14" s="37"/>
      <c r="G14" s="34"/>
      <c r="H14" s="34"/>
      <c r="I14" s="20"/>
      <c r="J14" s="28">
        <v>8</v>
      </c>
      <c r="L14" s="24">
        <f>DATE($D$5,5,5)</f>
        <v>45782</v>
      </c>
      <c r="M14" s="25" t="s">
        <v>8</v>
      </c>
    </row>
    <row r="15" spans="2:13" ht="18" customHeight="1" thickBot="1">
      <c r="B15" s="35"/>
      <c r="C15" s="35"/>
      <c r="D15" s="35"/>
      <c r="E15" s="35"/>
      <c r="F15" s="38"/>
      <c r="G15" s="35"/>
      <c r="H15" s="35"/>
      <c r="I15" s="20"/>
      <c r="J15" s="28">
        <v>9</v>
      </c>
      <c r="L15" s="24">
        <f>DATE($D$5,5,6)</f>
        <v>45783</v>
      </c>
      <c r="M15" s="25" t="s">
        <v>20</v>
      </c>
    </row>
    <row r="16" spans="2:13" ht="18" customHeight="1" thickBot="1">
      <c r="B16" s="3">
        <f ca="1">H12+1</f>
        <v>681</v>
      </c>
      <c r="C16" s="3">
        <f ca="1">B16+1</f>
        <v>682</v>
      </c>
      <c r="D16" s="3">
        <f t="shared" ref="D16:H16" ca="1" si="2">C16+1</f>
        <v>683</v>
      </c>
      <c r="E16" s="3">
        <f t="shared" ca="1" si="2"/>
        <v>684</v>
      </c>
      <c r="F16" s="3">
        <f t="shared" ca="1" si="2"/>
        <v>685</v>
      </c>
      <c r="G16" s="3">
        <f t="shared" ca="1" si="2"/>
        <v>686</v>
      </c>
      <c r="H16" s="3">
        <f t="shared" ca="1" si="2"/>
        <v>687</v>
      </c>
      <c r="I16" s="19"/>
      <c r="J16" s="28">
        <v>10</v>
      </c>
      <c r="L16" s="24">
        <f>DATE($D$5,6,6)</f>
        <v>45814</v>
      </c>
      <c r="M16" s="25" t="s">
        <v>9</v>
      </c>
    </row>
    <row r="17" spans="2:13" ht="18" customHeight="1">
      <c r="B17" s="33"/>
      <c r="C17" s="36"/>
      <c r="D17" s="33"/>
      <c r="E17" s="33"/>
      <c r="F17" s="33"/>
      <c r="G17" s="33"/>
      <c r="H17" s="33"/>
      <c r="I17" s="20"/>
      <c r="J17" s="28">
        <v>11</v>
      </c>
      <c r="L17" s="24">
        <f>DATE($D$5,8,15)</f>
        <v>45884</v>
      </c>
      <c r="M17" s="25" t="s">
        <v>10</v>
      </c>
    </row>
    <row r="18" spans="2:13" ht="18" customHeight="1" thickBot="1">
      <c r="B18" s="34"/>
      <c r="C18" s="37"/>
      <c r="D18" s="34"/>
      <c r="E18" s="34"/>
      <c r="F18" s="34"/>
      <c r="G18" s="34"/>
      <c r="H18" s="34"/>
      <c r="I18" s="20"/>
      <c r="J18" s="29">
        <v>12</v>
      </c>
      <c r="L18" s="24">
        <f>DATE($D$5,10,3)</f>
        <v>45933</v>
      </c>
      <c r="M18" s="25" t="s">
        <v>21</v>
      </c>
    </row>
    <row r="19" spans="2:13" ht="18" customHeight="1" thickBot="1">
      <c r="B19" s="34"/>
      <c r="C19" s="37"/>
      <c r="D19" s="34"/>
      <c r="E19" s="34"/>
      <c r="F19" s="34"/>
      <c r="G19" s="34"/>
      <c r="H19" s="34"/>
      <c r="I19" s="20"/>
      <c r="L19" s="24">
        <f>DATE($D$5,10,5)</f>
        <v>45935</v>
      </c>
      <c r="M19" s="25" t="s">
        <v>14</v>
      </c>
    </row>
    <row r="20" spans="2:13" ht="18" customHeight="1" thickBot="1">
      <c r="B20" s="3">
        <f ca="1">H16+1</f>
        <v>688</v>
      </c>
      <c r="C20" s="3">
        <f ca="1">B20+1</f>
        <v>689</v>
      </c>
      <c r="D20" s="3">
        <f t="shared" ref="D20:H20" ca="1" si="3">C20+1</f>
        <v>690</v>
      </c>
      <c r="E20" s="3">
        <f t="shared" ca="1" si="3"/>
        <v>691</v>
      </c>
      <c r="F20" s="3">
        <f t="shared" ca="1" si="3"/>
        <v>692</v>
      </c>
      <c r="G20" s="3">
        <f t="shared" ca="1" si="3"/>
        <v>693</v>
      </c>
      <c r="H20" s="3">
        <f t="shared" ca="1" si="3"/>
        <v>694</v>
      </c>
      <c r="I20" s="19"/>
      <c r="L20" s="24">
        <f>DATE($D$5,10,6)</f>
        <v>45936</v>
      </c>
      <c r="M20" s="25" t="s">
        <v>14</v>
      </c>
    </row>
    <row r="21" spans="2:13" ht="18" customHeight="1">
      <c r="B21" s="33"/>
      <c r="C21" s="41"/>
      <c r="D21" s="36"/>
      <c r="E21" s="36"/>
      <c r="F21" s="36"/>
      <c r="G21" s="36"/>
      <c r="H21" s="39"/>
      <c r="I21" s="20"/>
      <c r="L21" s="24">
        <f>DATE($D$5,10,7)</f>
        <v>45937</v>
      </c>
      <c r="M21" s="25" t="s">
        <v>14</v>
      </c>
    </row>
    <row r="22" spans="2:13" ht="18" customHeight="1">
      <c r="B22" s="34"/>
      <c r="C22" s="42"/>
      <c r="D22" s="37"/>
      <c r="E22" s="37"/>
      <c r="F22" s="37"/>
      <c r="G22" s="37"/>
      <c r="H22" s="40"/>
      <c r="I22" s="20"/>
      <c r="L22" s="24">
        <f>DATE($D$5,10,8)</f>
        <v>45938</v>
      </c>
      <c r="M22" s="25" t="s">
        <v>14</v>
      </c>
    </row>
    <row r="23" spans="2:13" ht="18" customHeight="1" thickBot="1">
      <c r="B23" s="34"/>
      <c r="C23" s="42"/>
      <c r="D23" s="37"/>
      <c r="E23" s="37"/>
      <c r="F23" s="37"/>
      <c r="G23" s="37"/>
      <c r="H23" s="40"/>
      <c r="I23" s="20"/>
      <c r="L23" s="24">
        <f>DATE($D$5,10,9)</f>
        <v>45939</v>
      </c>
      <c r="M23" s="25" t="s">
        <v>22</v>
      </c>
    </row>
    <row r="24" spans="2:13" ht="18" customHeight="1" thickBot="1">
      <c r="B24" s="3">
        <f ca="1">H20+1</f>
        <v>695</v>
      </c>
      <c r="C24" s="3">
        <f ca="1">B24+1</f>
        <v>696</v>
      </c>
      <c r="D24" s="3">
        <f t="shared" ref="D24:H24" ca="1" si="4">C24+1</f>
        <v>697</v>
      </c>
      <c r="E24" s="3">
        <f t="shared" ca="1" si="4"/>
        <v>698</v>
      </c>
      <c r="F24" s="3">
        <f t="shared" ca="1" si="4"/>
        <v>699</v>
      </c>
      <c r="G24" s="3">
        <f t="shared" ca="1" si="4"/>
        <v>700</v>
      </c>
      <c r="H24" s="3">
        <f t="shared" ca="1" si="4"/>
        <v>701</v>
      </c>
      <c r="I24" s="19"/>
      <c r="L24" s="26">
        <f>DATE($D$5,12,25)</f>
        <v>46016</v>
      </c>
      <c r="M24" s="27" t="s">
        <v>17</v>
      </c>
    </row>
    <row r="25" spans="2:13" ht="18" customHeight="1">
      <c r="B25" s="33"/>
      <c r="C25" s="33"/>
      <c r="D25" s="33"/>
      <c r="E25" s="33"/>
      <c r="F25" s="36"/>
      <c r="G25" s="33"/>
      <c r="H25" s="33"/>
      <c r="I25" s="20"/>
    </row>
    <row r="26" spans="2:13" ht="18" customHeight="1">
      <c r="B26" s="34"/>
      <c r="C26" s="34"/>
      <c r="D26" s="34"/>
      <c r="E26" s="34"/>
      <c r="F26" s="37"/>
      <c r="G26" s="34"/>
      <c r="H26" s="34"/>
      <c r="I26" s="20"/>
    </row>
    <row r="27" spans="2:13" ht="18" customHeight="1" thickBot="1">
      <c r="B27" s="35"/>
      <c r="C27" s="35"/>
      <c r="D27" s="35"/>
      <c r="E27" s="35"/>
      <c r="F27" s="38"/>
      <c r="G27" s="35"/>
      <c r="H27" s="35"/>
      <c r="I27" s="20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15">
    <cfRule type="expression" dxfId="1" priority="2">
      <formula>MATCH(B8,$L$7:$L$24,0)</formula>
    </cfRule>
  </conditionalFormatting>
  <conditionalFormatting sqref="B8:H27">
    <cfRule type="expression" dxfId="0" priority="1">
      <formula>MATCH(B8,$L$7:$M$24,0)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7620</xdr:colOff>
                    <xdr:row>2</xdr:row>
                    <xdr:rowOff>0</xdr:rowOff>
                  </from>
                  <to>
                    <xdr:col>6</xdr:col>
                    <xdr:colOff>53340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2025-03-17T00:19:47Z</dcterms:modified>
</cp:coreProperties>
</file>