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D29" i="1"/>
  <c r="C29" i="1"/>
  <c r="J20" i="1"/>
  <c r="J19" i="1"/>
  <c r="K20" i="1"/>
  <c r="L20" i="1"/>
  <c r="K19" i="1"/>
  <c r="L19" i="1"/>
  <c r="J24" i="1"/>
  <c r="H25" i="1"/>
  <c r="H24" i="1"/>
  <c r="M20" i="1"/>
  <c r="N20" i="1"/>
  <c r="O20" i="1"/>
  <c r="M19" i="1"/>
  <c r="N19" i="1"/>
  <c r="O19" i="1"/>
  <c r="I19" i="1"/>
  <c r="I20" i="1"/>
  <c r="D5" i="1"/>
</calcChain>
</file>

<file path=xl/sharedStrings.xml><?xml version="1.0" encoding="utf-8"?>
<sst xmlns="http://schemas.openxmlformats.org/spreadsheetml/2006/main" count="30" uniqueCount="30">
  <si>
    <t>Gas Energieverrauch</t>
  </si>
  <si>
    <t>ich suche U / kWh</t>
  </si>
  <si>
    <t>U / L</t>
  </si>
  <si>
    <t>6,44 c/kWh</t>
  </si>
  <si>
    <t>Heizwert</t>
  </si>
  <si>
    <t xml:space="preserve">Lichtblick </t>
  </si>
  <si>
    <t>kWh / 1000L</t>
  </si>
  <si>
    <t>Wh für Umdrehung (1Liter):</t>
  </si>
  <si>
    <t>kWh/m3</t>
  </si>
  <si>
    <t>24s</t>
  </si>
  <si>
    <t>=2+I/Min</t>
  </si>
  <si>
    <t>=130L/h</t>
  </si>
  <si>
    <t>=1,4 kW</t>
  </si>
  <si>
    <t>Beispielrechnung</t>
  </si>
  <si>
    <t>sekunden/Umdrehung</t>
  </si>
  <si>
    <t>=s/L</t>
  </si>
  <si>
    <t>L/s</t>
  </si>
  <si>
    <t>L/h=</t>
  </si>
  <si>
    <t>*3600</t>
  </si>
  <si>
    <t>*Heizwert</t>
  </si>
  <si>
    <t>/1000</t>
  </si>
  <si>
    <t>=m3/h</t>
  </si>
  <si>
    <t>=kW</t>
  </si>
  <si>
    <t>P=E/t</t>
  </si>
  <si>
    <t>L/m</t>
  </si>
  <si>
    <t>1 Impuls = 0,01 Umdrehungen!!!</t>
  </si>
  <si>
    <t>/Tag</t>
  </si>
  <si>
    <t>kWh</t>
  </si>
  <si>
    <t>/h</t>
  </si>
  <si>
    <t>Brockdorf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</si>
</sst>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  <xf numFmtId="3" fontId="0" fillId="0" borderId="0" xfId="0" applyNumberFormat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workbookViewId="0">
      <selection activeCell="E31" sqref="E31"/>
    </sheetView>
  </sheetViews>
  <sheetFormatPr baseColWidth="10" defaultRowHeight="15" x14ac:dyDescent="0"/>
  <cols>
    <col min="10" max="10" width="19.6640625" bestFit="1" customWidth="1"/>
  </cols>
  <sheetData>
    <row r="2" spans="1:9">
      <c r="E2" t="s">
        <v>23</v>
      </c>
    </row>
    <row r="3" spans="1:9">
      <c r="B3" s="1" t="s">
        <v>0</v>
      </c>
    </row>
    <row r="5" spans="1:9">
      <c r="B5" t="s">
        <v>1</v>
      </c>
      <c r="D5">
        <f>1000/C8</f>
        <v>91.421048782271626</v>
      </c>
      <c r="H5" t="s">
        <v>9</v>
      </c>
      <c r="I5" s="2" t="s">
        <v>10</v>
      </c>
    </row>
    <row r="6" spans="1:9">
      <c r="I6" s="2" t="s">
        <v>11</v>
      </c>
    </row>
    <row r="7" spans="1:9">
      <c r="B7" t="s">
        <v>2</v>
      </c>
      <c r="C7">
        <v>1</v>
      </c>
      <c r="I7" s="2" t="s">
        <v>12</v>
      </c>
    </row>
    <row r="8" spans="1:9">
      <c r="A8" t="s">
        <v>4</v>
      </c>
      <c r="B8" t="s">
        <v>6</v>
      </c>
      <c r="C8">
        <v>10.9384</v>
      </c>
      <c r="D8" t="s">
        <v>5</v>
      </c>
    </row>
    <row r="9" spans="1:9">
      <c r="B9" t="s">
        <v>3</v>
      </c>
    </row>
    <row r="10" spans="1:9" ht="45">
      <c r="G10" s="3" t="s">
        <v>25</v>
      </c>
    </row>
    <row r="13" spans="1:9">
      <c r="B13" t="s">
        <v>7</v>
      </c>
      <c r="D13">
        <v>10.9384</v>
      </c>
    </row>
    <row r="14" spans="1:9">
      <c r="B14" t="s">
        <v>8</v>
      </c>
      <c r="D14">
        <v>10.9384</v>
      </c>
    </row>
    <row r="16" spans="1:9">
      <c r="H16" t="s">
        <v>13</v>
      </c>
    </row>
    <row r="17" spans="2:15">
      <c r="H17">
        <v>1419941870231</v>
      </c>
      <c r="J17" t="s">
        <v>14</v>
      </c>
      <c r="M17" s="2" t="s">
        <v>18</v>
      </c>
      <c r="N17" s="2" t="s">
        <v>20</v>
      </c>
      <c r="O17" s="2" t="s">
        <v>19</v>
      </c>
    </row>
    <row r="18" spans="2:15">
      <c r="H18">
        <v>1419941889669</v>
      </c>
      <c r="J18" s="2" t="s">
        <v>15</v>
      </c>
      <c r="K18" t="s">
        <v>16</v>
      </c>
      <c r="L18" t="s">
        <v>24</v>
      </c>
      <c r="M18" t="s">
        <v>17</v>
      </c>
      <c r="N18" s="2" t="s">
        <v>21</v>
      </c>
      <c r="O18" s="2" t="s">
        <v>22</v>
      </c>
    </row>
    <row r="19" spans="2:15">
      <c r="H19">
        <v>1419941893153</v>
      </c>
      <c r="I19">
        <f>H19-H17</f>
        <v>22922</v>
      </c>
      <c r="J19">
        <f>I19/100</f>
        <v>229.22</v>
      </c>
      <c r="K19">
        <f>1/J19</f>
        <v>4.3626210627344909E-3</v>
      </c>
      <c r="L19">
        <f>K19*60</f>
        <v>0.26175726376406944</v>
      </c>
      <c r="M19">
        <f>K19*3600</f>
        <v>15.705435825844168</v>
      </c>
      <c r="N19">
        <f>M19/1000</f>
        <v>1.5705435825844168E-2</v>
      </c>
      <c r="O19">
        <f>N19*$C$8</f>
        <v>0.17179233923741383</v>
      </c>
    </row>
    <row r="20" spans="2:15">
      <c r="H20">
        <v>1419941912666</v>
      </c>
      <c r="I20">
        <f>H20-H18</f>
        <v>22997</v>
      </c>
      <c r="J20">
        <f>I20/100</f>
        <v>229.97</v>
      </c>
      <c r="K20">
        <f>1/J20</f>
        <v>4.3483932686872199E-3</v>
      </c>
      <c r="L20">
        <f>K20*60</f>
        <v>0.26090359612123321</v>
      </c>
      <c r="M20">
        <f>K20*3600</f>
        <v>15.654215767273993</v>
      </c>
      <c r="N20">
        <f>M20/1000</f>
        <v>1.5654215767273993E-2</v>
      </c>
      <c r="O20">
        <f>N20*$C$8</f>
        <v>0.17123207374874985</v>
      </c>
    </row>
    <row r="24" spans="2:15">
      <c r="H24">
        <f>2040-1660</f>
        <v>380</v>
      </c>
      <c r="I24">
        <v>4200</v>
      </c>
      <c r="J24">
        <f>I24/H24</f>
        <v>11.052631578947368</v>
      </c>
    </row>
    <row r="25" spans="2:15">
      <c r="H25">
        <f>2050-1670</f>
        <v>380</v>
      </c>
    </row>
    <row r="26" spans="2:15">
      <c r="H26">
        <v>1670</v>
      </c>
    </row>
    <row r="28" spans="2:15">
      <c r="B28" t="s">
        <v>27</v>
      </c>
      <c r="C28" t="s">
        <v>26</v>
      </c>
      <c r="D28" t="s">
        <v>28</v>
      </c>
      <c r="E28" t="s">
        <v>29</v>
      </c>
    </row>
    <row r="29" spans="2:15">
      <c r="B29">
        <v>53000</v>
      </c>
      <c r="C29">
        <f>B29/4</f>
        <v>13250</v>
      </c>
      <c r="D29">
        <f>C29/24</f>
        <v>552.08333333333337</v>
      </c>
      <c r="E29" s="4">
        <v>1480000</v>
      </c>
    </row>
    <row r="30" spans="2:15">
      <c r="E30">
        <f>E29/D29</f>
        <v>2680.7547169811319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</dc:creator>
  <cp:lastModifiedBy>DJ J</cp:lastModifiedBy>
  <dcterms:created xsi:type="dcterms:W3CDTF">2014-12-29T10:22:07Z</dcterms:created>
  <dcterms:modified xsi:type="dcterms:W3CDTF">2014-12-30T15:37:24Z</dcterms:modified>
</cp:coreProperties>
</file>