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7a702e9a5a92a7/Documents/LCCC/Desktop/Teaching Portfolio/"/>
    </mc:Choice>
  </mc:AlternateContent>
  <xr:revisionPtr revIDLastSave="1" documentId="8_{59882E63-7464-4D01-8BFB-F367128EEB4D}" xr6:coauthVersionLast="47" xr6:coauthVersionMax="47" xr10:uidLastSave="{E9AB8AAE-C549-414B-A49D-5FE5804F4935}"/>
  <bookViews>
    <workbookView xWindow="28680" yWindow="4440" windowWidth="20730" windowHeight="11160" tabRatio="595" firstSheet="1" activeTab="3" xr2:uid="{00000000-000D-0000-FFFF-FFFF00000000}"/>
  </bookViews>
  <sheets>
    <sheet name="Sheet2" sheetId="14" state="hidden" r:id="rId1"/>
    <sheet name="Fall 2021" sheetId="24" r:id="rId2"/>
    <sheet name="Demographic Data" sheetId="15" r:id="rId3"/>
    <sheet name="Program Effectiveness Data" sheetId="35" r:id="rId4"/>
    <sheet name="Academic Year Chart" sheetId="26" r:id="rId5"/>
  </sheets>
  <definedNames>
    <definedName name="_xlnm.Print_Area" localSheetId="1">'Fall 2021'!#REF!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6" i="15" l="1"/>
  <c r="H37" i="15"/>
  <c r="F6" i="26" l="1"/>
  <c r="J5" i="26"/>
  <c r="E12" i="35" l="1"/>
  <c r="B6" i="35" s="1"/>
  <c r="E11" i="35"/>
  <c r="E10" i="35"/>
  <c r="E9" i="35"/>
  <c r="C15" i="35" s="1"/>
  <c r="C16" i="35" l="1"/>
  <c r="D4" i="35"/>
  <c r="B4" i="35"/>
  <c r="C4" i="35"/>
  <c r="C18" i="35"/>
  <c r="C6" i="35"/>
  <c r="D6" i="35"/>
  <c r="C17" i="35"/>
  <c r="B5" i="35"/>
  <c r="D5" i="35"/>
  <c r="C5" i="35"/>
  <c r="D18" i="35"/>
  <c r="B18" i="35"/>
  <c r="B16" i="35"/>
  <c r="D16" i="35"/>
  <c r="B15" i="35"/>
  <c r="D15" i="35"/>
  <c r="B17" i="35"/>
  <c r="D17" i="35"/>
  <c r="E16" i="35" l="1"/>
  <c r="E18" i="35"/>
  <c r="E17" i="35"/>
  <c r="E15" i="35"/>
  <c r="J4" i="26" l="1"/>
  <c r="J3" i="26" l="1"/>
  <c r="I6" i="26"/>
  <c r="G6" i="26" l="1"/>
  <c r="E6" i="26"/>
  <c r="D6" i="26"/>
  <c r="C6" i="26"/>
  <c r="H6" i="26" l="1"/>
  <c r="B6" i="26"/>
  <c r="J6" i="26"/>
  <c r="H34" i="15" l="1"/>
  <c r="H35" i="15" l="1"/>
  <c r="H29" i="15"/>
  <c r="H30" i="15"/>
  <c r="H31" i="15"/>
  <c r="H32" i="15"/>
  <c r="H28" i="15"/>
  <c r="H27" i="15"/>
  <c r="H33" i="15" l="1"/>
  <c r="F39" i="15"/>
  <c r="G39" i="15"/>
  <c r="E39" i="15"/>
  <c r="D39" i="15"/>
  <c r="H39" i="15" l="1"/>
  <c r="F40" i="15" s="1"/>
  <c r="D40" i="15" l="1"/>
  <c r="H40" i="15"/>
  <c r="E40" i="15"/>
  <c r="G40" i="15"/>
</calcChain>
</file>

<file path=xl/sharedStrings.xml><?xml version="1.0" encoding="utf-8"?>
<sst xmlns="http://schemas.openxmlformats.org/spreadsheetml/2006/main" count="571" uniqueCount="250">
  <si>
    <t>First Name</t>
  </si>
  <si>
    <t>Last Name</t>
  </si>
  <si>
    <t>Address</t>
  </si>
  <si>
    <t>Fall 2015</t>
  </si>
  <si>
    <t>Fall 2016</t>
  </si>
  <si>
    <t>AAS</t>
  </si>
  <si>
    <t>Spring 2017</t>
  </si>
  <si>
    <t>Fall 2013</t>
  </si>
  <si>
    <t>MOE</t>
  </si>
  <si>
    <t>MCCA</t>
  </si>
  <si>
    <t>Dropped</t>
  </si>
  <si>
    <t>Spring 2018</t>
  </si>
  <si>
    <t>Fall 2018</t>
  </si>
  <si>
    <t>Phone Number</t>
  </si>
  <si>
    <t>DOB</t>
  </si>
  <si>
    <t>Fall 2019</t>
  </si>
  <si>
    <t>Personal E-mail</t>
  </si>
  <si>
    <t>HIT</t>
  </si>
  <si>
    <t>MATH</t>
  </si>
  <si>
    <t>MEDC</t>
  </si>
  <si>
    <t>HLTK</t>
  </si>
  <si>
    <t>ENG</t>
  </si>
  <si>
    <t>CO/M</t>
  </si>
  <si>
    <t>2010/1015</t>
  </si>
  <si>
    <t>C</t>
  </si>
  <si>
    <t>POLS</t>
  </si>
  <si>
    <t>TR</t>
  </si>
  <si>
    <t>1XXX</t>
  </si>
  <si>
    <t>I</t>
  </si>
  <si>
    <t>GPA</t>
  </si>
  <si>
    <t>CUM</t>
  </si>
  <si>
    <t>Legend:</t>
  </si>
  <si>
    <t>TR = Transfer credit</t>
  </si>
  <si>
    <t>Age</t>
  </si>
  <si>
    <t>Less than</t>
  </si>
  <si>
    <t>Greater than</t>
  </si>
  <si>
    <t>25 and 35</t>
  </si>
  <si>
    <t>36 and 50</t>
  </si>
  <si>
    <t>Total</t>
  </si>
  <si>
    <t>Between</t>
  </si>
  <si>
    <t xml:space="preserve">Between </t>
  </si>
  <si>
    <t>Fall 2014</t>
  </si>
  <si>
    <t>Fall 2017</t>
  </si>
  <si>
    <t>2017 Cohort</t>
  </si>
  <si>
    <t>2018 Cohort</t>
  </si>
  <si>
    <t>A</t>
  </si>
  <si>
    <t>B</t>
  </si>
  <si>
    <t>D</t>
  </si>
  <si>
    <t>F</t>
  </si>
  <si>
    <t>Fall 2020</t>
  </si>
  <si>
    <t>Accepted to Program?</t>
  </si>
  <si>
    <t>Current/Past Employment</t>
  </si>
  <si>
    <t>Notes/Comments</t>
  </si>
  <si>
    <t>Diploma, Certification, Degree</t>
  </si>
  <si>
    <t>Progression</t>
  </si>
  <si>
    <t>2019 Cohort</t>
  </si>
  <si>
    <t>Completes</t>
  </si>
  <si>
    <t>2014 - 2015</t>
  </si>
  <si>
    <t>2015 - 2016</t>
  </si>
  <si>
    <t>2016 - 2017</t>
  </si>
  <si>
    <t>2017 - 2018</t>
  </si>
  <si>
    <t>2018 - 2019</t>
  </si>
  <si>
    <t>2019 - 2020</t>
  </si>
  <si>
    <t>Program Effectiveness Data:</t>
  </si>
  <si>
    <t>Demographic Data:</t>
  </si>
  <si>
    <t>HITM Program Students</t>
  </si>
  <si>
    <t xml:space="preserve">Confirmation Letter </t>
  </si>
  <si>
    <t>STRT</t>
  </si>
  <si>
    <t>P.O. Box 392, Wheatland, WY  82201</t>
  </si>
  <si>
    <t>Banner Health.  Small amount of billing and CPT/ICD 10 Coding</t>
  </si>
  <si>
    <t>F/T student</t>
  </si>
  <si>
    <t>506 S. Johnson St., Apt 6, Laramie, WY  82070</t>
  </si>
  <si>
    <t>Pathways Mental Health Professionals, Laramie, WY</t>
  </si>
  <si>
    <t>Medical Office Essentials</t>
  </si>
  <si>
    <t>Medical Claims Coding Associate</t>
  </si>
  <si>
    <t>Associates in Applied Science</t>
  </si>
  <si>
    <t>2020 - 2021</t>
  </si>
  <si>
    <t>Fall 2021</t>
  </si>
  <si>
    <t>2020 Cohort</t>
  </si>
  <si>
    <t>Completion Rate Goal 40%</t>
  </si>
  <si>
    <t>5406 Imperial Ct., Cheyenne, WY  82001</t>
  </si>
  <si>
    <t>1/18/2021 email</t>
  </si>
  <si>
    <t>1100 Melody Lane, Cheyenne, WY  82007</t>
  </si>
  <si>
    <t>4910 Nimmo Dr., Cheyenne, WY  82009</t>
  </si>
  <si>
    <t xml:space="preserve">Life Care Center of Cheyenne - CNA </t>
  </si>
  <si>
    <t>3/2/2021 email</t>
  </si>
  <si>
    <t>940 W. College Dr., apt 604, Cheyenne, WY  82007</t>
  </si>
  <si>
    <t>312 East 3rd Street, Cheyenne, WY  82007</t>
  </si>
  <si>
    <t>1109 10th St., Wheatland, WY  82201</t>
  </si>
  <si>
    <t>526 North Day Street, Powell, WY  82435</t>
  </si>
  <si>
    <t>2279 Hampstead Dr., Loveland, CO  80538</t>
  </si>
  <si>
    <t>FT, Staffing industry since 2000; interest in coding</t>
  </si>
  <si>
    <t>He is interested in the NAHAM cert and BAS; 1.9 gpa</t>
  </si>
  <si>
    <t>FT, Coding at VA Sheridan, needs HLTK 1210</t>
  </si>
  <si>
    <t>4/12/2021-email</t>
  </si>
  <si>
    <t>505 Williams St., #251 Cheyenne, WY 82007</t>
  </si>
  <si>
    <t>FT, MCCA? CRMC Pt Access/Admissions</t>
  </si>
  <si>
    <t>4/16/21 e-mail</t>
  </si>
  <si>
    <t>FT, Front desk, billing, cna, admissions, MA</t>
  </si>
  <si>
    <t>1311 Lucy Ln., Cheyenne, WY  82007</t>
  </si>
  <si>
    <t xml:space="preserve">FT, works as CNA </t>
  </si>
  <si>
    <t>Student not interested in HIT.</t>
  </si>
  <si>
    <t>Not interested in HIT</t>
  </si>
  <si>
    <t>4-16-21 e-mail</t>
  </si>
  <si>
    <t>F/T AAS degree</t>
  </si>
  <si>
    <t>F/T AAS</t>
  </si>
  <si>
    <t>reviewed transcripts, provided schedule MCCA</t>
  </si>
  <si>
    <t>1.9 gpa college transcripts, offered to re-eval after summer courses</t>
  </si>
  <si>
    <t>6714 Sioux Drive Cheyenne, WY  82009</t>
  </si>
  <si>
    <t>PT AAS HIT degree</t>
  </si>
  <si>
    <t>PT, Paper route experience</t>
  </si>
  <si>
    <t>4-20-21 e-mail</t>
  </si>
  <si>
    <t>52 Snowberry Lane, Riverton, WY  82501</t>
  </si>
  <si>
    <t>PT, No work experience, single parent</t>
  </si>
  <si>
    <t>FT, has worked in billing and coding</t>
  </si>
  <si>
    <t>4/22/21 e-mail</t>
  </si>
  <si>
    <t>209 S. 8th Ave (P.O. Box 1396) Bozeman, MT 59771</t>
  </si>
  <si>
    <t>Purdue Global certificate</t>
  </si>
  <si>
    <t>209 Roundup Ave., Newcastle, WY  82701</t>
  </si>
  <si>
    <t>Has worked in dental, ambulance, etc.</t>
  </si>
  <si>
    <t>FT, AAS HIT degree</t>
  </si>
  <si>
    <t>4/26/21 e-mail</t>
  </si>
  <si>
    <t>4/28/21 e-mail</t>
  </si>
  <si>
    <t>1605 E. 15th Street, Cheyenne, WY  82001</t>
  </si>
  <si>
    <t>FT, works at CRMC in physician billing</t>
  </si>
  <si>
    <t>256 Brookside Rd, Wheatland, WY  82201</t>
  </si>
  <si>
    <t>3117 Snyder Ave, Cheyenne, WY  82009</t>
  </si>
  <si>
    <t>FT, works at CRMC, VA, Stitches, etc.</t>
  </si>
  <si>
    <t>1513 E. 19th Street, Cheyenne, WY  82001</t>
  </si>
  <si>
    <t>FT, works Walmart Pharmacy, Genoa Health</t>
  </si>
  <si>
    <t>5/6/21 e-mail</t>
  </si>
  <si>
    <r>
      <t>5/6/21 e-mail</t>
    </r>
    <r>
      <rPr>
        <sz val="11"/>
        <color rgb="FFFF0000"/>
        <rFont val="Calibri"/>
        <family val="2"/>
        <scheme val="minor"/>
      </rPr>
      <t xml:space="preserve"> Conditional</t>
    </r>
  </si>
  <si>
    <r>
      <t>Contacted -</t>
    </r>
    <r>
      <rPr>
        <sz val="11"/>
        <color rgb="FFFF0000"/>
        <rFont val="Calibri"/>
        <family val="2"/>
        <scheme val="minor"/>
      </rPr>
      <t xml:space="preserve"> conditional</t>
    </r>
  </si>
  <si>
    <t>5/6/2021 e-mail</t>
  </si>
  <si>
    <r>
      <t>Contacted 5/6/21, too low gpa 1.36</t>
    </r>
    <r>
      <rPr>
        <sz val="11"/>
        <color rgb="FFFF0000"/>
        <rFont val="Calibri"/>
        <family val="2"/>
        <scheme val="minor"/>
      </rPr>
      <t xml:space="preserve"> not considered</t>
    </r>
  </si>
  <si>
    <t>Pharm. Tech. AAS Health Works Pharmacy</t>
  </si>
  <si>
    <t>P.O. Box 1256, Wheatland, WY  82201</t>
  </si>
  <si>
    <t>CNA in Wheatland, WY</t>
  </si>
  <si>
    <t>5/14/21 e-mail</t>
  </si>
  <si>
    <t xml:space="preserve">5240 Blackmore Rd., Apt 204 Casper, WY 82609 </t>
  </si>
  <si>
    <t>n/a</t>
  </si>
  <si>
    <t>conditional</t>
  </si>
  <si>
    <t>6/1/21 e-mail</t>
  </si>
  <si>
    <t>1695 North Ridge Dr., Cheyenne, WY  82009</t>
  </si>
  <si>
    <t>CRMC, Great West Healthcare insurance claims</t>
  </si>
  <si>
    <t>F/T student  (Schedule +)</t>
  </si>
  <si>
    <t>F/T student (Schedule +)</t>
  </si>
  <si>
    <t>F/T (schedule +)</t>
  </si>
  <si>
    <t>F/T AAS degree (schedule +)</t>
  </si>
  <si>
    <t>(Scheduled +)</t>
  </si>
  <si>
    <t>FT, AAS, no prior college work. (schedule +)</t>
  </si>
  <si>
    <t>(Getting scheduled with Cox, sent schedule)</t>
  </si>
  <si>
    <t>0278830 e-m 6/16</t>
  </si>
  <si>
    <t>6/3/2021 e-m</t>
  </si>
  <si>
    <t>3390 County Rd, 215, Cheyenne, WY  82009</t>
  </si>
  <si>
    <t>3211 Fire Side Dr. Cheyenne, WY  82001</t>
  </si>
  <si>
    <t>5511 Long Dr., Timnath, CO  80547</t>
  </si>
  <si>
    <t>UC Health Hospitals, Poudre Valley and Harmony ER</t>
  </si>
  <si>
    <t>P.O. Box 204 Burns, WY 82053</t>
  </si>
  <si>
    <t xml:space="preserve">Medicaid Waiver Services Provider. </t>
  </si>
  <si>
    <t>GPA too low</t>
  </si>
  <si>
    <t xml:space="preserve">GPA too low </t>
  </si>
  <si>
    <t>6-30-21 e-m</t>
  </si>
  <si>
    <t>514 Desmet Drive, Apt 1208 Cheyenne, WY 82007</t>
  </si>
  <si>
    <t>Pt Access Spec UC Health</t>
  </si>
  <si>
    <t>3400 S. Greeley Hwy, Lot 8, Cheyenne, WY 82007</t>
  </si>
  <si>
    <t>Prep cook, no medical experience</t>
  </si>
  <si>
    <t>7-6-21 E-M</t>
  </si>
  <si>
    <t>6/17/21 e-m/reminder 7/6</t>
  </si>
  <si>
    <t>7-6 meeting on 7-7 advising, still interested</t>
  </si>
  <si>
    <t xml:space="preserve">n/a </t>
  </si>
  <si>
    <t>No experience in medical field</t>
  </si>
  <si>
    <t>2212 Silverton Dr., Cheyenne, WY  82001</t>
  </si>
  <si>
    <t>CRMC, Dignity Health, Banner Health R. Medical Asst.</t>
  </si>
  <si>
    <t>5004 West Equestrian Place Sioux Falls, S. Dakota 57106</t>
  </si>
  <si>
    <t>PT - Medical Essentials maybe more</t>
  </si>
  <si>
    <t>7-16-21 E-M</t>
  </si>
  <si>
    <t>No Healthcare experience</t>
  </si>
  <si>
    <t>Undecided</t>
  </si>
  <si>
    <t>0194931 n/a not attending</t>
  </si>
  <si>
    <t>4605 Shell Beach Ave, Cheyenne, WY 82009</t>
  </si>
  <si>
    <t>Insurance and data entry</t>
  </si>
  <si>
    <t>FT - MCCA is goal</t>
  </si>
  <si>
    <t>Reference Fall 2019 cohort line 32</t>
  </si>
  <si>
    <t>8/5/2021 E-M</t>
  </si>
  <si>
    <t>1329 Eglin St., STE 200, Rapid City, SD  57701</t>
  </si>
  <si>
    <t>8-9-2021 E-M</t>
  </si>
  <si>
    <t>5110 Pineridge Ave, Cheyenne, WY  82009</t>
  </si>
  <si>
    <t>Wendy's fast food</t>
  </si>
  <si>
    <t>No medical experience/Home Depot 12 years</t>
  </si>
  <si>
    <t>8/14, again on 8/17 E-M</t>
  </si>
  <si>
    <t>6705 Evers Blvd., Cheyenne, WY 82009</t>
  </si>
  <si>
    <t>Podiatry billing</t>
  </si>
  <si>
    <t>2021 - 2022</t>
  </si>
  <si>
    <t>Attrition Rate    Goal 20%</t>
  </si>
  <si>
    <t>Cohort</t>
  </si>
  <si>
    <t>In process</t>
  </si>
  <si>
    <t xml:space="preserve">                  Job Placement Rate:</t>
  </si>
  <si>
    <t xml:space="preserve">                   - Graduates actively working in healthcare</t>
  </si>
  <si>
    <t>Academic Year</t>
  </si>
  <si>
    <t xml:space="preserve">                  Student Satisfaction Rates (2020 Cohort)</t>
  </si>
  <si>
    <t>I = In process</t>
  </si>
  <si>
    <t xml:space="preserve">MCCA certificate only, 20 yrs. exp., </t>
  </si>
  <si>
    <t>35 Cross creek Dr., B8, Charleston, SC  29412</t>
  </si>
  <si>
    <t>FT, works in ED at Platte City Memorial Hospital</t>
  </si>
  <si>
    <t>CRMC, State of Wy Public Health, Health Reach Urgent Care</t>
  </si>
  <si>
    <t>Nuance Transcription Svces, CRMC, UofW, Med Quist</t>
  </si>
  <si>
    <t>Dismissal letter 9/10/21</t>
  </si>
  <si>
    <t>Student ID#, Drug Screen, Background Check</t>
  </si>
  <si>
    <t>0279061 DS/BG</t>
  </si>
  <si>
    <t>0253167 DS/BC</t>
  </si>
  <si>
    <t>0172559 DS/BC</t>
  </si>
  <si>
    <t>0104919 DS/BC</t>
  </si>
  <si>
    <t>0277007 DS/BC</t>
  </si>
  <si>
    <t>0271359 DS/BC</t>
  </si>
  <si>
    <t>0279686 DS/BC</t>
  </si>
  <si>
    <t>0162710 BC/DS</t>
  </si>
  <si>
    <t>0246624 DS/BC</t>
  </si>
  <si>
    <t>0210250 DC/BC</t>
  </si>
  <si>
    <t>0223031 DS/BC</t>
  </si>
  <si>
    <t>0274786 DS/BC</t>
  </si>
  <si>
    <t>110529 DS/BC</t>
  </si>
  <si>
    <t>0276989 DS/BC</t>
  </si>
  <si>
    <t>0278967 DS/BC</t>
  </si>
  <si>
    <t>0186222 DS/BC</t>
  </si>
  <si>
    <t>280461 DS/BC</t>
  </si>
  <si>
    <t>279417 DS/BC</t>
  </si>
  <si>
    <t>0278471 DS/BC</t>
  </si>
  <si>
    <t>037955 DS/BC</t>
  </si>
  <si>
    <t>121839 DS/BC</t>
  </si>
  <si>
    <t>169426 DS/BC</t>
  </si>
  <si>
    <t>127084 DS/BC</t>
  </si>
  <si>
    <t>0095974 DS/BC</t>
  </si>
  <si>
    <t>267257 DS/BC</t>
  </si>
  <si>
    <t>233161 DS/BC</t>
  </si>
  <si>
    <t>0174479 DS/BC</t>
  </si>
  <si>
    <t>0273553 DS/BC</t>
  </si>
  <si>
    <t>Student did not complete DS/BC prior to start of school</t>
  </si>
  <si>
    <t>(Scheduled +</t>
  </si>
  <si>
    <t>8/18/2021 E-M</t>
  </si>
  <si>
    <t>5/17/2021 E-M not considered</t>
  </si>
  <si>
    <t>1/6/2021 E-M</t>
  </si>
  <si>
    <t>12/11/2020 E-M</t>
  </si>
  <si>
    <t>3/18/2021 E-M</t>
  </si>
  <si>
    <t>Contacted E-M, no response</t>
  </si>
  <si>
    <t>0196453 DS/BC</t>
  </si>
  <si>
    <t>0141038 DS/BC</t>
  </si>
  <si>
    <t>0278834 DS/BC</t>
  </si>
  <si>
    <t>0275855 DS/BC</t>
  </si>
  <si>
    <t>0081793 DS/BC/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</si>
</sst>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.000"/>
    <numFmt numFmtId="166" formatCode="0.0%"/>
    <numFmt numFmtId="167" formatCode="m/d/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</font>
    <font>
      <u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19191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3" fillId="4" borderId="0" applyNumberFormat="0" applyFill="0" applyBorder="0" applyAlignment="0" applyProtection="0"/>
    <xf numFmtId="0" fontId="14" fillId="0" borderId="0"/>
    <xf numFmtId="0" fontId="15" fillId="0" borderId="0"/>
  </cellStyleXfs>
  <cellXfs count="9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3" xfId="0" applyFont="1" applyBorder="1" applyAlignment="1">
      <alignment horizontal="center" wrapText="1"/>
    </xf>
    <xf numFmtId="0" fontId="0" fillId="0" borderId="0" xfId="0" quotePrefix="1"/>
    <xf numFmtId="0" fontId="1" fillId="0" borderId="3" xfId="0" applyFont="1" applyBorder="1" applyAlignment="1">
      <alignment horizontal="center"/>
    </xf>
    <xf numFmtId="0" fontId="0" fillId="0" borderId="0" xfId="0" applyFill="1" applyAlignment="1">
      <alignment wrapText="1"/>
    </xf>
    <xf numFmtId="14" fontId="0" fillId="0" borderId="0" xfId="0" applyNumberFormat="1" applyFill="1"/>
    <xf numFmtId="164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quotePrefix="1" applyFill="1"/>
    <xf numFmtId="0" fontId="1" fillId="0" borderId="8" xfId="0" applyFont="1" applyFill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166" fontId="0" fillId="0" borderId="0" xfId="2" applyNumberFormat="1" applyFont="1"/>
    <xf numFmtId="0" fontId="0" fillId="0" borderId="2" xfId="0" applyBorder="1"/>
    <xf numFmtId="0" fontId="7" fillId="0" borderId="0" xfId="0" applyFont="1"/>
    <xf numFmtId="0" fontId="0" fillId="0" borderId="0" xfId="0" applyFill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Fill="1" applyAlignment="1"/>
    <xf numFmtId="0" fontId="3" fillId="0" borderId="0" xfId="1" applyFill="1"/>
    <xf numFmtId="0" fontId="9" fillId="0" borderId="0" xfId="1" applyFont="1" applyFill="1" applyAlignment="1">
      <alignment wrapText="1"/>
    </xf>
    <xf numFmtId="14" fontId="0" fillId="0" borderId="0" xfId="0" applyNumberFormat="1" applyFill="1" applyAlignment="1">
      <alignment horizontal="center"/>
    </xf>
    <xf numFmtId="0" fontId="9" fillId="0" borderId="0" xfId="1" applyFont="1" applyFill="1"/>
    <xf numFmtId="1" fontId="0" fillId="0" borderId="2" xfId="0" applyNumberFormat="1" applyBorder="1"/>
    <xf numFmtId="1" fontId="0" fillId="0" borderId="0" xfId="0" applyNumberFormat="1" applyBorder="1"/>
    <xf numFmtId="1" fontId="0" fillId="0" borderId="0" xfId="0" applyNumberFormat="1"/>
    <xf numFmtId="166" fontId="0" fillId="0" borderId="0" xfId="2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0" fillId="0" borderId="0" xfId="0" quotePrefix="1" applyFill="1" applyBorder="1" applyAlignment="1">
      <alignment horizontal="left"/>
    </xf>
    <xf numFmtId="14" fontId="0" fillId="0" borderId="0" xfId="0" applyNumberFormat="1" applyFill="1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1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quotePrefix="1" applyFont="1" applyFill="1"/>
    <xf numFmtId="0" fontId="5" fillId="0" borderId="0" xfId="0" quotePrefix="1" applyFon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 applyBorder="1" applyAlignment="1">
      <alignment wrapText="1"/>
    </xf>
    <xf numFmtId="0" fontId="16" fillId="0" borderId="0" xfId="0" quotePrefix="1" applyFont="1" applyFill="1"/>
    <xf numFmtId="0" fontId="1" fillId="3" borderId="10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9" fontId="0" fillId="0" borderId="12" xfId="0" applyNumberFormat="1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2" applyFont="1" applyAlignment="1">
      <alignment horizontal="center"/>
    </xf>
    <xf numFmtId="0" fontId="5" fillId="6" borderId="0" xfId="0" applyFont="1" applyFill="1"/>
    <xf numFmtId="0" fontId="0" fillId="6" borderId="0" xfId="0" applyFill="1"/>
    <xf numFmtId="0" fontId="0" fillId="6" borderId="0" xfId="0" applyFill="1" applyBorder="1"/>
    <xf numFmtId="0" fontId="5" fillId="6" borderId="0" xfId="0" applyFont="1" applyFill="1" applyBorder="1"/>
    <xf numFmtId="0" fontId="12" fillId="6" borderId="0" xfId="1" applyFont="1" applyFill="1"/>
    <xf numFmtId="0" fontId="3" fillId="6" borderId="0" xfId="1" applyFill="1"/>
    <xf numFmtId="0" fontId="3" fillId="6" borderId="0" xfId="1" applyFill="1" applyAlignment="1">
      <alignment wrapText="1"/>
    </xf>
    <xf numFmtId="14" fontId="0" fillId="6" borderId="0" xfId="0" applyNumberFormat="1" applyFill="1" applyAlignment="1"/>
    <xf numFmtId="0" fontId="0" fillId="6" borderId="0" xfId="0" applyNumberFormat="1" applyFill="1"/>
    <xf numFmtId="14" fontId="0" fillId="6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right"/>
    </xf>
    <xf numFmtId="14" fontId="0" fillId="6" borderId="0" xfId="0" applyNumberFormat="1" applyFill="1" applyAlignment="1">
      <alignment horizontal="right" wrapText="1"/>
    </xf>
    <xf numFmtId="0" fontId="5" fillId="0" borderId="0" xfId="1" applyFont="1" applyFill="1"/>
    <xf numFmtId="167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wrapText="1"/>
    </xf>
    <xf numFmtId="0" fontId="8" fillId="6" borderId="0" xfId="0" applyFont="1" applyFill="1"/>
    <xf numFmtId="0" fontId="9" fillId="6" borderId="0" xfId="1" applyFont="1" applyFill="1"/>
    <xf numFmtId="0" fontId="9" fillId="6" borderId="0" xfId="1" applyFont="1" applyFill="1" applyBorder="1"/>
    <xf numFmtId="0" fontId="5" fillId="6" borderId="0" xfId="1" applyFont="1" applyFill="1" applyAlignment="1">
      <alignment wrapText="1"/>
    </xf>
    <xf numFmtId="0" fontId="11" fillId="6" borderId="0" xfId="0" applyFont="1" applyFill="1" applyAlignment="1">
      <alignment horizontal="left"/>
    </xf>
    <xf numFmtId="0" fontId="18" fillId="0" borderId="0" xfId="0" applyFont="1"/>
    <xf numFmtId="0" fontId="17" fillId="0" borderId="0" xfId="0" applyFont="1"/>
    <xf numFmtId="0" fontId="8" fillId="0" borderId="0" xfId="1" applyFont="1" applyFill="1"/>
    <xf numFmtId="0" fontId="4" fillId="0" borderId="0" xfId="0" applyFont="1" applyFill="1" applyAlignment="1">
      <alignment wrapText="1"/>
    </xf>
    <xf numFmtId="0" fontId="17" fillId="0" borderId="0" xfId="0" applyFont="1" applyAlignment="1">
      <alignment horizontal="center"/>
    </xf>
  </cellXfs>
  <cellStyles count="6">
    <cellStyle name="Bad" xfId="3" builtinId="27" customBuiltin="1"/>
    <cellStyle name="Hyperlink" xfId="1" builtinId="8"/>
    <cellStyle name="Normal" xfId="0" builtinId="0"/>
    <cellStyle name="Normal 2" xfId="4" xr:uid="{CA526BE4-2B37-4B1B-B1A6-671D034274BA}"/>
    <cellStyle name="Normal 3" xfId="5" xr:uid="{CC8D8F23-CE60-40AA-B349-A5F292550C81}"/>
    <cellStyle name="Percent" xfId="2" builtinId="5"/>
  </cellStyles>
  <dxfs count="3">
    <dxf>
      <font>
        <color rgb="FFFF0000"/>
      </font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3300"/>
      <color rgb="FFFFCCFF"/>
      <color rgb="FFFF6699"/>
      <color rgb="FFFF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Student Starts by Age Group</a:t>
            </a:r>
          </a:p>
          <a:p>
            <a:pPr>
              <a:defRPr/>
            </a:pPr>
            <a:r>
              <a:rPr lang="en-US"/>
              <a:t>Fall 2013 to Fall 2021</a:t>
            </a:r>
          </a:p>
        </c:rich>
      </c:tx>
      <c:layout>
        <c:manualLayout>
          <c:xMode val="edge"/>
          <c:yMode val="edge"/>
          <c:x val="0.30984066036226526"/>
          <c:y val="2.98879163912341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'Demographic Data'!$D$25:$G$26</c:f>
              <c:multiLvlStrCache>
                <c:ptCount val="4"/>
                <c:lvl>
                  <c:pt idx="0">
                    <c:v>Less than</c:v>
                  </c:pt>
                  <c:pt idx="1">
                    <c:v>Between</c:v>
                  </c:pt>
                  <c:pt idx="2">
                    <c:v>Between </c:v>
                  </c:pt>
                  <c:pt idx="3">
                    <c:v>Greater than</c:v>
                  </c:pt>
                </c:lvl>
                <c:lvl>
                  <c:pt idx="0">
                    <c:v>25</c:v>
                  </c:pt>
                  <c:pt idx="1">
                    <c:v>25 and 35</c:v>
                  </c:pt>
                  <c:pt idx="2">
                    <c:v>36 and 50</c:v>
                  </c:pt>
                  <c:pt idx="3">
                    <c:v>50</c:v>
                  </c:pt>
                </c:lvl>
              </c:multiLvlStrCache>
            </c:multiLvlStrRef>
          </c:cat>
          <c:val>
            <c:numRef>
              <c:f>'Demographic Data'!$D$39:$G$39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75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9-426C-9FAB-72D118162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246856"/>
        <c:axId val="284246200"/>
      </c:barChart>
      <c:catAx>
        <c:axId val="28424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46200"/>
        <c:crosses val="autoZero"/>
        <c:auto val="1"/>
        <c:lblAlgn val="ctr"/>
        <c:lblOffset val="100"/>
        <c:noMultiLvlLbl val="0"/>
      </c:catAx>
      <c:valAx>
        <c:axId val="28424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4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Student Starts by Age Group</a:t>
            </a:r>
          </a:p>
          <a:p>
            <a:pPr>
              <a:defRPr/>
            </a:pPr>
            <a:r>
              <a:rPr lang="en-US"/>
              <a:t>Fall 2021</a:t>
            </a:r>
          </a:p>
        </c:rich>
      </c:tx>
      <c:layout>
        <c:manualLayout>
          <c:xMode val="edge"/>
          <c:yMode val="edge"/>
          <c:x val="0.30984066036226526"/>
          <c:y val="2.98879163912341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CD1-4AEE-A63D-9EAAA0C24ABD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D1-4AEE-A63D-9EAAA0C24ABD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D1-4AEE-A63D-9EAAA0C24ABD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D1-4AEE-A63D-9EAAA0C24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'Demographic Data'!$D$25:$G$26</c:f>
              <c:multiLvlStrCache>
                <c:ptCount val="4"/>
                <c:lvl>
                  <c:pt idx="0">
                    <c:v>Less than</c:v>
                  </c:pt>
                  <c:pt idx="1">
                    <c:v>Between</c:v>
                  </c:pt>
                  <c:pt idx="2">
                    <c:v>Between </c:v>
                  </c:pt>
                  <c:pt idx="3">
                    <c:v>Greater than</c:v>
                  </c:pt>
                </c:lvl>
                <c:lvl>
                  <c:pt idx="0">
                    <c:v>25</c:v>
                  </c:pt>
                  <c:pt idx="1">
                    <c:v>25 and 35</c:v>
                  </c:pt>
                  <c:pt idx="2">
                    <c:v>36 and 50</c:v>
                  </c:pt>
                  <c:pt idx="3">
                    <c:v>50</c:v>
                  </c:pt>
                </c:lvl>
              </c:multiLvlStrCache>
            </c:multiLvlStrRef>
          </c:cat>
          <c:val>
            <c:numRef>
              <c:f>'Demographic Data'!$D$37:$G$37</c:f>
              <c:numCache>
                <c:formatCode>0</c:formatCode>
                <c:ptCount val="4"/>
                <c:pt idx="0">
                  <c:v>3</c:v>
                </c:pt>
                <c:pt idx="1">
                  <c:v>9</c:v>
                </c:pt>
                <c:pt idx="2">
                  <c:v>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D-4AAF-AAA2-5FC02E766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246856"/>
        <c:axId val="284246200"/>
      </c:barChart>
      <c:catAx>
        <c:axId val="28424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46200"/>
        <c:crosses val="autoZero"/>
        <c:auto val="1"/>
        <c:lblAlgn val="ctr"/>
        <c:lblOffset val="100"/>
        <c:noMultiLvlLbl val="0"/>
      </c:catAx>
      <c:valAx>
        <c:axId val="28424620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4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Health Information Technology</a:t>
            </a:r>
          </a:p>
          <a:p>
            <a:pPr>
              <a:defRPr/>
            </a:pPr>
            <a:r>
              <a:rPr lang="en-US" sz="1200"/>
              <a:t>Credentials Awarded by Type</a:t>
            </a:r>
          </a:p>
        </c:rich>
      </c:tx>
      <c:layout>
        <c:manualLayout>
          <c:xMode val="edge"/>
          <c:yMode val="edge"/>
          <c:x val="0.34009677943351546"/>
          <c:y val="2.2943297279580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Year Chart'!$A$3</c:f>
              <c:strCache>
                <c:ptCount val="1"/>
                <c:pt idx="0">
                  <c:v>Medical Office Essentials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Year Chart'!$B$2:$I$2</c:f>
              <c:strCache>
                <c:ptCount val="8"/>
                <c:pt idx="0">
                  <c:v>2014 - 2015</c:v>
                </c:pt>
                <c:pt idx="1">
                  <c:v>2015 - 2016</c:v>
                </c:pt>
                <c:pt idx="2">
                  <c:v>2016 - 2017</c:v>
                </c:pt>
                <c:pt idx="3">
                  <c:v>2017 - 2018</c:v>
                </c:pt>
                <c:pt idx="4">
                  <c:v>2018 - 2019</c:v>
                </c:pt>
                <c:pt idx="5">
                  <c:v>2019 - 2020</c:v>
                </c:pt>
                <c:pt idx="6">
                  <c:v>2020 - 2021</c:v>
                </c:pt>
                <c:pt idx="7">
                  <c:v>2021 - 2022</c:v>
                </c:pt>
              </c:strCache>
            </c:strRef>
          </c:cat>
          <c:val>
            <c:numRef>
              <c:f>'Academic Year Chart'!$B$3:$I$3</c:f>
              <c:numCache>
                <c:formatCode>General</c:formatCode>
                <c:ptCount val="8"/>
                <c:pt idx="0">
                  <c:v>18</c:v>
                </c:pt>
                <c:pt idx="1">
                  <c:v>16</c:v>
                </c:pt>
                <c:pt idx="2">
                  <c:v>18</c:v>
                </c:pt>
                <c:pt idx="3">
                  <c:v>17</c:v>
                </c:pt>
                <c:pt idx="4">
                  <c:v>5</c:v>
                </c:pt>
                <c:pt idx="5">
                  <c:v>14</c:v>
                </c:pt>
                <c:pt idx="6">
                  <c:v>22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E-4C80-A6F5-CAF9B13969DE}"/>
            </c:ext>
          </c:extLst>
        </c:ser>
        <c:ser>
          <c:idx val="1"/>
          <c:order val="1"/>
          <c:tx>
            <c:strRef>
              <c:f>'Academic Year Chart'!$A$4</c:f>
              <c:strCache>
                <c:ptCount val="1"/>
                <c:pt idx="0">
                  <c:v>Medical Claims Coding Associate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Year Chart'!$B$2:$I$2</c:f>
              <c:strCache>
                <c:ptCount val="8"/>
                <c:pt idx="0">
                  <c:v>2014 - 2015</c:v>
                </c:pt>
                <c:pt idx="1">
                  <c:v>2015 - 2016</c:v>
                </c:pt>
                <c:pt idx="2">
                  <c:v>2016 - 2017</c:v>
                </c:pt>
                <c:pt idx="3">
                  <c:v>2017 - 2018</c:v>
                </c:pt>
                <c:pt idx="4">
                  <c:v>2018 - 2019</c:v>
                </c:pt>
                <c:pt idx="5">
                  <c:v>2019 - 2020</c:v>
                </c:pt>
                <c:pt idx="6">
                  <c:v>2020 - 2021</c:v>
                </c:pt>
                <c:pt idx="7">
                  <c:v>2021 - 2022</c:v>
                </c:pt>
              </c:strCache>
            </c:strRef>
          </c:cat>
          <c:val>
            <c:numRef>
              <c:f>'Academic Year Chart'!$B$4:$I$4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E-4C80-A6F5-CAF9B13969DE}"/>
            </c:ext>
          </c:extLst>
        </c:ser>
        <c:ser>
          <c:idx val="2"/>
          <c:order val="2"/>
          <c:tx>
            <c:strRef>
              <c:f>'Academic Year Chart'!$A$5</c:f>
              <c:strCache>
                <c:ptCount val="1"/>
                <c:pt idx="0">
                  <c:v>Associates in Applied Science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'Academic Year Chart'!$B$2:$I$2</c:f>
              <c:strCache>
                <c:ptCount val="8"/>
                <c:pt idx="0">
                  <c:v>2014 - 2015</c:v>
                </c:pt>
                <c:pt idx="1">
                  <c:v>2015 - 2016</c:v>
                </c:pt>
                <c:pt idx="2">
                  <c:v>2016 - 2017</c:v>
                </c:pt>
                <c:pt idx="3">
                  <c:v>2017 - 2018</c:v>
                </c:pt>
                <c:pt idx="4">
                  <c:v>2018 - 2019</c:v>
                </c:pt>
                <c:pt idx="5">
                  <c:v>2019 - 2020</c:v>
                </c:pt>
                <c:pt idx="6">
                  <c:v>2020 - 2021</c:v>
                </c:pt>
                <c:pt idx="7">
                  <c:v>2021 - 2022</c:v>
                </c:pt>
              </c:strCache>
            </c:strRef>
          </c:cat>
          <c:val>
            <c:numRef>
              <c:f>'Academic Year Chart'!$B$5:$I$5</c:f>
              <c:numCache>
                <c:formatCode>General</c:formatCode>
                <c:ptCount val="8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11</c:v>
                </c:pt>
                <c:pt idx="4">
                  <c:v>9</c:v>
                </c:pt>
                <c:pt idx="5">
                  <c:v>9</c:v>
                </c:pt>
                <c:pt idx="6">
                  <c:v>12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6E-4C80-A6F5-CAF9B1396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256868160"/>
        <c:axId val="256867504"/>
      </c:barChart>
      <c:catAx>
        <c:axId val="25686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67504"/>
        <c:crosses val="autoZero"/>
        <c:auto val="1"/>
        <c:lblAlgn val="ctr"/>
        <c:lblOffset val="100"/>
        <c:noMultiLvlLbl val="0"/>
      </c:catAx>
      <c:valAx>
        <c:axId val="25686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6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10</xdr:col>
      <xdr:colOff>539750</xdr:colOff>
      <xdr:row>23</xdr:row>
      <xdr:rowOff>7938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A1272-B552-47A0-8A46-C1D2B48E6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42</xdr:row>
      <xdr:rowOff>30480</xdr:rowOff>
    </xdr:from>
    <xdr:to>
      <xdr:col>10</xdr:col>
      <xdr:colOff>356870</xdr:colOff>
      <xdr:row>62</xdr:row>
      <xdr:rowOff>38418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6170CE-EBD4-4461-B7BE-6C4D8894F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1905000</xdr:colOff>
      <xdr:row>6</xdr:row>
      <xdr:rowOff>171450</xdr:rowOff>
    </xdr:from>
    <xdr:to>
      <xdr:col>11</xdr:col>
      <xdr:colOff>7620</xdr:colOff>
      <xdr:row>28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20027-BE04-40B1-91E8-0B8C6B249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2293-3100-444F-9EFC-975C028FD6F8}">
  <sheetPr>
    <tabColor rgb="FF00B0F0"/>
  </sheetPr>
  <dimension ref="A1:BC43"/>
  <sheetViews>
    <sheetView zoomScale="90" zoomScaleNormal="90" workbookViewId="0">
      <pane ySplit="3" topLeftCell="A4" activePane="bottomLeft" state="frozen"/>
      <selection pane="bottomLeft" activeCell="C9" sqref="C9"/>
    </sheetView>
  </sheetViews>
  <sheetFormatPr defaultRowHeight="14.4" x14ac:dyDescent="0.3"/>
  <cols>
    <col min="1" max="2" width="15.77734375" customWidth="1"/>
    <col min="3" max="3" width="28.44140625" customWidth="1"/>
    <col min="4" max="4" width="15.77734375" customWidth="1"/>
    <col min="5" max="5" width="44.6640625" customWidth="1"/>
    <col min="6" max="6" width="55.88671875" customWidth="1"/>
    <col min="7" max="7" width="14.33203125" bestFit="1" customWidth="1"/>
    <col min="8" max="8" width="28.5546875" customWidth="1"/>
    <col min="9" max="9" width="26.109375" style="3" customWidth="1"/>
    <col min="10" max="11" width="8.77734375" customWidth="1"/>
    <col min="12" max="14" width="11.6640625" customWidth="1"/>
    <col min="15" max="15" width="43.77734375" customWidth="1"/>
    <col min="16" max="16" width="8.6640625" style="23" customWidth="1"/>
    <col min="17" max="28" width="7.5546875" customWidth="1"/>
    <col min="29" max="29" width="9.5546875" bestFit="1" customWidth="1"/>
    <col min="30" max="36" width="7.5546875" customWidth="1"/>
    <col min="37" max="38" width="7.44140625" bestFit="1" customWidth="1"/>
    <col min="39" max="55" width="7.44140625" customWidth="1"/>
  </cols>
  <sheetData>
    <row r="1" spans="1:55" ht="21" x14ac:dyDescent="0.4">
      <c r="A1" s="94" t="s">
        <v>77</v>
      </c>
      <c r="D1" s="33"/>
      <c r="E1" s="33"/>
    </row>
    <row r="2" spans="1:55" ht="21" x14ac:dyDescent="0.4">
      <c r="A2" s="95" t="s">
        <v>65</v>
      </c>
      <c r="L2" s="10" t="s">
        <v>53</v>
      </c>
      <c r="M2" s="10"/>
      <c r="N2" s="10"/>
      <c r="P2" s="25" t="s">
        <v>30</v>
      </c>
      <c r="Q2" s="28" t="s">
        <v>67</v>
      </c>
      <c r="R2" s="29" t="s">
        <v>20</v>
      </c>
      <c r="S2" s="52" t="s">
        <v>17</v>
      </c>
      <c r="T2" s="52" t="s">
        <v>17</v>
      </c>
      <c r="U2" s="17" t="s">
        <v>17</v>
      </c>
      <c r="V2" s="29" t="s">
        <v>21</v>
      </c>
      <c r="W2" s="29" t="s">
        <v>20</v>
      </c>
      <c r="X2" s="52" t="s">
        <v>17</v>
      </c>
      <c r="Y2" s="52" t="s">
        <v>19</v>
      </c>
      <c r="Z2" s="52" t="s">
        <v>19</v>
      </c>
      <c r="AA2" s="17" t="s">
        <v>19</v>
      </c>
      <c r="AB2" s="29" t="s">
        <v>18</v>
      </c>
      <c r="AC2" s="29" t="s">
        <v>22</v>
      </c>
      <c r="AD2" s="52" t="s">
        <v>19</v>
      </c>
      <c r="AE2" s="52" t="s">
        <v>19</v>
      </c>
      <c r="AF2" s="17" t="s">
        <v>19</v>
      </c>
      <c r="AG2" s="29" t="s">
        <v>25</v>
      </c>
      <c r="AH2" s="52" t="s">
        <v>17</v>
      </c>
      <c r="AI2" s="52" t="s">
        <v>17</v>
      </c>
      <c r="AJ2" s="52" t="s">
        <v>17</v>
      </c>
      <c r="AK2" s="52" t="s">
        <v>17</v>
      </c>
      <c r="AL2" s="17" t="s">
        <v>17</v>
      </c>
      <c r="AM2" s="10"/>
      <c r="AN2" s="10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29.4" x14ac:dyDescent="0.35">
      <c r="A3" s="7" t="s">
        <v>1</v>
      </c>
      <c r="B3" s="7" t="s">
        <v>0</v>
      </c>
      <c r="C3" s="8" t="s">
        <v>208</v>
      </c>
      <c r="D3" s="8" t="s">
        <v>16</v>
      </c>
      <c r="E3" s="16" t="s">
        <v>2</v>
      </c>
      <c r="F3" s="16" t="s">
        <v>51</v>
      </c>
      <c r="G3" s="8" t="s">
        <v>13</v>
      </c>
      <c r="H3" s="9" t="s">
        <v>50</v>
      </c>
      <c r="I3" s="11" t="s">
        <v>66</v>
      </c>
      <c r="J3" s="11" t="s">
        <v>14</v>
      </c>
      <c r="K3" s="46" t="s">
        <v>33</v>
      </c>
      <c r="L3" s="13" t="s">
        <v>8</v>
      </c>
      <c r="M3" s="13" t="s">
        <v>9</v>
      </c>
      <c r="N3" s="36" t="s">
        <v>5</v>
      </c>
      <c r="O3" s="36" t="s">
        <v>52</v>
      </c>
      <c r="P3" s="60" t="s">
        <v>29</v>
      </c>
      <c r="Q3" s="18">
        <v>1000</v>
      </c>
      <c r="R3" s="53">
        <v>1200</v>
      </c>
      <c r="S3" s="53">
        <v>1500</v>
      </c>
      <c r="T3" s="53">
        <v>1510</v>
      </c>
      <c r="U3" s="19">
        <v>1550</v>
      </c>
      <c r="V3" s="53">
        <v>1010</v>
      </c>
      <c r="W3" s="53">
        <v>1210</v>
      </c>
      <c r="X3" s="53">
        <v>1600</v>
      </c>
      <c r="Y3" s="53">
        <v>1500</v>
      </c>
      <c r="Z3" s="53">
        <v>1600</v>
      </c>
      <c r="AA3" s="19">
        <v>1750</v>
      </c>
      <c r="AB3" s="53" t="s">
        <v>27</v>
      </c>
      <c r="AC3" s="53" t="s">
        <v>23</v>
      </c>
      <c r="AD3" s="53">
        <v>1700</v>
      </c>
      <c r="AE3" s="53">
        <v>1675</v>
      </c>
      <c r="AF3" s="19">
        <v>1970</v>
      </c>
      <c r="AG3" s="53">
        <v>1000</v>
      </c>
      <c r="AH3" s="53">
        <v>2970</v>
      </c>
      <c r="AI3" s="53">
        <v>2500</v>
      </c>
      <c r="AJ3" s="53">
        <v>2550</v>
      </c>
      <c r="AK3" s="53">
        <v>2600</v>
      </c>
      <c r="AL3" s="19">
        <v>2700</v>
      </c>
      <c r="AM3" s="10" t="s">
        <v>31</v>
      </c>
      <c r="AN3" s="10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55" ht="18" x14ac:dyDescent="0.35">
      <c r="A4" s="74"/>
      <c r="B4" s="74"/>
      <c r="C4" s="62" t="s">
        <v>245</v>
      </c>
      <c r="D4" s="78"/>
      <c r="E4" s="96" t="s">
        <v>68</v>
      </c>
      <c r="F4" s="41" t="s">
        <v>69</v>
      </c>
      <c r="G4" s="89"/>
      <c r="H4" s="48" t="s">
        <v>242</v>
      </c>
      <c r="I4" s="40">
        <v>44228</v>
      </c>
      <c r="J4" s="81"/>
      <c r="K4" s="82"/>
      <c r="L4" s="4"/>
      <c r="M4" s="4"/>
      <c r="N4" s="4"/>
      <c r="O4" s="4" t="s">
        <v>145</v>
      </c>
      <c r="P4" s="26">
        <v>3.8180000000000001</v>
      </c>
      <c r="Q4" s="20" t="s">
        <v>45</v>
      </c>
      <c r="R4" s="2" t="s">
        <v>24</v>
      </c>
      <c r="S4" s="2"/>
      <c r="T4" s="2"/>
      <c r="U4" s="21"/>
      <c r="V4" s="2" t="s">
        <v>45</v>
      </c>
      <c r="W4" s="2" t="s">
        <v>45</v>
      </c>
      <c r="X4" s="2"/>
      <c r="Y4" s="2"/>
      <c r="Z4" s="2"/>
      <c r="AA4" s="21"/>
      <c r="AB4" s="2" t="s">
        <v>45</v>
      </c>
      <c r="AC4" s="2" t="s">
        <v>45</v>
      </c>
      <c r="AD4" s="2"/>
      <c r="AE4" s="2"/>
      <c r="AF4" s="21"/>
      <c r="AG4" s="2"/>
      <c r="AH4" s="2"/>
      <c r="AI4" s="2"/>
      <c r="AJ4" s="2"/>
      <c r="AK4" s="2"/>
      <c r="AL4" s="21"/>
      <c r="AM4" s="10" t="s">
        <v>201</v>
      </c>
      <c r="AN4" s="10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</row>
    <row r="5" spans="1:55" ht="18" x14ac:dyDescent="0.35">
      <c r="A5" s="75"/>
      <c r="B5" s="75"/>
      <c r="C5" s="24" t="s">
        <v>246</v>
      </c>
      <c r="D5" s="79"/>
      <c r="E5" s="41" t="s">
        <v>71</v>
      </c>
      <c r="F5" s="41" t="s">
        <v>72</v>
      </c>
      <c r="G5" s="90"/>
      <c r="H5" s="48" t="s">
        <v>241</v>
      </c>
      <c r="I5" s="40">
        <v>44228</v>
      </c>
      <c r="J5" s="83"/>
      <c r="K5" s="82"/>
      <c r="L5" s="4"/>
      <c r="M5" s="4"/>
      <c r="N5" s="4"/>
      <c r="O5" s="37" t="s">
        <v>145</v>
      </c>
      <c r="P5" s="26">
        <v>3.8769999999999998</v>
      </c>
      <c r="Q5" s="22" t="s">
        <v>26</v>
      </c>
      <c r="R5" s="2" t="s">
        <v>45</v>
      </c>
      <c r="S5" s="2" t="s">
        <v>45</v>
      </c>
      <c r="T5" s="2" t="s">
        <v>45</v>
      </c>
      <c r="U5" s="21" t="s">
        <v>45</v>
      </c>
      <c r="V5" s="2" t="s">
        <v>45</v>
      </c>
      <c r="W5" s="2" t="s">
        <v>45</v>
      </c>
      <c r="X5" s="2"/>
      <c r="Y5" s="2" t="s">
        <v>28</v>
      </c>
      <c r="Z5" s="2" t="s">
        <v>28</v>
      </c>
      <c r="AA5" s="21" t="s">
        <v>28</v>
      </c>
      <c r="AB5" s="2" t="s">
        <v>45</v>
      </c>
      <c r="AC5" s="2" t="s">
        <v>45</v>
      </c>
      <c r="AD5" s="2"/>
      <c r="AE5" s="2"/>
      <c r="AF5" s="21"/>
      <c r="AG5" s="2"/>
      <c r="AH5" s="2"/>
      <c r="AI5" s="2" t="s">
        <v>28</v>
      </c>
      <c r="AJ5" s="2"/>
      <c r="AK5" s="2"/>
      <c r="AL5" s="21"/>
      <c r="AM5" s="10" t="s">
        <v>32</v>
      </c>
      <c r="AN5" s="10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</row>
    <row r="6" spans="1:55" ht="18" x14ac:dyDescent="0.3">
      <c r="A6" s="74"/>
      <c r="B6" s="74"/>
      <c r="C6" s="63" t="s">
        <v>152</v>
      </c>
      <c r="D6" s="79"/>
      <c r="E6" s="41" t="s">
        <v>80</v>
      </c>
      <c r="F6" s="41" t="s">
        <v>117</v>
      </c>
      <c r="G6" s="90"/>
      <c r="H6" s="87" t="s">
        <v>81</v>
      </c>
      <c r="I6" s="40">
        <v>44228</v>
      </c>
      <c r="J6" s="83"/>
      <c r="K6" s="82"/>
      <c r="L6" s="4"/>
      <c r="M6" s="4"/>
      <c r="N6" s="4"/>
      <c r="O6" s="58" t="s">
        <v>146</v>
      </c>
      <c r="P6" s="26">
        <v>3</v>
      </c>
      <c r="Q6" s="22"/>
      <c r="R6" s="2" t="s">
        <v>26</v>
      </c>
      <c r="S6" s="2"/>
      <c r="T6" s="2"/>
      <c r="U6" s="21"/>
      <c r="V6" s="2"/>
      <c r="W6" s="2"/>
      <c r="X6" s="2"/>
      <c r="Y6" s="2"/>
      <c r="Z6" s="2"/>
      <c r="AA6" s="21"/>
      <c r="AB6" s="2"/>
      <c r="AC6" s="2" t="s">
        <v>46</v>
      </c>
      <c r="AD6" s="2"/>
      <c r="AE6" s="2"/>
      <c r="AF6" s="21"/>
      <c r="AG6" s="2"/>
      <c r="AH6" s="2"/>
      <c r="AI6" s="2"/>
      <c r="AJ6" s="2"/>
      <c r="AK6" s="2"/>
      <c r="AL6" s="21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</row>
    <row r="7" spans="1:55" ht="18" customHeight="1" x14ac:dyDescent="0.3">
      <c r="A7" s="75"/>
      <c r="B7" s="75"/>
      <c r="C7" s="64" t="s">
        <v>247</v>
      </c>
      <c r="D7" s="80"/>
      <c r="E7" s="41" t="s">
        <v>82</v>
      </c>
      <c r="F7" s="41" t="s">
        <v>135</v>
      </c>
      <c r="G7" s="91"/>
      <c r="H7" s="87" t="s">
        <v>138</v>
      </c>
      <c r="I7" s="40">
        <v>44348</v>
      </c>
      <c r="J7" s="83"/>
      <c r="K7" s="82"/>
      <c r="L7" s="4"/>
      <c r="M7" s="4"/>
      <c r="N7" s="4"/>
      <c r="O7" s="58" t="s">
        <v>70</v>
      </c>
      <c r="P7" s="26">
        <v>4</v>
      </c>
      <c r="Q7" s="2" t="s">
        <v>26</v>
      </c>
      <c r="R7" s="2" t="s">
        <v>26</v>
      </c>
      <c r="S7" s="2" t="s">
        <v>45</v>
      </c>
      <c r="T7" s="2" t="s">
        <v>45</v>
      </c>
      <c r="U7" s="21" t="s">
        <v>45</v>
      </c>
      <c r="V7" s="2" t="s">
        <v>26</v>
      </c>
      <c r="W7" s="2" t="s">
        <v>26</v>
      </c>
      <c r="X7" s="2"/>
      <c r="Y7" s="2" t="s">
        <v>28</v>
      </c>
      <c r="Z7" s="2" t="s">
        <v>28</v>
      </c>
      <c r="AA7" s="21" t="s">
        <v>28</v>
      </c>
      <c r="AB7" s="2" t="s">
        <v>26</v>
      </c>
      <c r="AC7" s="2" t="s">
        <v>26</v>
      </c>
      <c r="AD7" s="2"/>
      <c r="AE7" s="2"/>
      <c r="AF7" s="21"/>
      <c r="AG7" s="2"/>
      <c r="AH7" s="2"/>
      <c r="AI7" s="2" t="s">
        <v>28</v>
      </c>
      <c r="AJ7" s="2"/>
      <c r="AK7" s="2"/>
      <c r="AL7" s="21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</row>
    <row r="8" spans="1:55" ht="20.100000000000001" customHeight="1" x14ac:dyDescent="0.3">
      <c r="A8" s="75"/>
      <c r="B8" s="75"/>
      <c r="C8" s="64" t="s">
        <v>248</v>
      </c>
      <c r="D8" s="79"/>
      <c r="E8" s="41" t="s">
        <v>83</v>
      </c>
      <c r="F8" s="39" t="s">
        <v>84</v>
      </c>
      <c r="G8" s="91"/>
      <c r="H8" s="48" t="s">
        <v>85</v>
      </c>
      <c r="I8" s="40">
        <v>44267</v>
      </c>
      <c r="J8" s="83"/>
      <c r="K8" s="82"/>
      <c r="L8" s="15">
        <v>44547</v>
      </c>
      <c r="M8" s="4"/>
      <c r="N8" s="4"/>
      <c r="O8" s="14"/>
      <c r="P8" s="26">
        <v>3.6360000000000001</v>
      </c>
      <c r="Q8" s="20" t="s">
        <v>45</v>
      </c>
      <c r="R8" s="2" t="s">
        <v>46</v>
      </c>
      <c r="S8" s="2" t="s">
        <v>46</v>
      </c>
      <c r="T8" s="2" t="s">
        <v>45</v>
      </c>
      <c r="U8" s="21" t="s">
        <v>45</v>
      </c>
      <c r="V8" s="2" t="s">
        <v>45</v>
      </c>
      <c r="W8" s="2" t="s">
        <v>46</v>
      </c>
      <c r="X8" s="2" t="s">
        <v>45</v>
      </c>
      <c r="Y8" s="2" t="s">
        <v>28</v>
      </c>
      <c r="Z8" s="2" t="s">
        <v>28</v>
      </c>
      <c r="AA8" s="21"/>
      <c r="AB8" s="2" t="s">
        <v>28</v>
      </c>
      <c r="AC8" s="2" t="s">
        <v>45</v>
      </c>
      <c r="AD8" s="2"/>
      <c r="AE8" s="2"/>
      <c r="AF8" s="21"/>
      <c r="AG8" s="2" t="s">
        <v>46</v>
      </c>
      <c r="AH8" s="2"/>
      <c r="AI8" s="2" t="s">
        <v>28</v>
      </c>
      <c r="AJ8" s="2"/>
      <c r="AK8" s="2"/>
      <c r="AL8" s="21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</row>
    <row r="9" spans="1:55" ht="15.9" customHeight="1" x14ac:dyDescent="0.3">
      <c r="A9" s="75"/>
      <c r="B9" s="75"/>
      <c r="C9" s="64" t="s">
        <v>249</v>
      </c>
      <c r="D9" s="79"/>
      <c r="E9" s="41" t="s">
        <v>86</v>
      </c>
      <c r="F9" s="39" t="s">
        <v>140</v>
      </c>
      <c r="G9" s="91"/>
      <c r="H9" s="48" t="s">
        <v>243</v>
      </c>
      <c r="I9" s="40">
        <v>44280</v>
      </c>
      <c r="J9" s="83"/>
      <c r="K9" s="82"/>
      <c r="L9" s="4"/>
      <c r="M9" s="4"/>
      <c r="N9" s="4"/>
      <c r="O9" s="37" t="s">
        <v>149</v>
      </c>
      <c r="P9" s="26">
        <v>2.5630000000000002</v>
      </c>
      <c r="Q9" s="20" t="s">
        <v>26</v>
      </c>
      <c r="R9" s="2" t="s">
        <v>24</v>
      </c>
      <c r="S9" s="2" t="s">
        <v>46</v>
      </c>
      <c r="T9" s="2" t="s">
        <v>45</v>
      </c>
      <c r="U9" s="21"/>
      <c r="V9" s="2" t="s">
        <v>45</v>
      </c>
      <c r="W9" s="2" t="s">
        <v>24</v>
      </c>
      <c r="X9" s="2"/>
      <c r="Y9" s="2" t="s">
        <v>28</v>
      </c>
      <c r="Z9" s="2" t="s">
        <v>28</v>
      </c>
      <c r="AA9" s="21" t="s">
        <v>28</v>
      </c>
      <c r="AB9" s="2" t="s">
        <v>47</v>
      </c>
      <c r="AC9" s="2" t="s">
        <v>47</v>
      </c>
      <c r="AD9" s="2"/>
      <c r="AE9" s="2"/>
      <c r="AF9" s="21"/>
      <c r="AG9" s="2" t="s">
        <v>24</v>
      </c>
      <c r="AH9" s="2"/>
      <c r="AI9" s="2"/>
      <c r="AJ9" s="2"/>
      <c r="AK9" s="2"/>
      <c r="AL9" s="21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</row>
    <row r="10" spans="1:55" ht="18" customHeight="1" x14ac:dyDescent="0.3">
      <c r="A10" s="76"/>
      <c r="B10" s="76"/>
      <c r="C10" s="65" t="s">
        <v>102</v>
      </c>
      <c r="D10" s="79"/>
      <c r="E10" s="86" t="s">
        <v>101</v>
      </c>
      <c r="F10" s="86" t="s">
        <v>101</v>
      </c>
      <c r="G10" s="92"/>
      <c r="H10" s="15" t="s">
        <v>102</v>
      </c>
      <c r="I10" s="40" t="s">
        <v>140</v>
      </c>
      <c r="J10" s="83"/>
      <c r="K10" s="82"/>
      <c r="L10" s="15"/>
      <c r="M10" s="4"/>
      <c r="N10" s="4"/>
      <c r="O10" s="37" t="s">
        <v>102</v>
      </c>
      <c r="P10" s="26"/>
      <c r="Q10" s="20"/>
      <c r="R10" s="30"/>
      <c r="S10" s="30"/>
      <c r="T10" s="30"/>
      <c r="U10" s="50"/>
      <c r="V10" s="30"/>
      <c r="W10" s="30"/>
      <c r="X10" s="30"/>
      <c r="Y10" s="30"/>
      <c r="Z10" s="30"/>
      <c r="AA10" s="50"/>
      <c r="AB10" s="30"/>
      <c r="AC10" s="30"/>
      <c r="AD10" s="2"/>
      <c r="AE10" s="2"/>
      <c r="AF10" s="21"/>
      <c r="AG10" s="2"/>
      <c r="AH10" s="2"/>
      <c r="AI10" s="2"/>
      <c r="AJ10" s="2"/>
      <c r="AK10" s="2"/>
      <c r="AL10" s="21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</row>
    <row r="11" spans="1:55" ht="18" customHeight="1" x14ac:dyDescent="0.3">
      <c r="A11" s="76"/>
      <c r="B11" s="76"/>
      <c r="C11" s="66" t="s">
        <v>223</v>
      </c>
      <c r="D11" s="79"/>
      <c r="E11" s="41" t="s">
        <v>87</v>
      </c>
      <c r="F11" s="41" t="s">
        <v>202</v>
      </c>
      <c r="G11" s="91"/>
      <c r="H11" s="15" t="s">
        <v>244</v>
      </c>
      <c r="I11" s="40" t="s">
        <v>140</v>
      </c>
      <c r="J11" s="83"/>
      <c r="K11" s="82"/>
      <c r="L11" s="4"/>
      <c r="M11" s="4"/>
      <c r="N11" s="4"/>
      <c r="O11" s="37" t="s">
        <v>106</v>
      </c>
      <c r="P11" s="26"/>
      <c r="Q11" s="49"/>
      <c r="R11" s="30"/>
      <c r="S11" s="30"/>
      <c r="T11" s="30"/>
      <c r="U11" s="50"/>
      <c r="V11" s="30"/>
      <c r="W11" s="30"/>
      <c r="X11" s="30"/>
      <c r="Y11" s="30"/>
      <c r="Z11" s="30"/>
      <c r="AA11" s="50"/>
      <c r="AB11" s="30"/>
      <c r="AC11" s="30"/>
      <c r="AD11" s="30"/>
      <c r="AE11" s="30"/>
      <c r="AF11" s="50"/>
      <c r="AG11" s="30"/>
      <c r="AH11" s="2"/>
      <c r="AI11" s="2"/>
      <c r="AJ11" s="2"/>
      <c r="AK11" s="2"/>
      <c r="AL11" s="21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</row>
    <row r="12" spans="1:55" ht="18" customHeight="1" x14ac:dyDescent="0.3">
      <c r="A12" s="76"/>
      <c r="B12" s="76"/>
      <c r="C12" s="47" t="s">
        <v>224</v>
      </c>
      <c r="D12" s="79"/>
      <c r="E12" s="41" t="s">
        <v>88</v>
      </c>
      <c r="F12" s="41" t="s">
        <v>92</v>
      </c>
      <c r="G12" s="91"/>
      <c r="H12" s="15" t="s">
        <v>132</v>
      </c>
      <c r="I12" s="40" t="s">
        <v>141</v>
      </c>
      <c r="J12" s="83"/>
      <c r="K12" s="82"/>
      <c r="L12" s="4"/>
      <c r="M12" s="4"/>
      <c r="N12" s="4"/>
      <c r="O12" s="14" t="s">
        <v>107</v>
      </c>
      <c r="P12" s="26"/>
      <c r="Q12" s="20" t="s">
        <v>28</v>
      </c>
      <c r="R12" s="2" t="s">
        <v>45</v>
      </c>
      <c r="S12" s="2"/>
      <c r="T12" s="2"/>
      <c r="U12" s="21"/>
      <c r="V12" s="2"/>
      <c r="W12" s="2"/>
      <c r="X12" s="2"/>
      <c r="Y12" s="2"/>
      <c r="Z12" s="2"/>
      <c r="AA12" s="21"/>
      <c r="AB12" s="2"/>
      <c r="AC12" s="2"/>
      <c r="AD12" s="2"/>
      <c r="AE12" s="2"/>
      <c r="AF12" s="21"/>
      <c r="AG12" s="2" t="s">
        <v>28</v>
      </c>
      <c r="AH12" s="2"/>
      <c r="AI12" s="2"/>
      <c r="AJ12" s="2"/>
      <c r="AK12" s="2"/>
      <c r="AL12" s="21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</row>
    <row r="13" spans="1:55" ht="18" customHeight="1" x14ac:dyDescent="0.3">
      <c r="A13" s="76"/>
      <c r="B13" s="76"/>
      <c r="C13" s="47" t="s">
        <v>209</v>
      </c>
      <c r="D13" s="79"/>
      <c r="E13" s="41" t="s">
        <v>89</v>
      </c>
      <c r="F13" s="41" t="s">
        <v>93</v>
      </c>
      <c r="G13" s="91"/>
      <c r="H13" s="15" t="s">
        <v>94</v>
      </c>
      <c r="I13" s="40">
        <v>44303</v>
      </c>
      <c r="J13" s="83"/>
      <c r="K13" s="82"/>
      <c r="L13" s="15">
        <v>44547</v>
      </c>
      <c r="M13" s="4"/>
      <c r="N13" s="4"/>
      <c r="O13" s="14" t="s">
        <v>105</v>
      </c>
      <c r="P13" s="26">
        <v>3.6880000000000002</v>
      </c>
      <c r="Q13" s="20"/>
      <c r="R13" s="2" t="s">
        <v>26</v>
      </c>
      <c r="S13" s="2" t="s">
        <v>45</v>
      </c>
      <c r="T13" s="2" t="s">
        <v>45</v>
      </c>
      <c r="U13" s="21" t="s">
        <v>45</v>
      </c>
      <c r="V13" s="2" t="s">
        <v>26</v>
      </c>
      <c r="W13" s="2" t="s">
        <v>46</v>
      </c>
      <c r="X13" s="2" t="s">
        <v>46</v>
      </c>
      <c r="Y13" s="2" t="s">
        <v>28</v>
      </c>
      <c r="Z13" s="2" t="s">
        <v>28</v>
      </c>
      <c r="AA13" s="21" t="s">
        <v>28</v>
      </c>
      <c r="AB13" s="2"/>
      <c r="AC13" s="2"/>
      <c r="AD13" s="2"/>
      <c r="AE13" s="2"/>
      <c r="AF13" s="21"/>
      <c r="AG13" s="2"/>
      <c r="AH13" s="2"/>
      <c r="AI13" s="2"/>
      <c r="AJ13" s="2"/>
      <c r="AK13" s="2"/>
      <c r="AL13" s="21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</row>
    <row r="14" spans="1:55" ht="18" customHeight="1" x14ac:dyDescent="0.3">
      <c r="A14" s="74"/>
      <c r="B14" s="76"/>
      <c r="C14" s="47" t="s">
        <v>222</v>
      </c>
      <c r="D14" s="79"/>
      <c r="E14" s="41" t="s">
        <v>90</v>
      </c>
      <c r="F14" s="41" t="s">
        <v>91</v>
      </c>
      <c r="G14" s="91"/>
      <c r="H14" s="15" t="s">
        <v>97</v>
      </c>
      <c r="I14" s="40">
        <v>44305</v>
      </c>
      <c r="J14" s="83"/>
      <c r="K14" s="82"/>
      <c r="L14" s="4"/>
      <c r="M14" s="4"/>
      <c r="N14" s="4"/>
      <c r="O14" s="37" t="s">
        <v>147</v>
      </c>
      <c r="P14" s="26">
        <v>3.536</v>
      </c>
      <c r="Q14" s="20" t="s">
        <v>45</v>
      </c>
      <c r="R14" s="2" t="s">
        <v>46</v>
      </c>
      <c r="S14" s="2" t="s">
        <v>46</v>
      </c>
      <c r="T14" s="2" t="s">
        <v>45</v>
      </c>
      <c r="U14" s="21" t="s">
        <v>46</v>
      </c>
      <c r="V14" s="2" t="s">
        <v>26</v>
      </c>
      <c r="W14" s="2" t="s">
        <v>46</v>
      </c>
      <c r="X14" s="2" t="s">
        <v>45</v>
      </c>
      <c r="Y14" s="2" t="s">
        <v>28</v>
      </c>
      <c r="Z14" s="2" t="s">
        <v>28</v>
      </c>
      <c r="AA14" s="21" t="s">
        <v>28</v>
      </c>
      <c r="AB14" s="2" t="s">
        <v>45</v>
      </c>
      <c r="AC14" s="2" t="s">
        <v>45</v>
      </c>
      <c r="AD14" s="2"/>
      <c r="AE14" s="2"/>
      <c r="AF14" s="21"/>
      <c r="AG14" s="2" t="s">
        <v>46</v>
      </c>
      <c r="AH14" s="2"/>
      <c r="AI14" s="2" t="s">
        <v>28</v>
      </c>
      <c r="AJ14" s="2"/>
      <c r="AK14" s="2"/>
      <c r="AL14" s="21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</row>
    <row r="15" spans="1:55" ht="18" customHeight="1" x14ac:dyDescent="0.3">
      <c r="A15" s="76"/>
      <c r="B15" s="76"/>
      <c r="C15" s="47" t="s">
        <v>210</v>
      </c>
      <c r="D15" s="79"/>
      <c r="E15" s="41" t="s">
        <v>116</v>
      </c>
      <c r="F15" s="41" t="s">
        <v>98</v>
      </c>
      <c r="G15" s="93"/>
      <c r="H15" s="15" t="s">
        <v>97</v>
      </c>
      <c r="I15" s="40">
        <v>44308</v>
      </c>
      <c r="J15" s="84"/>
      <c r="K15" s="82"/>
      <c r="L15" s="4"/>
      <c r="M15" s="4"/>
      <c r="N15" s="4"/>
      <c r="O15" s="14" t="s">
        <v>104</v>
      </c>
      <c r="P15" s="26">
        <v>3.778</v>
      </c>
      <c r="Q15" s="49" t="s">
        <v>26</v>
      </c>
      <c r="R15" s="30" t="s">
        <v>45</v>
      </c>
      <c r="S15" s="30" t="s">
        <v>45</v>
      </c>
      <c r="T15" s="30" t="s">
        <v>45</v>
      </c>
      <c r="U15" s="50" t="s">
        <v>45</v>
      </c>
      <c r="V15" s="30" t="s">
        <v>26</v>
      </c>
      <c r="W15" s="30"/>
      <c r="X15" s="30" t="s">
        <v>46</v>
      </c>
      <c r="Y15" s="30" t="s">
        <v>28</v>
      </c>
      <c r="Z15" s="30" t="s">
        <v>28</v>
      </c>
      <c r="AA15" s="50" t="s">
        <v>28</v>
      </c>
      <c r="AB15" s="30" t="s">
        <v>26</v>
      </c>
      <c r="AC15" s="30" t="s">
        <v>45</v>
      </c>
      <c r="AD15" s="30"/>
      <c r="AE15" s="30"/>
      <c r="AF15" s="50"/>
      <c r="AG15" s="30" t="s">
        <v>45</v>
      </c>
      <c r="AH15" s="2"/>
      <c r="AI15" s="2"/>
      <c r="AJ15" s="2"/>
      <c r="AK15" s="2"/>
      <c r="AL15" s="21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</row>
    <row r="16" spans="1:55" ht="18" customHeight="1" x14ac:dyDescent="0.3">
      <c r="A16" s="76"/>
      <c r="B16" s="76"/>
      <c r="C16" s="47" t="s">
        <v>211</v>
      </c>
      <c r="D16" s="79"/>
      <c r="E16" s="41" t="s">
        <v>95</v>
      </c>
      <c r="F16" s="41" t="s">
        <v>96</v>
      </c>
      <c r="G16" s="91"/>
      <c r="H16" s="15" t="s">
        <v>103</v>
      </c>
      <c r="I16" s="40">
        <v>44308</v>
      </c>
      <c r="J16" s="84"/>
      <c r="K16" s="82"/>
      <c r="L16" s="4"/>
      <c r="M16" s="4"/>
      <c r="N16" s="4"/>
      <c r="O16" s="14" t="s">
        <v>104</v>
      </c>
      <c r="P16" s="26"/>
      <c r="Q16" s="56"/>
      <c r="R16" s="30"/>
      <c r="S16" s="30"/>
      <c r="T16" s="30"/>
      <c r="U16" s="50"/>
      <c r="V16" s="30"/>
      <c r="W16" s="30"/>
      <c r="X16" s="30"/>
      <c r="Y16" s="30"/>
      <c r="Z16" s="30"/>
      <c r="AA16" s="50"/>
      <c r="AB16" s="30"/>
      <c r="AC16" s="30"/>
      <c r="AD16" s="30"/>
      <c r="AE16" s="30"/>
      <c r="AF16" s="50"/>
      <c r="AG16" s="30"/>
      <c r="AH16" s="2"/>
      <c r="AI16" s="2"/>
      <c r="AJ16" s="2"/>
      <c r="AK16" s="2"/>
      <c r="AL16" s="21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</row>
    <row r="17" spans="1:55" ht="18" customHeight="1" x14ac:dyDescent="0.3">
      <c r="A17" s="76"/>
      <c r="B17" s="76"/>
      <c r="C17" s="47" t="s">
        <v>236</v>
      </c>
      <c r="D17" s="79"/>
      <c r="E17" s="41" t="s">
        <v>99</v>
      </c>
      <c r="F17" s="41" t="s">
        <v>100</v>
      </c>
      <c r="G17" s="93"/>
      <c r="H17" s="15" t="s">
        <v>111</v>
      </c>
      <c r="I17" s="40">
        <v>44308</v>
      </c>
      <c r="J17" s="84"/>
      <c r="K17" s="82"/>
      <c r="L17" s="15">
        <v>44547</v>
      </c>
      <c r="M17" s="4"/>
      <c r="N17" s="4"/>
      <c r="O17" s="14" t="s">
        <v>148</v>
      </c>
      <c r="P17" s="26">
        <v>3.0830000000000002</v>
      </c>
      <c r="Q17" s="56" t="s">
        <v>45</v>
      </c>
      <c r="R17" s="30" t="s">
        <v>46</v>
      </c>
      <c r="S17" s="30" t="s">
        <v>45</v>
      </c>
      <c r="T17" s="30" t="s">
        <v>45</v>
      </c>
      <c r="U17" s="50" t="s">
        <v>46</v>
      </c>
      <c r="V17" s="30" t="s">
        <v>26</v>
      </c>
      <c r="W17" s="30" t="s">
        <v>46</v>
      </c>
      <c r="X17" s="30" t="s">
        <v>46</v>
      </c>
      <c r="Y17" s="30" t="s">
        <v>28</v>
      </c>
      <c r="Z17" s="30" t="s">
        <v>28</v>
      </c>
      <c r="AA17" s="50" t="s">
        <v>28</v>
      </c>
      <c r="AB17" s="30" t="s">
        <v>26</v>
      </c>
      <c r="AC17" s="30" t="s">
        <v>26</v>
      </c>
      <c r="AD17" s="30"/>
      <c r="AE17" s="30"/>
      <c r="AF17" s="50"/>
      <c r="AG17" s="30" t="s">
        <v>46</v>
      </c>
      <c r="AH17" s="2"/>
      <c r="AI17" s="2"/>
      <c r="AJ17" s="2"/>
      <c r="AK17" s="2" t="s">
        <v>28</v>
      </c>
      <c r="AL17" s="21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</row>
    <row r="18" spans="1:55" ht="18" customHeight="1" x14ac:dyDescent="0.3">
      <c r="A18" s="76"/>
      <c r="B18" s="76"/>
      <c r="C18" s="47" t="s">
        <v>212</v>
      </c>
      <c r="D18" s="79"/>
      <c r="E18" s="41" t="s">
        <v>108</v>
      </c>
      <c r="F18" s="41" t="s">
        <v>110</v>
      </c>
      <c r="G18" s="93"/>
      <c r="H18" s="15" t="s">
        <v>115</v>
      </c>
      <c r="I18" s="40">
        <v>44308</v>
      </c>
      <c r="J18" s="84"/>
      <c r="K18" s="82"/>
      <c r="L18" s="4"/>
      <c r="M18" s="4"/>
      <c r="N18" s="4"/>
      <c r="O18" s="14" t="s">
        <v>109</v>
      </c>
      <c r="P18" s="26">
        <v>2.62</v>
      </c>
      <c r="Q18" s="56" t="s">
        <v>45</v>
      </c>
      <c r="R18" s="30" t="s">
        <v>24</v>
      </c>
      <c r="S18" s="30"/>
      <c r="T18" s="30"/>
      <c r="U18" s="50" t="s">
        <v>45</v>
      </c>
      <c r="V18" s="30" t="s">
        <v>46</v>
      </c>
      <c r="W18" s="30" t="s">
        <v>46</v>
      </c>
      <c r="X18" s="30"/>
      <c r="Y18" s="30" t="s">
        <v>28</v>
      </c>
      <c r="Z18" s="30" t="s">
        <v>28</v>
      </c>
      <c r="AA18" s="50"/>
      <c r="AB18" s="30" t="s">
        <v>46</v>
      </c>
      <c r="AC18" s="30"/>
      <c r="AD18" s="30"/>
      <c r="AE18" s="30"/>
      <c r="AF18" s="50"/>
      <c r="AG18" s="30"/>
      <c r="AH18" s="2"/>
      <c r="AI18" s="2"/>
      <c r="AJ18" s="2"/>
      <c r="AK18" s="2"/>
      <c r="AL18" s="21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</row>
    <row r="19" spans="1:55" ht="18" customHeight="1" x14ac:dyDescent="0.3">
      <c r="A19" s="76"/>
      <c r="B19" s="76"/>
      <c r="C19" s="47" t="s">
        <v>213</v>
      </c>
      <c r="D19" s="79"/>
      <c r="E19" s="41" t="s">
        <v>112</v>
      </c>
      <c r="F19" s="41" t="s">
        <v>113</v>
      </c>
      <c r="G19" s="93"/>
      <c r="H19" s="15" t="s">
        <v>121</v>
      </c>
      <c r="I19" s="40">
        <v>44312</v>
      </c>
      <c r="J19" s="84"/>
      <c r="K19" s="82"/>
      <c r="L19" s="4"/>
      <c r="M19" s="4"/>
      <c r="N19" s="4"/>
      <c r="O19" s="14"/>
      <c r="P19" s="26">
        <v>2.5</v>
      </c>
      <c r="Q19" s="56" t="s">
        <v>45</v>
      </c>
      <c r="R19" s="30" t="s">
        <v>28</v>
      </c>
      <c r="S19" s="30"/>
      <c r="T19" s="30"/>
      <c r="U19" s="50" t="s">
        <v>28</v>
      </c>
      <c r="V19" s="30"/>
      <c r="W19" s="30" t="s">
        <v>24</v>
      </c>
      <c r="X19" s="30" t="s">
        <v>28</v>
      </c>
      <c r="Y19" s="30"/>
      <c r="Z19" s="30"/>
      <c r="AA19" s="50"/>
      <c r="AB19" s="30" t="s">
        <v>24</v>
      </c>
      <c r="AC19" s="30"/>
      <c r="AD19" s="30"/>
      <c r="AE19" s="30"/>
      <c r="AF19" s="50"/>
      <c r="AG19" s="30" t="s">
        <v>24</v>
      </c>
      <c r="AH19" s="2"/>
      <c r="AI19" s="2"/>
      <c r="AJ19" s="2"/>
      <c r="AK19" s="2"/>
      <c r="AL19" s="21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</row>
    <row r="20" spans="1:55" ht="18" x14ac:dyDescent="0.3">
      <c r="A20" s="76"/>
      <c r="B20" s="76"/>
      <c r="C20" s="47" t="s">
        <v>214</v>
      </c>
      <c r="D20" s="79"/>
      <c r="E20" s="41" t="s">
        <v>203</v>
      </c>
      <c r="F20" s="41" t="s">
        <v>114</v>
      </c>
      <c r="G20" s="93"/>
      <c r="H20" s="15" t="s">
        <v>121</v>
      </c>
      <c r="I20" s="40">
        <v>44312</v>
      </c>
      <c r="J20" s="84"/>
      <c r="K20" s="82"/>
      <c r="L20" s="4"/>
      <c r="M20" s="4"/>
      <c r="N20" s="4"/>
      <c r="O20" s="14" t="s">
        <v>149</v>
      </c>
      <c r="P20" s="26"/>
      <c r="Q20" s="61" t="s">
        <v>183</v>
      </c>
      <c r="R20" s="30"/>
      <c r="S20" s="30"/>
      <c r="T20" s="30"/>
      <c r="U20" s="50"/>
      <c r="V20" s="30"/>
      <c r="W20" s="30"/>
      <c r="X20" s="30"/>
      <c r="Y20" s="30"/>
      <c r="Z20" s="30"/>
      <c r="AA20" s="50"/>
      <c r="AB20" s="30"/>
      <c r="AC20" s="30"/>
      <c r="AD20" s="30"/>
      <c r="AE20" s="30"/>
      <c r="AF20" s="50"/>
      <c r="AG20" s="30"/>
      <c r="AH20" s="2"/>
      <c r="AI20" s="2"/>
      <c r="AJ20" s="2"/>
      <c r="AK20" s="2"/>
      <c r="AL20" s="21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</row>
    <row r="21" spans="1:55" ht="18" x14ac:dyDescent="0.3">
      <c r="A21" s="76"/>
      <c r="B21" s="76"/>
      <c r="C21" s="47" t="s">
        <v>215</v>
      </c>
      <c r="D21" s="79"/>
      <c r="E21" s="41" t="s">
        <v>118</v>
      </c>
      <c r="F21" s="41" t="s">
        <v>119</v>
      </c>
      <c r="G21" s="93"/>
      <c r="H21" s="15" t="s">
        <v>122</v>
      </c>
      <c r="I21" s="40">
        <v>44348</v>
      </c>
      <c r="J21" s="84"/>
      <c r="K21" s="82"/>
      <c r="L21" s="4"/>
      <c r="M21" s="4"/>
      <c r="N21" s="4"/>
      <c r="O21" s="14" t="s">
        <v>120</v>
      </c>
      <c r="P21" s="26">
        <v>4</v>
      </c>
      <c r="Q21" s="56"/>
      <c r="R21" s="30" t="s">
        <v>45</v>
      </c>
      <c r="S21" s="30" t="s">
        <v>45</v>
      </c>
      <c r="T21" s="30" t="s">
        <v>45</v>
      </c>
      <c r="U21" s="50" t="s">
        <v>45</v>
      </c>
      <c r="V21" s="30"/>
      <c r="W21" s="30" t="s">
        <v>45</v>
      </c>
      <c r="X21" s="30"/>
      <c r="Y21" s="30" t="s">
        <v>28</v>
      </c>
      <c r="Z21" s="30" t="s">
        <v>28</v>
      </c>
      <c r="AA21" s="50" t="s">
        <v>28</v>
      </c>
      <c r="AB21" s="30"/>
      <c r="AC21" s="30"/>
      <c r="AD21" s="30"/>
      <c r="AE21" s="30"/>
      <c r="AF21" s="50"/>
      <c r="AG21" s="30"/>
      <c r="AH21" s="2"/>
      <c r="AI21" s="2"/>
      <c r="AJ21" s="2"/>
      <c r="AK21" s="2"/>
      <c r="AL21" s="21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</row>
    <row r="22" spans="1:55" ht="18" x14ac:dyDescent="0.3">
      <c r="A22" s="76"/>
      <c r="B22" s="76"/>
      <c r="C22" s="47" t="s">
        <v>216</v>
      </c>
      <c r="D22" s="79"/>
      <c r="E22" s="41" t="s">
        <v>123</v>
      </c>
      <c r="F22" s="41" t="s">
        <v>124</v>
      </c>
      <c r="G22" s="93"/>
      <c r="H22" s="15" t="s">
        <v>130</v>
      </c>
      <c r="I22" s="40">
        <v>44348</v>
      </c>
      <c r="J22" s="84"/>
      <c r="K22" s="82"/>
      <c r="L22" s="4"/>
      <c r="M22" s="4"/>
      <c r="N22" s="4"/>
      <c r="O22" s="14" t="s">
        <v>150</v>
      </c>
      <c r="P22" s="26">
        <v>2.4940000000000002</v>
      </c>
      <c r="Q22" s="56" t="s">
        <v>45</v>
      </c>
      <c r="R22" s="30" t="s">
        <v>24</v>
      </c>
      <c r="S22" s="30" t="s">
        <v>46</v>
      </c>
      <c r="T22" s="30" t="s">
        <v>45</v>
      </c>
      <c r="U22" s="50" t="s">
        <v>46</v>
      </c>
      <c r="V22" s="30" t="s">
        <v>46</v>
      </c>
      <c r="W22" s="30" t="s">
        <v>46</v>
      </c>
      <c r="X22" s="30" t="s">
        <v>24</v>
      </c>
      <c r="Y22" s="30" t="s">
        <v>28</v>
      </c>
      <c r="Z22" s="30" t="s">
        <v>28</v>
      </c>
      <c r="AA22" s="50" t="s">
        <v>28</v>
      </c>
      <c r="AB22" s="30" t="s">
        <v>24</v>
      </c>
      <c r="AC22" s="30" t="s">
        <v>45</v>
      </c>
      <c r="AD22" s="30"/>
      <c r="AE22" s="30"/>
      <c r="AF22" s="50"/>
      <c r="AG22" s="30" t="s">
        <v>45</v>
      </c>
      <c r="AH22" s="2"/>
      <c r="AI22" s="2" t="s">
        <v>28</v>
      </c>
      <c r="AJ22" s="2"/>
      <c r="AK22" s="2"/>
      <c r="AL22" s="21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</row>
    <row r="23" spans="1:55" ht="18" x14ac:dyDescent="0.3">
      <c r="A23" s="76"/>
      <c r="B23" s="76"/>
      <c r="C23" s="47" t="s">
        <v>179</v>
      </c>
      <c r="D23" s="79"/>
      <c r="E23" s="41" t="s">
        <v>125</v>
      </c>
      <c r="F23" s="41" t="s">
        <v>204</v>
      </c>
      <c r="G23" s="93"/>
      <c r="H23" s="15" t="s">
        <v>131</v>
      </c>
      <c r="I23" s="40" t="s">
        <v>141</v>
      </c>
      <c r="J23" s="84"/>
      <c r="K23" s="82"/>
      <c r="L23" s="4"/>
      <c r="M23" s="4"/>
      <c r="N23" s="4"/>
      <c r="O23" s="97" t="s">
        <v>161</v>
      </c>
      <c r="P23" s="26">
        <v>1.917</v>
      </c>
      <c r="Q23" s="56"/>
      <c r="R23" s="30"/>
      <c r="S23" s="30"/>
      <c r="T23" s="30"/>
      <c r="U23" s="50"/>
      <c r="V23" s="30"/>
      <c r="W23" s="30"/>
      <c r="X23" s="30"/>
      <c r="Y23" s="30"/>
      <c r="Z23" s="30"/>
      <c r="AA23" s="50"/>
      <c r="AB23" s="30"/>
      <c r="AC23" s="30"/>
      <c r="AD23" s="30"/>
      <c r="AE23" s="30"/>
      <c r="AF23" s="50"/>
      <c r="AG23" s="30"/>
      <c r="AH23" s="2"/>
      <c r="AI23" s="2"/>
      <c r="AJ23" s="2"/>
      <c r="AK23" s="2"/>
      <c r="AL23" s="21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</row>
    <row r="24" spans="1:55" ht="18" x14ac:dyDescent="0.3">
      <c r="A24" s="76"/>
      <c r="B24" s="76"/>
      <c r="C24" s="47" t="s">
        <v>217</v>
      </c>
      <c r="D24" s="79"/>
      <c r="E24" s="41" t="s">
        <v>126</v>
      </c>
      <c r="F24" s="41" t="s">
        <v>127</v>
      </c>
      <c r="G24" s="93"/>
      <c r="H24" s="15" t="s">
        <v>133</v>
      </c>
      <c r="I24" s="40">
        <v>44348</v>
      </c>
      <c r="J24" s="84"/>
      <c r="K24" s="82"/>
      <c r="L24" s="4"/>
      <c r="M24" s="4"/>
      <c r="N24" s="4"/>
      <c r="O24" s="14" t="s">
        <v>149</v>
      </c>
      <c r="P24" s="26">
        <v>3.1909999999999998</v>
      </c>
      <c r="Q24" s="56" t="s">
        <v>45</v>
      </c>
      <c r="R24" s="30" t="s">
        <v>46</v>
      </c>
      <c r="S24" s="30" t="s">
        <v>45</v>
      </c>
      <c r="T24" s="30" t="s">
        <v>45</v>
      </c>
      <c r="U24" s="50" t="s">
        <v>46</v>
      </c>
      <c r="V24" s="30" t="s">
        <v>45</v>
      </c>
      <c r="W24" s="30" t="s">
        <v>46</v>
      </c>
      <c r="X24" s="30" t="s">
        <v>45</v>
      </c>
      <c r="Y24" s="30" t="s">
        <v>28</v>
      </c>
      <c r="Z24" s="30" t="s">
        <v>28</v>
      </c>
      <c r="AA24" s="50" t="s">
        <v>28</v>
      </c>
      <c r="AB24" s="30" t="s">
        <v>45</v>
      </c>
      <c r="AC24" s="30" t="s">
        <v>46</v>
      </c>
      <c r="AD24" s="30"/>
      <c r="AE24" s="30"/>
      <c r="AF24" s="50"/>
      <c r="AG24" s="30" t="s">
        <v>46</v>
      </c>
      <c r="AH24" s="2"/>
      <c r="AI24" s="2" t="s">
        <v>28</v>
      </c>
      <c r="AJ24" s="2"/>
      <c r="AK24" s="2"/>
      <c r="AL24" s="21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</row>
    <row r="25" spans="1:55" ht="18" customHeight="1" x14ac:dyDescent="0.3">
      <c r="A25" s="76"/>
      <c r="B25" s="76"/>
      <c r="C25" s="47" t="s">
        <v>235</v>
      </c>
      <c r="D25" s="80"/>
      <c r="E25" s="41" t="s">
        <v>128</v>
      </c>
      <c r="F25" s="41" t="s">
        <v>129</v>
      </c>
      <c r="G25" s="93"/>
      <c r="H25" s="88" t="s">
        <v>134</v>
      </c>
      <c r="I25" s="40" t="s">
        <v>140</v>
      </c>
      <c r="J25" s="84"/>
      <c r="K25" s="82"/>
      <c r="L25" s="4"/>
      <c r="M25" s="4"/>
      <c r="N25" s="4"/>
      <c r="O25" s="14"/>
      <c r="P25" s="26"/>
      <c r="Q25" s="56"/>
      <c r="R25" s="30"/>
      <c r="S25" s="30"/>
      <c r="T25" s="30"/>
      <c r="U25" s="50"/>
      <c r="V25" s="30"/>
      <c r="W25" s="30"/>
      <c r="X25" s="30"/>
      <c r="Y25" s="30"/>
      <c r="Z25" s="30"/>
      <c r="AA25" s="50"/>
      <c r="AB25" s="30"/>
      <c r="AC25" s="30"/>
      <c r="AD25" s="30"/>
      <c r="AE25" s="30"/>
      <c r="AF25" s="50"/>
      <c r="AG25" s="30"/>
      <c r="AH25" s="2"/>
      <c r="AI25" s="2"/>
      <c r="AJ25" s="2"/>
      <c r="AK25" s="2"/>
      <c r="AL25" s="21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</row>
    <row r="26" spans="1:55" ht="18" customHeight="1" x14ac:dyDescent="0.3">
      <c r="A26" s="76"/>
      <c r="B26" s="76"/>
      <c r="C26" s="47" t="s">
        <v>218</v>
      </c>
      <c r="D26" s="79"/>
      <c r="E26" s="41" t="s">
        <v>136</v>
      </c>
      <c r="F26" s="41" t="s">
        <v>137</v>
      </c>
      <c r="G26" s="93"/>
      <c r="H26" s="15" t="s">
        <v>138</v>
      </c>
      <c r="I26" s="40">
        <v>44348</v>
      </c>
      <c r="J26" s="84"/>
      <c r="K26" s="82"/>
      <c r="L26" s="4"/>
      <c r="M26" s="4"/>
      <c r="N26" s="4"/>
      <c r="O26" s="14"/>
      <c r="P26" s="26">
        <v>2.5169999999999999</v>
      </c>
      <c r="Q26" s="56" t="s">
        <v>45</v>
      </c>
      <c r="R26" s="30" t="s">
        <v>28</v>
      </c>
      <c r="S26" s="30"/>
      <c r="T26" s="30"/>
      <c r="U26" s="50" t="s">
        <v>45</v>
      </c>
      <c r="V26" s="30" t="s">
        <v>26</v>
      </c>
      <c r="W26" s="30" t="s">
        <v>46</v>
      </c>
      <c r="X26" s="30" t="s">
        <v>24</v>
      </c>
      <c r="Y26" s="30" t="s">
        <v>28</v>
      </c>
      <c r="Z26" s="30" t="s">
        <v>28</v>
      </c>
      <c r="AA26" s="50" t="s">
        <v>28</v>
      </c>
      <c r="AB26" s="30"/>
      <c r="AC26" s="30" t="s">
        <v>26</v>
      </c>
      <c r="AD26" s="30"/>
      <c r="AE26" s="30"/>
      <c r="AF26" s="50"/>
      <c r="AG26" s="30" t="s">
        <v>47</v>
      </c>
      <c r="AH26" s="2"/>
      <c r="AI26" s="2"/>
      <c r="AJ26" s="2"/>
      <c r="AK26" s="2"/>
      <c r="AL26" s="21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</row>
    <row r="27" spans="1:55" ht="18" customHeight="1" x14ac:dyDescent="0.3">
      <c r="A27" s="76"/>
      <c r="B27" s="76"/>
      <c r="C27" s="47" t="s">
        <v>219</v>
      </c>
      <c r="D27" s="79"/>
      <c r="E27" s="41" t="s">
        <v>139</v>
      </c>
      <c r="F27" s="41"/>
      <c r="G27" s="91"/>
      <c r="H27" s="15" t="s">
        <v>142</v>
      </c>
      <c r="I27" s="40">
        <v>44363</v>
      </c>
      <c r="J27" s="85"/>
      <c r="K27" s="82"/>
      <c r="L27" s="4"/>
      <c r="M27" s="4"/>
      <c r="N27" s="4"/>
      <c r="O27" s="51" t="s">
        <v>238</v>
      </c>
      <c r="P27" s="26">
        <v>2.8730000000000002</v>
      </c>
      <c r="Q27" s="2" t="s">
        <v>26</v>
      </c>
      <c r="R27" s="2" t="s">
        <v>47</v>
      </c>
      <c r="S27" s="2"/>
      <c r="T27" s="2"/>
      <c r="U27" s="21" t="s">
        <v>45</v>
      </c>
      <c r="V27" s="2" t="s">
        <v>45</v>
      </c>
      <c r="W27" s="2" t="s">
        <v>45</v>
      </c>
      <c r="X27" s="2" t="s">
        <v>24</v>
      </c>
      <c r="Y27" s="2"/>
      <c r="Z27" s="2"/>
      <c r="AA27" s="21"/>
      <c r="AB27" s="2" t="s">
        <v>46</v>
      </c>
      <c r="AC27" s="2" t="s">
        <v>45</v>
      </c>
      <c r="AD27" s="2"/>
      <c r="AE27" s="2"/>
      <c r="AF27" s="21"/>
      <c r="AG27" s="2" t="s">
        <v>45</v>
      </c>
      <c r="AH27" s="2"/>
      <c r="AI27" s="2"/>
      <c r="AJ27" s="2"/>
      <c r="AK27" s="2"/>
      <c r="AL27" s="21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</row>
    <row r="28" spans="1:55" ht="18" customHeight="1" x14ac:dyDescent="0.3">
      <c r="A28" s="76"/>
      <c r="B28" s="76"/>
      <c r="C28" s="47" t="s">
        <v>220</v>
      </c>
      <c r="D28" s="79"/>
      <c r="E28" s="41" t="s">
        <v>143</v>
      </c>
      <c r="F28" s="41" t="s">
        <v>144</v>
      </c>
      <c r="G28" s="91"/>
      <c r="H28" s="15" t="s">
        <v>153</v>
      </c>
      <c r="I28" s="40">
        <v>44363</v>
      </c>
      <c r="J28" s="85"/>
      <c r="K28" s="82"/>
      <c r="L28" s="4"/>
      <c r="M28" s="4"/>
      <c r="N28" s="4"/>
      <c r="O28" s="51" t="s">
        <v>151</v>
      </c>
      <c r="P28" s="26">
        <v>3.75</v>
      </c>
      <c r="Q28" s="2" t="s">
        <v>45</v>
      </c>
      <c r="R28" s="2" t="s">
        <v>45</v>
      </c>
      <c r="S28" s="30" t="s">
        <v>45</v>
      </c>
      <c r="T28" s="30" t="s">
        <v>45</v>
      </c>
      <c r="U28" s="50" t="s">
        <v>45</v>
      </c>
      <c r="V28" s="2" t="s">
        <v>24</v>
      </c>
      <c r="W28" s="2" t="s">
        <v>45</v>
      </c>
      <c r="X28" s="2" t="s">
        <v>45</v>
      </c>
      <c r="Y28" s="2" t="s">
        <v>28</v>
      </c>
      <c r="Z28" s="2" t="s">
        <v>28</v>
      </c>
      <c r="AA28" s="21" t="s">
        <v>28</v>
      </c>
      <c r="AB28" s="2" t="s">
        <v>28</v>
      </c>
      <c r="AC28" s="2"/>
      <c r="AD28" s="2"/>
      <c r="AE28" s="2"/>
      <c r="AF28" s="21"/>
      <c r="AG28" s="2"/>
      <c r="AH28" s="2"/>
      <c r="AI28" s="2"/>
      <c r="AJ28" s="2"/>
      <c r="AK28" s="2"/>
      <c r="AL28" s="21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</row>
    <row r="29" spans="1:55" ht="18" customHeight="1" x14ac:dyDescent="0.3">
      <c r="A29" s="76"/>
      <c r="B29" s="76"/>
      <c r="C29" s="34" t="s">
        <v>221</v>
      </c>
      <c r="D29" s="79"/>
      <c r="E29" s="41" t="s">
        <v>154</v>
      </c>
      <c r="F29" s="41" t="s">
        <v>205</v>
      </c>
      <c r="G29" s="91"/>
      <c r="H29" s="15" t="s">
        <v>168</v>
      </c>
      <c r="I29" s="40">
        <v>44383</v>
      </c>
      <c r="J29" s="85"/>
      <c r="K29" s="82"/>
      <c r="L29" s="15">
        <v>44547</v>
      </c>
      <c r="M29" s="4"/>
      <c r="N29" s="4"/>
      <c r="O29" s="51" t="s">
        <v>169</v>
      </c>
      <c r="P29" s="26">
        <v>2.3610000000000002</v>
      </c>
      <c r="Q29" s="2" t="s">
        <v>45</v>
      </c>
      <c r="R29" s="2" t="s">
        <v>46</v>
      </c>
      <c r="S29" s="2" t="s">
        <v>45</v>
      </c>
      <c r="T29" s="2" t="s">
        <v>45</v>
      </c>
      <c r="U29" s="21" t="s">
        <v>45</v>
      </c>
      <c r="V29" s="2" t="s">
        <v>46</v>
      </c>
      <c r="W29" s="2" t="s">
        <v>45</v>
      </c>
      <c r="X29" s="2" t="s">
        <v>46</v>
      </c>
      <c r="Y29" s="2"/>
      <c r="Z29" s="2"/>
      <c r="AA29" s="21"/>
      <c r="AB29" s="2"/>
      <c r="AC29" s="2"/>
      <c r="AD29" s="2"/>
      <c r="AE29" s="2"/>
      <c r="AF29" s="21"/>
      <c r="AG29" s="2" t="s">
        <v>45</v>
      </c>
      <c r="AH29" s="2"/>
      <c r="AI29" s="2"/>
      <c r="AJ29" s="2"/>
      <c r="AK29" s="2"/>
      <c r="AL29" s="21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</row>
    <row r="30" spans="1:55" ht="18" x14ac:dyDescent="0.3">
      <c r="A30" s="76"/>
      <c r="B30" s="76"/>
      <c r="C30" s="59" t="s">
        <v>225</v>
      </c>
      <c r="D30" s="79"/>
      <c r="E30" s="41" t="s">
        <v>155</v>
      </c>
      <c r="F30" s="41" t="s">
        <v>171</v>
      </c>
      <c r="G30" s="91"/>
      <c r="H30" s="15" t="s">
        <v>162</v>
      </c>
      <c r="I30" s="40">
        <v>44383</v>
      </c>
      <c r="J30" s="85"/>
      <c r="K30" s="82"/>
      <c r="L30" s="4"/>
      <c r="M30" s="4"/>
      <c r="N30" s="4"/>
      <c r="O30" s="51"/>
      <c r="P30" s="26"/>
      <c r="Q30" s="2"/>
      <c r="R30" s="2"/>
      <c r="S30" s="2" t="s">
        <v>28</v>
      </c>
      <c r="T30" s="2" t="s">
        <v>28</v>
      </c>
      <c r="U30" s="21" t="s">
        <v>28</v>
      </c>
      <c r="V30" s="2"/>
      <c r="W30" s="2" t="s">
        <v>28</v>
      </c>
      <c r="X30" s="2" t="s">
        <v>28</v>
      </c>
      <c r="Y30" s="2"/>
      <c r="Z30" s="2"/>
      <c r="AA30" s="21"/>
      <c r="AB30" s="2"/>
      <c r="AC30" s="2"/>
      <c r="AD30" s="2"/>
      <c r="AE30" s="2"/>
      <c r="AF30" s="21"/>
      <c r="AG30" s="2"/>
      <c r="AH30" s="2"/>
      <c r="AI30" s="2"/>
      <c r="AJ30" s="2"/>
      <c r="AK30" s="2"/>
      <c r="AL30" s="21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</row>
    <row r="31" spans="1:55" ht="18" x14ac:dyDescent="0.3">
      <c r="A31" s="76"/>
      <c r="B31" s="76"/>
      <c r="C31" s="59" t="s">
        <v>234</v>
      </c>
      <c r="D31" s="79"/>
      <c r="E31" s="41" t="s">
        <v>158</v>
      </c>
      <c r="F31" s="41" t="s">
        <v>159</v>
      </c>
      <c r="G31" s="91"/>
      <c r="H31" s="48" t="s">
        <v>240</v>
      </c>
      <c r="I31" s="40" t="s">
        <v>170</v>
      </c>
      <c r="J31" s="85"/>
      <c r="K31" s="82"/>
      <c r="L31" s="4"/>
      <c r="M31" s="4"/>
      <c r="N31" s="4"/>
      <c r="O31" s="51" t="s">
        <v>160</v>
      </c>
      <c r="P31" s="26">
        <v>1.9730000000000001</v>
      </c>
      <c r="Q31" s="2" t="s">
        <v>46</v>
      </c>
      <c r="R31" s="2"/>
      <c r="S31" s="2"/>
      <c r="T31" s="2"/>
      <c r="U31" s="21"/>
      <c r="V31" s="2" t="s">
        <v>24</v>
      </c>
      <c r="W31" s="2" t="s">
        <v>48</v>
      </c>
      <c r="X31" s="2"/>
      <c r="Y31" s="2"/>
      <c r="Z31" s="2"/>
      <c r="AA31" s="21"/>
      <c r="AB31" s="2" t="s">
        <v>47</v>
      </c>
      <c r="AC31" s="2"/>
      <c r="AD31" s="2"/>
      <c r="AE31" s="2"/>
      <c r="AF31" s="21"/>
      <c r="AG31" s="2" t="s">
        <v>45</v>
      </c>
      <c r="AH31" s="2"/>
      <c r="AI31" s="2"/>
      <c r="AJ31" s="2"/>
      <c r="AK31" s="2"/>
      <c r="AL31" s="21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</row>
    <row r="32" spans="1:55" ht="18" x14ac:dyDescent="0.3">
      <c r="A32" s="76"/>
      <c r="B32" s="76"/>
      <c r="C32" s="47" t="s">
        <v>226</v>
      </c>
      <c r="D32" s="79"/>
      <c r="E32" s="41" t="s">
        <v>156</v>
      </c>
      <c r="F32" s="41" t="s">
        <v>157</v>
      </c>
      <c r="G32" s="91"/>
      <c r="H32" s="15" t="s">
        <v>167</v>
      </c>
      <c r="I32" s="40">
        <v>44413</v>
      </c>
      <c r="J32" s="85"/>
      <c r="K32" s="82"/>
      <c r="L32" s="4"/>
      <c r="M32" s="4"/>
      <c r="N32" s="4"/>
      <c r="O32" s="51" t="s">
        <v>164</v>
      </c>
      <c r="P32" s="26">
        <v>3.8889999999999998</v>
      </c>
      <c r="Q32" s="2"/>
      <c r="R32" s="2" t="s">
        <v>45</v>
      </c>
      <c r="S32" s="2" t="s">
        <v>45</v>
      </c>
      <c r="T32" s="2" t="s">
        <v>45</v>
      </c>
      <c r="U32" s="21" t="s">
        <v>45</v>
      </c>
      <c r="V32" s="2" t="s">
        <v>26</v>
      </c>
      <c r="W32" s="2" t="s">
        <v>45</v>
      </c>
      <c r="X32" s="2" t="s">
        <v>46</v>
      </c>
      <c r="Y32" s="2" t="s">
        <v>28</v>
      </c>
      <c r="Z32" s="2" t="s">
        <v>28</v>
      </c>
      <c r="AA32" s="21" t="s">
        <v>28</v>
      </c>
      <c r="AB32" s="2" t="s">
        <v>26</v>
      </c>
      <c r="AC32" s="2" t="s">
        <v>26</v>
      </c>
      <c r="AD32" s="2"/>
      <c r="AE32" s="2"/>
      <c r="AF32" s="21"/>
      <c r="AG32" s="2" t="s">
        <v>28</v>
      </c>
      <c r="AH32" s="2"/>
      <c r="AI32" s="2"/>
      <c r="AJ32" s="2"/>
      <c r="AK32" s="2"/>
      <c r="AL32" s="21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</row>
    <row r="33" spans="1:55" ht="18" x14ac:dyDescent="0.3">
      <c r="A33" s="76"/>
      <c r="B33" s="76"/>
      <c r="C33" s="47" t="s">
        <v>227</v>
      </c>
      <c r="D33" s="79"/>
      <c r="E33" s="41" t="s">
        <v>165</v>
      </c>
      <c r="F33" s="41" t="s">
        <v>166</v>
      </c>
      <c r="G33" s="91"/>
      <c r="H33" s="15" t="s">
        <v>167</v>
      </c>
      <c r="I33" s="40">
        <v>44413</v>
      </c>
      <c r="J33" s="85"/>
      <c r="K33" s="82"/>
      <c r="L33" s="4"/>
      <c r="M33" s="4"/>
      <c r="N33" s="4"/>
      <c r="O33" s="51"/>
      <c r="P33" s="26"/>
      <c r="Q33" s="2"/>
      <c r="R33" s="2"/>
      <c r="S33" s="2"/>
      <c r="T33" s="2"/>
      <c r="U33" s="21"/>
      <c r="V33" s="2"/>
      <c r="W33" s="2"/>
      <c r="X33" s="2"/>
      <c r="Y33" s="2"/>
      <c r="Z33" s="2"/>
      <c r="AA33" s="21"/>
      <c r="AB33" s="2"/>
      <c r="AC33" s="2"/>
      <c r="AD33" s="2"/>
      <c r="AE33" s="2"/>
      <c r="AF33" s="21"/>
      <c r="AG33" s="2"/>
      <c r="AH33" s="2"/>
      <c r="AI33" s="2"/>
      <c r="AJ33" s="2"/>
      <c r="AK33" s="2"/>
      <c r="AL33" s="21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</row>
    <row r="34" spans="1:55" ht="18" x14ac:dyDescent="0.3">
      <c r="A34" s="76"/>
      <c r="B34" s="76"/>
      <c r="C34" s="47" t="s">
        <v>228</v>
      </c>
      <c r="D34" s="79"/>
      <c r="E34" s="41" t="s">
        <v>163</v>
      </c>
      <c r="F34" s="41" t="s">
        <v>206</v>
      </c>
      <c r="G34" s="91"/>
      <c r="H34" s="15" t="s">
        <v>167</v>
      </c>
      <c r="I34" s="40">
        <v>44413</v>
      </c>
      <c r="J34" s="85"/>
      <c r="K34" s="82"/>
      <c r="L34" s="4"/>
      <c r="M34" s="4"/>
      <c r="N34" s="4"/>
      <c r="O34" s="51"/>
      <c r="P34" s="26">
        <v>3.8889999999999998</v>
      </c>
      <c r="Q34" s="2" t="s">
        <v>45</v>
      </c>
      <c r="R34" s="2" t="s">
        <v>45</v>
      </c>
      <c r="S34" s="2" t="s">
        <v>45</v>
      </c>
      <c r="T34" s="2" t="s">
        <v>45</v>
      </c>
      <c r="U34" s="21" t="s">
        <v>45</v>
      </c>
      <c r="V34" s="2" t="s">
        <v>45</v>
      </c>
      <c r="W34" s="2" t="s">
        <v>45</v>
      </c>
      <c r="X34" s="2" t="s">
        <v>45</v>
      </c>
      <c r="Y34" s="2" t="s">
        <v>28</v>
      </c>
      <c r="Z34" s="2" t="s">
        <v>28</v>
      </c>
      <c r="AA34" s="21" t="s">
        <v>28</v>
      </c>
      <c r="AB34" s="2" t="s">
        <v>45</v>
      </c>
      <c r="AC34" s="2" t="s">
        <v>45</v>
      </c>
      <c r="AD34" s="2"/>
      <c r="AE34" s="2"/>
      <c r="AF34" s="21"/>
      <c r="AG34" s="2" t="s">
        <v>45</v>
      </c>
      <c r="AH34" s="2"/>
      <c r="AI34" s="2"/>
      <c r="AJ34" s="2"/>
      <c r="AK34" s="2" t="s">
        <v>28</v>
      </c>
      <c r="AL34" s="21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</row>
    <row r="35" spans="1:55" ht="18" x14ac:dyDescent="0.3">
      <c r="A35" s="77"/>
      <c r="B35" s="77"/>
      <c r="C35" s="59" t="s">
        <v>229</v>
      </c>
      <c r="D35" s="79"/>
      <c r="E35" s="41" t="s">
        <v>172</v>
      </c>
      <c r="F35" s="41" t="s">
        <v>173</v>
      </c>
      <c r="G35" s="91"/>
      <c r="H35" s="15" t="s">
        <v>176</v>
      </c>
      <c r="I35" s="40">
        <v>44413</v>
      </c>
      <c r="J35" s="85"/>
      <c r="K35" s="82"/>
      <c r="L35" s="4"/>
      <c r="M35" s="4"/>
      <c r="N35" s="4"/>
      <c r="O35" s="51" t="s">
        <v>178</v>
      </c>
      <c r="P35" s="26">
        <v>2.3719999999999999</v>
      </c>
      <c r="Q35" s="2"/>
      <c r="R35" s="2" t="s">
        <v>24</v>
      </c>
      <c r="S35" s="2"/>
      <c r="T35" s="2"/>
      <c r="U35" s="21"/>
      <c r="V35" s="2" t="s">
        <v>45</v>
      </c>
      <c r="W35" s="2" t="s">
        <v>24</v>
      </c>
      <c r="X35" s="2"/>
      <c r="Y35" s="2"/>
      <c r="Z35" s="2"/>
      <c r="AA35" s="21"/>
      <c r="AB35" s="2" t="s">
        <v>24</v>
      </c>
      <c r="AC35" s="2"/>
      <c r="AD35" s="2"/>
      <c r="AE35" s="2"/>
      <c r="AF35" s="21"/>
      <c r="AG35" s="2" t="s">
        <v>46</v>
      </c>
      <c r="AH35" s="2"/>
      <c r="AI35" s="2"/>
      <c r="AJ35" s="2"/>
      <c r="AK35" s="2"/>
      <c r="AL35" s="21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</row>
    <row r="36" spans="1:55" ht="28.8" x14ac:dyDescent="0.3">
      <c r="A36" s="76"/>
      <c r="B36" s="76"/>
      <c r="C36" s="59" t="s">
        <v>230</v>
      </c>
      <c r="D36" s="79"/>
      <c r="E36" s="39" t="s">
        <v>174</v>
      </c>
      <c r="F36" s="41" t="s">
        <v>177</v>
      </c>
      <c r="G36" s="91"/>
      <c r="H36" s="15" t="s">
        <v>176</v>
      </c>
      <c r="I36" s="40">
        <v>44413</v>
      </c>
      <c r="J36" s="85"/>
      <c r="K36" s="82"/>
      <c r="L36" s="4"/>
      <c r="M36" s="4"/>
      <c r="N36" s="4"/>
      <c r="O36" s="51" t="s">
        <v>175</v>
      </c>
      <c r="P36" s="26">
        <v>2.4</v>
      </c>
      <c r="Q36" s="2"/>
      <c r="R36" s="2" t="s">
        <v>45</v>
      </c>
      <c r="S36" s="2"/>
      <c r="T36" s="2"/>
      <c r="U36" s="21"/>
      <c r="V36" s="2" t="s">
        <v>46</v>
      </c>
      <c r="W36" s="2" t="s">
        <v>47</v>
      </c>
      <c r="X36" s="2"/>
      <c r="Y36" s="2"/>
      <c r="Z36" s="2"/>
      <c r="AA36" s="21"/>
      <c r="AB36" s="2"/>
      <c r="AC36" s="2"/>
      <c r="AD36" s="2"/>
      <c r="AE36" s="2"/>
      <c r="AF36" s="21"/>
      <c r="AG36" s="2"/>
      <c r="AH36" s="2"/>
      <c r="AI36" s="2"/>
      <c r="AJ36" s="2"/>
      <c r="AK36" s="2"/>
      <c r="AL36" s="21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</row>
    <row r="37" spans="1:55" ht="18" x14ac:dyDescent="0.3">
      <c r="A37" s="76"/>
      <c r="B37" s="76"/>
      <c r="C37" s="59" t="s">
        <v>231</v>
      </c>
      <c r="D37" s="79"/>
      <c r="E37" s="38" t="s">
        <v>180</v>
      </c>
      <c r="F37" s="41" t="s">
        <v>181</v>
      </c>
      <c r="G37" s="91"/>
      <c r="H37" s="48" t="s">
        <v>184</v>
      </c>
      <c r="I37" s="40">
        <v>44449</v>
      </c>
      <c r="J37" s="85"/>
      <c r="K37" s="82"/>
      <c r="L37" s="4"/>
      <c r="M37" s="4"/>
      <c r="N37" s="4"/>
      <c r="O37" s="51" t="s">
        <v>182</v>
      </c>
      <c r="P37" s="26">
        <v>3.8639999999999999</v>
      </c>
      <c r="Q37" s="2" t="s">
        <v>28</v>
      </c>
      <c r="R37" s="2" t="s">
        <v>45</v>
      </c>
      <c r="S37" s="2" t="s">
        <v>45</v>
      </c>
      <c r="T37" s="2" t="s">
        <v>45</v>
      </c>
      <c r="U37" s="21" t="s">
        <v>45</v>
      </c>
      <c r="V37" s="2"/>
      <c r="W37" s="2" t="s">
        <v>45</v>
      </c>
      <c r="X37" s="2" t="s">
        <v>45</v>
      </c>
      <c r="Y37" s="2" t="s">
        <v>28</v>
      </c>
      <c r="Z37" s="2" t="s">
        <v>28</v>
      </c>
      <c r="AA37" s="21" t="s">
        <v>28</v>
      </c>
      <c r="AB37" s="2"/>
      <c r="AC37" s="2"/>
      <c r="AD37" s="2"/>
      <c r="AE37" s="2"/>
      <c r="AF37" s="21"/>
      <c r="AG37" s="2"/>
      <c r="AH37" s="2"/>
      <c r="AI37" s="2"/>
      <c r="AJ37" s="2"/>
      <c r="AK37" s="2"/>
      <c r="AL37" s="21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</row>
    <row r="38" spans="1:55" ht="18" x14ac:dyDescent="0.3">
      <c r="A38" s="76"/>
      <c r="B38" s="76"/>
      <c r="C38" s="59">
        <v>216458</v>
      </c>
      <c r="D38" s="79"/>
      <c r="E38" s="38" t="s">
        <v>187</v>
      </c>
      <c r="F38" s="41" t="s">
        <v>188</v>
      </c>
      <c r="G38" s="91"/>
      <c r="H38" s="48" t="s">
        <v>190</v>
      </c>
      <c r="I38" s="40" t="s">
        <v>207</v>
      </c>
      <c r="J38" s="85"/>
      <c r="K38" s="82"/>
      <c r="L38" s="4"/>
      <c r="M38" s="4"/>
      <c r="N38" s="4"/>
      <c r="O38" s="51" t="s">
        <v>237</v>
      </c>
      <c r="P38" s="26">
        <v>2.0339999999999998</v>
      </c>
      <c r="Q38" s="2"/>
      <c r="R38" s="2" t="s">
        <v>24</v>
      </c>
      <c r="S38" s="2"/>
      <c r="T38" s="2"/>
      <c r="U38" s="21"/>
      <c r="V38" s="2" t="s">
        <v>45</v>
      </c>
      <c r="W38" s="2" t="s">
        <v>46</v>
      </c>
      <c r="X38" s="2"/>
      <c r="Y38" s="2"/>
      <c r="Z38" s="2"/>
      <c r="AA38" s="21"/>
      <c r="AB38" s="2" t="s">
        <v>24</v>
      </c>
      <c r="AC38" s="2" t="s">
        <v>46</v>
      </c>
      <c r="AD38" s="2"/>
      <c r="AE38" s="2"/>
      <c r="AF38" s="21"/>
      <c r="AG38" s="2" t="s">
        <v>47</v>
      </c>
      <c r="AH38" s="2"/>
      <c r="AI38" s="2"/>
      <c r="AJ38" s="2"/>
      <c r="AK38" s="2"/>
      <c r="AL38" s="21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</row>
    <row r="39" spans="1:55" ht="18" x14ac:dyDescent="0.3">
      <c r="A39" s="76"/>
      <c r="B39" s="76"/>
      <c r="C39" s="47" t="s">
        <v>232</v>
      </c>
      <c r="D39" s="79"/>
      <c r="E39" s="38" t="s">
        <v>191</v>
      </c>
      <c r="F39" s="41" t="s">
        <v>192</v>
      </c>
      <c r="G39" s="91"/>
      <c r="H39" s="48" t="s">
        <v>239</v>
      </c>
      <c r="I39" s="40">
        <v>44449</v>
      </c>
      <c r="J39" s="85"/>
      <c r="K39" s="82"/>
      <c r="L39" s="15">
        <v>44547</v>
      </c>
      <c r="M39" s="4"/>
      <c r="N39" s="4"/>
      <c r="O39" s="51"/>
      <c r="P39" s="26">
        <v>3.5550000000000002</v>
      </c>
      <c r="Q39" s="2"/>
      <c r="R39" s="2" t="s">
        <v>46</v>
      </c>
      <c r="S39" s="2" t="s">
        <v>45</v>
      </c>
      <c r="T39" s="2" t="s">
        <v>45</v>
      </c>
      <c r="U39" s="21" t="s">
        <v>45</v>
      </c>
      <c r="V39" s="2" t="s">
        <v>45</v>
      </c>
      <c r="W39" s="2" t="s">
        <v>45</v>
      </c>
      <c r="X39" s="2" t="s">
        <v>45</v>
      </c>
      <c r="Y39" s="2"/>
      <c r="Z39" s="2"/>
      <c r="AA39" s="21"/>
      <c r="AB39" s="2" t="s">
        <v>46</v>
      </c>
      <c r="AC39" s="2"/>
      <c r="AD39" s="2"/>
      <c r="AE39" s="2"/>
      <c r="AF39" s="21"/>
      <c r="AG39" s="2"/>
      <c r="AH39" s="2"/>
      <c r="AI39" s="2"/>
      <c r="AJ39" s="2"/>
      <c r="AK39" s="2"/>
      <c r="AL39" s="21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</row>
    <row r="40" spans="1:55" ht="18" x14ac:dyDescent="0.3">
      <c r="A40" s="76"/>
      <c r="B40" s="76"/>
      <c r="C40" s="59" t="s">
        <v>233</v>
      </c>
      <c r="D40" s="79"/>
      <c r="E40" s="39" t="s">
        <v>185</v>
      </c>
      <c r="F40" s="41" t="s">
        <v>189</v>
      </c>
      <c r="G40" s="91"/>
      <c r="H40" s="15" t="s">
        <v>186</v>
      </c>
      <c r="I40" s="40">
        <v>44449</v>
      </c>
      <c r="J40" s="85"/>
      <c r="K40" s="82"/>
      <c r="L40" s="4"/>
      <c r="M40" s="4"/>
      <c r="N40" s="4"/>
      <c r="O40" s="51" t="s">
        <v>182</v>
      </c>
      <c r="P40" s="26">
        <v>3.2730000000000001</v>
      </c>
      <c r="Q40" s="2" t="s">
        <v>45</v>
      </c>
      <c r="R40" s="2" t="s">
        <v>28</v>
      </c>
      <c r="S40" s="2" t="s">
        <v>45</v>
      </c>
      <c r="T40" s="2" t="s">
        <v>45</v>
      </c>
      <c r="U40" s="21" t="s">
        <v>45</v>
      </c>
      <c r="V40" s="2"/>
      <c r="W40" s="2" t="s">
        <v>45</v>
      </c>
      <c r="X40" s="2" t="s">
        <v>45</v>
      </c>
      <c r="Y40" s="2" t="s">
        <v>28</v>
      </c>
      <c r="Z40" s="2" t="s">
        <v>28</v>
      </c>
      <c r="AA40" s="21" t="s">
        <v>28</v>
      </c>
      <c r="AB40" s="2"/>
      <c r="AC40" s="2"/>
      <c r="AD40" s="2"/>
      <c r="AE40" s="2"/>
      <c r="AF40" s="21"/>
      <c r="AG40" s="2" t="s">
        <v>45</v>
      </c>
      <c r="AH40" s="2" t="s">
        <v>46</v>
      </c>
      <c r="AI40" s="2"/>
      <c r="AJ40" s="2"/>
      <c r="AK40" s="2"/>
      <c r="AL40" s="21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</row>
    <row r="41" spans="1:55" x14ac:dyDescent="0.3">
      <c r="G41" s="4"/>
    </row>
    <row r="42" spans="1:55" x14ac:dyDescent="0.3">
      <c r="G42" s="4"/>
    </row>
    <row r="43" spans="1:55" x14ac:dyDescent="0.3">
      <c r="G43" s="4"/>
    </row>
  </sheetData>
  <conditionalFormatting sqref="AH4:AL5 AP4:BC5 Q4:AG40 AH6:BC40">
    <cfRule type="cellIs" dxfId="2" priority="6" operator="between">
      <formula>"D"</formula>
      <formula>"F"</formula>
    </cfRule>
  </conditionalFormatting>
  <conditionalFormatting sqref="P4:P40">
    <cfRule type="cellIs" dxfId="1" priority="4" operator="greaterThanOrEqual">
      <formula>3</formula>
    </cfRule>
    <cfRule type="cellIs" dxfId="0" priority="5" operator="between">
      <formula>1.99999</formula>
      <formula>0</formula>
    </cfRule>
  </conditionalFormatting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6"/>
  <sheetViews>
    <sheetView workbookViewId="0">
      <selection activeCell="J37" sqref="J37"/>
    </sheetView>
  </sheetViews>
  <sheetFormatPr defaultRowHeight="14.4" x14ac:dyDescent="0.3"/>
  <cols>
    <col min="1" max="16" width="11" customWidth="1"/>
  </cols>
  <sheetData>
    <row r="1" spans="1:1" ht="18" x14ac:dyDescent="0.35">
      <c r="A1" s="10" t="s">
        <v>64</v>
      </c>
    </row>
    <row r="25" spans="3:14" x14ac:dyDescent="0.3">
      <c r="D25" s="3">
        <v>25</v>
      </c>
      <c r="E25" s="3" t="s">
        <v>36</v>
      </c>
      <c r="F25" s="27" t="s">
        <v>37</v>
      </c>
      <c r="G25" s="3">
        <v>50</v>
      </c>
      <c r="L25" s="3"/>
      <c r="M25" s="3"/>
      <c r="N25" s="3"/>
    </row>
    <row r="26" spans="3:14" x14ac:dyDescent="0.3">
      <c r="D26" s="3" t="s">
        <v>34</v>
      </c>
      <c r="E26" s="3" t="s">
        <v>39</v>
      </c>
      <c r="F26" s="3" t="s">
        <v>40</v>
      </c>
      <c r="G26" s="3" t="s">
        <v>35</v>
      </c>
      <c r="H26" s="3" t="s">
        <v>38</v>
      </c>
    </row>
    <row r="27" spans="3:14" x14ac:dyDescent="0.3">
      <c r="C27" t="s">
        <v>7</v>
      </c>
      <c r="D27" s="12">
        <v>5</v>
      </c>
      <c r="E27" s="12">
        <v>6</v>
      </c>
      <c r="F27" s="12">
        <v>7</v>
      </c>
      <c r="G27" s="12">
        <v>5</v>
      </c>
      <c r="H27" s="12">
        <f>SUM(D27:G27)</f>
        <v>23</v>
      </c>
    </row>
    <row r="28" spans="3:14" x14ac:dyDescent="0.3">
      <c r="C28" t="s">
        <v>41</v>
      </c>
      <c r="D28">
        <v>8</v>
      </c>
      <c r="E28">
        <v>5</v>
      </c>
      <c r="F28">
        <v>5</v>
      </c>
      <c r="G28">
        <v>5</v>
      </c>
      <c r="H28" s="12">
        <f t="shared" ref="H28:H30" si="0">SUM(D28:G28)</f>
        <v>23</v>
      </c>
    </row>
    <row r="29" spans="3:14" x14ac:dyDescent="0.3">
      <c r="C29" t="s">
        <v>3</v>
      </c>
      <c r="D29">
        <v>2</v>
      </c>
      <c r="E29">
        <v>7</v>
      </c>
      <c r="F29">
        <v>8</v>
      </c>
      <c r="G29">
        <v>0</v>
      </c>
      <c r="H29" s="12">
        <f t="shared" si="0"/>
        <v>17</v>
      </c>
    </row>
    <row r="30" spans="3:14" x14ac:dyDescent="0.3">
      <c r="C30" t="s">
        <v>4</v>
      </c>
      <c r="D30">
        <v>3</v>
      </c>
      <c r="E30">
        <v>7</v>
      </c>
      <c r="F30">
        <v>12</v>
      </c>
      <c r="G30">
        <v>4</v>
      </c>
      <c r="H30" s="12">
        <f t="shared" si="0"/>
        <v>26</v>
      </c>
    </row>
    <row r="31" spans="3:14" x14ac:dyDescent="0.3">
      <c r="C31" t="s">
        <v>42</v>
      </c>
      <c r="D31">
        <v>4</v>
      </c>
      <c r="E31">
        <v>6</v>
      </c>
      <c r="F31">
        <v>4</v>
      </c>
      <c r="G31">
        <v>4</v>
      </c>
      <c r="H31" s="12">
        <f>SUM(D31:G31)</f>
        <v>18</v>
      </c>
    </row>
    <row r="32" spans="3:14" x14ac:dyDescent="0.3">
      <c r="C32" t="s">
        <v>6</v>
      </c>
      <c r="D32">
        <v>2</v>
      </c>
      <c r="E32">
        <v>7</v>
      </c>
      <c r="F32">
        <v>1</v>
      </c>
      <c r="G32">
        <v>1</v>
      </c>
      <c r="H32" s="12">
        <f>SUM(D32:G32)</f>
        <v>11</v>
      </c>
    </row>
    <row r="33" spans="3:8" x14ac:dyDescent="0.3">
      <c r="C33" t="s">
        <v>12</v>
      </c>
      <c r="D33">
        <v>4</v>
      </c>
      <c r="E33">
        <v>10</v>
      </c>
      <c r="F33">
        <v>14</v>
      </c>
      <c r="G33">
        <v>2</v>
      </c>
      <c r="H33" s="12">
        <f>SUM(D33:G33)</f>
        <v>30</v>
      </c>
    </row>
    <row r="34" spans="3:8" x14ac:dyDescent="0.3">
      <c r="C34" t="s">
        <v>11</v>
      </c>
      <c r="D34" s="5">
        <v>1</v>
      </c>
      <c r="E34" s="5">
        <v>2</v>
      </c>
      <c r="F34" s="5">
        <v>0</v>
      </c>
      <c r="G34" s="5">
        <v>1</v>
      </c>
      <c r="H34" s="12">
        <f t="shared" ref="H34" si="1">SUM(D34:G34)</f>
        <v>4</v>
      </c>
    </row>
    <row r="35" spans="3:8" x14ac:dyDescent="0.3">
      <c r="C35" t="s">
        <v>15</v>
      </c>
      <c r="D35" s="5">
        <v>6</v>
      </c>
      <c r="E35" s="5">
        <v>12</v>
      </c>
      <c r="F35" s="5">
        <v>4</v>
      </c>
      <c r="G35" s="5">
        <v>3</v>
      </c>
      <c r="H35" s="5">
        <f>SUM(D35:G35)</f>
        <v>25</v>
      </c>
    </row>
    <row r="36" spans="3:8" x14ac:dyDescent="0.3">
      <c r="C36" t="s">
        <v>49</v>
      </c>
      <c r="D36" s="43">
        <v>7</v>
      </c>
      <c r="E36" s="43">
        <v>6</v>
      </c>
      <c r="F36" s="43">
        <v>11</v>
      </c>
      <c r="G36" s="43">
        <v>2</v>
      </c>
      <c r="H36" s="5">
        <f t="shared" ref="H36:H37" si="2">SUM(D36:G36)</f>
        <v>26</v>
      </c>
    </row>
    <row r="37" spans="3:8" x14ac:dyDescent="0.3">
      <c r="C37" t="s">
        <v>77</v>
      </c>
      <c r="D37" s="43">
        <v>3</v>
      </c>
      <c r="E37" s="43">
        <v>9</v>
      </c>
      <c r="F37" s="43">
        <v>9</v>
      </c>
      <c r="G37" s="43">
        <v>2</v>
      </c>
      <c r="H37" s="5">
        <f t="shared" si="2"/>
        <v>23</v>
      </c>
    </row>
    <row r="38" spans="3:8" x14ac:dyDescent="0.3">
      <c r="D38" s="42"/>
      <c r="E38" s="42"/>
      <c r="F38" s="42"/>
      <c r="G38" s="42"/>
      <c r="H38" s="42"/>
    </row>
    <row r="39" spans="3:8" x14ac:dyDescent="0.3">
      <c r="D39">
        <f>SUM(D27:D38)</f>
        <v>45</v>
      </c>
      <c r="E39">
        <f>SUM(E27:E38)</f>
        <v>77</v>
      </c>
      <c r="F39">
        <f>SUM(F27:F38)</f>
        <v>75</v>
      </c>
      <c r="G39">
        <f>SUM(G27:G38)</f>
        <v>29</v>
      </c>
      <c r="H39">
        <f>SUM(H27:H38)</f>
        <v>226</v>
      </c>
    </row>
    <row r="40" spans="3:8" x14ac:dyDescent="0.3">
      <c r="D40" s="31">
        <f>D39/$H39</f>
        <v>0.19911504424778761</v>
      </c>
      <c r="E40" s="31">
        <f>E39/$H39</f>
        <v>0.34070796460176989</v>
      </c>
      <c r="F40" s="31">
        <f>F39/$H39</f>
        <v>0.33185840707964603</v>
      </c>
      <c r="G40" s="31">
        <f>G39/$H39</f>
        <v>0.12831858407079647</v>
      </c>
      <c r="H40" s="31">
        <f>H39/$H39</f>
        <v>1</v>
      </c>
    </row>
    <row r="65" spans="4:8" x14ac:dyDescent="0.3">
      <c r="D65" s="44"/>
      <c r="E65" s="44"/>
      <c r="F65" s="44"/>
      <c r="G65" s="44"/>
      <c r="H65" s="44"/>
    </row>
    <row r="66" spans="4:8" x14ac:dyDescent="0.3">
      <c r="D66" s="31"/>
      <c r="E66" s="31"/>
      <c r="F66" s="31"/>
      <c r="G66" s="31"/>
      <c r="H66" s="3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F3AF-9DF9-4B91-A54E-E2966013F1F6}">
  <dimension ref="A1:E27"/>
  <sheetViews>
    <sheetView showGridLines="0" tabSelected="1" workbookViewId="0">
      <selection activeCell="D12" sqref="D12"/>
    </sheetView>
  </sheetViews>
  <sheetFormatPr defaultRowHeight="14.4" x14ac:dyDescent="0.3"/>
  <cols>
    <col min="1" max="1" width="12.6640625" customWidth="1"/>
    <col min="2" max="5" width="15.109375" customWidth="1"/>
  </cols>
  <sheetData>
    <row r="1" spans="1:5" ht="18.600000000000001" thickBot="1" x14ac:dyDescent="0.4">
      <c r="A1" s="10" t="s">
        <v>63</v>
      </c>
    </row>
    <row r="2" spans="1:5" ht="29.4" customHeight="1" thickBot="1" x14ac:dyDescent="0.35">
      <c r="B2" s="67" t="s">
        <v>79</v>
      </c>
      <c r="C2" s="68" t="s">
        <v>54</v>
      </c>
      <c r="D2" s="68" t="s">
        <v>194</v>
      </c>
    </row>
    <row r="3" spans="1:5" ht="16.2" hidden="1" customHeight="1" thickBot="1" x14ac:dyDescent="0.35">
      <c r="A3" s="54" t="s">
        <v>43</v>
      </c>
      <c r="B3" s="69">
        <v>0.66</v>
      </c>
      <c r="C3" s="70">
        <v>0.05</v>
      </c>
      <c r="D3" s="70">
        <v>0.28999999999999998</v>
      </c>
    </row>
    <row r="4" spans="1:5" ht="30" customHeight="1" thickBot="1" x14ac:dyDescent="0.35">
      <c r="A4" s="54" t="s">
        <v>44</v>
      </c>
      <c r="B4" s="69">
        <f>+B10/E10</f>
        <v>0.55882352941176472</v>
      </c>
      <c r="C4" s="70">
        <f>+C10/E10</f>
        <v>0</v>
      </c>
      <c r="D4" s="70">
        <f>+D10/E10</f>
        <v>0.44117647058823528</v>
      </c>
    </row>
    <row r="5" spans="1:5" ht="30" customHeight="1" thickBot="1" x14ac:dyDescent="0.35">
      <c r="A5" s="54" t="s">
        <v>55</v>
      </c>
      <c r="B5" s="69">
        <f t="shared" ref="B5" si="0">+B11/E11</f>
        <v>0.33333333333333331</v>
      </c>
      <c r="C5" s="70">
        <f t="shared" ref="C5:C6" si="1">+C11/E11</f>
        <v>0.25</v>
      </c>
      <c r="D5" s="70">
        <f t="shared" ref="D5:D6" si="2">+D11/E11</f>
        <v>0.41666666666666669</v>
      </c>
    </row>
    <row r="6" spans="1:5" ht="30" customHeight="1" thickBot="1" x14ac:dyDescent="0.35">
      <c r="A6" s="54" t="s">
        <v>78</v>
      </c>
      <c r="B6" s="69">
        <f>+B12/E12</f>
        <v>0.16666666666666666</v>
      </c>
      <c r="C6" s="70">
        <f t="shared" si="1"/>
        <v>0.5</v>
      </c>
      <c r="D6" s="70">
        <f t="shared" si="2"/>
        <v>0.33333333333333331</v>
      </c>
    </row>
    <row r="8" spans="1:5" x14ac:dyDescent="0.3">
      <c r="A8" s="54" t="s">
        <v>195</v>
      </c>
      <c r="B8" s="71" t="s">
        <v>56</v>
      </c>
      <c r="C8" s="71" t="s">
        <v>196</v>
      </c>
      <c r="D8" s="71" t="s">
        <v>10</v>
      </c>
      <c r="E8" s="71" t="s">
        <v>38</v>
      </c>
    </row>
    <row r="9" spans="1:5" hidden="1" x14ac:dyDescent="0.3">
      <c r="A9">
        <v>2017</v>
      </c>
      <c r="B9" s="3">
        <v>14</v>
      </c>
      <c r="C9" s="3">
        <v>1</v>
      </c>
      <c r="D9" s="3">
        <v>6</v>
      </c>
      <c r="E9" s="57">
        <f>SUM(B9:D9)</f>
        <v>21</v>
      </c>
    </row>
    <row r="10" spans="1:5" x14ac:dyDescent="0.3">
      <c r="A10" s="3">
        <v>2018</v>
      </c>
      <c r="B10" s="3">
        <v>19</v>
      </c>
      <c r="C10" s="3">
        <v>0</v>
      </c>
      <c r="D10" s="3">
        <v>15</v>
      </c>
      <c r="E10" s="3">
        <f>SUM(B10:D10)</f>
        <v>34</v>
      </c>
    </row>
    <row r="11" spans="1:5" x14ac:dyDescent="0.3">
      <c r="A11" s="3">
        <v>2019</v>
      </c>
      <c r="B11" s="3">
        <v>8</v>
      </c>
      <c r="C11" s="3">
        <v>6</v>
      </c>
      <c r="D11" s="3">
        <v>10</v>
      </c>
      <c r="E11" s="3">
        <f>SUM(B11:D11)</f>
        <v>24</v>
      </c>
    </row>
    <row r="12" spans="1:5" x14ac:dyDescent="0.3">
      <c r="A12" s="3">
        <v>2020</v>
      </c>
      <c r="B12" s="3">
        <v>3</v>
      </c>
      <c r="C12" s="3">
        <v>9</v>
      </c>
      <c r="D12" s="3">
        <v>6</v>
      </c>
      <c r="E12" s="3">
        <f>SUM(B12:D12)</f>
        <v>18</v>
      </c>
    </row>
    <row r="14" spans="1:5" hidden="1" x14ac:dyDescent="0.3">
      <c r="E14" s="72" t="s">
        <v>38</v>
      </c>
    </row>
    <row r="15" spans="1:5" hidden="1" x14ac:dyDescent="0.3">
      <c r="A15">
        <v>2017</v>
      </c>
      <c r="B15" s="45">
        <f>+B9/$E$9</f>
        <v>0.66666666666666663</v>
      </c>
      <c r="C15" s="45">
        <f>+C9/$E$9</f>
        <v>4.7619047619047616E-2</v>
      </c>
      <c r="D15" s="45">
        <f>+D9/$E$9</f>
        <v>0.2857142857142857</v>
      </c>
      <c r="E15" s="45">
        <f>SUM(B15:D15)</f>
        <v>0.99999999999999989</v>
      </c>
    </row>
    <row r="16" spans="1:5" hidden="1" x14ac:dyDescent="0.3">
      <c r="A16">
        <v>2018</v>
      </c>
      <c r="B16" s="45">
        <f>+B10/$E$10</f>
        <v>0.55882352941176472</v>
      </c>
      <c r="C16" s="45">
        <f>+C10/$E$10</f>
        <v>0</v>
      </c>
      <c r="D16" s="45">
        <f>+D10/$E$10</f>
        <v>0.44117647058823528</v>
      </c>
      <c r="E16" s="45">
        <f t="shared" ref="E16:E18" si="3">SUM(B16:D16)</f>
        <v>1</v>
      </c>
    </row>
    <row r="17" spans="1:5" hidden="1" x14ac:dyDescent="0.3">
      <c r="A17">
        <v>2019</v>
      </c>
      <c r="B17" s="45">
        <f>+B11/$E$11</f>
        <v>0.33333333333333331</v>
      </c>
      <c r="C17" s="45">
        <f>+C11/$E$11</f>
        <v>0.25</v>
      </c>
      <c r="D17" s="45">
        <f>+D11/$E$11</f>
        <v>0.41666666666666669</v>
      </c>
      <c r="E17" s="45">
        <f t="shared" si="3"/>
        <v>1</v>
      </c>
    </row>
    <row r="18" spans="1:5" hidden="1" x14ac:dyDescent="0.3">
      <c r="A18">
        <v>2020</v>
      </c>
      <c r="B18" s="45">
        <f>+B12/E12</f>
        <v>0.16666666666666666</v>
      </c>
      <c r="C18" s="45">
        <f>+C12/E12</f>
        <v>0.5</v>
      </c>
      <c r="D18" s="45">
        <f>+D12/E12</f>
        <v>0.33333333333333331</v>
      </c>
      <c r="E18" s="45">
        <f t="shared" si="3"/>
        <v>1</v>
      </c>
    </row>
    <row r="19" spans="1:5" hidden="1" x14ac:dyDescent="0.3">
      <c r="B19" s="45"/>
      <c r="C19" s="45"/>
      <c r="D19" s="45"/>
      <c r="E19" s="45"/>
    </row>
    <row r="20" spans="1:5" x14ac:dyDescent="0.3">
      <c r="B20" s="45"/>
      <c r="C20" s="45"/>
      <c r="D20" s="45"/>
      <c r="E20" s="45"/>
    </row>
    <row r="21" spans="1:5" x14ac:dyDescent="0.3">
      <c r="A21" s="1" t="s">
        <v>197</v>
      </c>
      <c r="B21" s="45"/>
      <c r="C21" s="45"/>
      <c r="D21" s="45"/>
      <c r="E21" s="45"/>
    </row>
    <row r="22" spans="1:5" x14ac:dyDescent="0.3">
      <c r="A22" t="s">
        <v>198</v>
      </c>
      <c r="B22" s="45"/>
      <c r="C22" s="45"/>
      <c r="D22" s="73">
        <v>0.9</v>
      </c>
      <c r="E22" s="45"/>
    </row>
    <row r="23" spans="1:5" x14ac:dyDescent="0.3">
      <c r="B23" s="45"/>
      <c r="C23" s="45"/>
      <c r="D23" s="45"/>
      <c r="E23" s="45"/>
    </row>
    <row r="24" spans="1:5" x14ac:dyDescent="0.3">
      <c r="A24" s="1" t="s">
        <v>200</v>
      </c>
      <c r="B24" s="45"/>
      <c r="C24" s="45"/>
      <c r="D24" s="73">
        <v>0.9</v>
      </c>
      <c r="E24" s="45"/>
    </row>
    <row r="25" spans="1:5" x14ac:dyDescent="0.3">
      <c r="B25" s="45"/>
      <c r="C25" s="45"/>
      <c r="D25" s="45"/>
      <c r="E25" s="45"/>
    </row>
    <row r="26" spans="1:5" x14ac:dyDescent="0.3">
      <c r="B26" s="45"/>
      <c r="C26" s="45"/>
      <c r="D26" s="45"/>
      <c r="E26" s="45"/>
    </row>
    <row r="27" spans="1:5" x14ac:dyDescent="0.3">
      <c r="B27" s="45"/>
      <c r="C27" s="45"/>
      <c r="D27" s="45"/>
      <c r="E27" s="4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12D3-F789-4C95-BAAD-ED4130C4F13E}">
  <dimension ref="A1:J6"/>
  <sheetViews>
    <sheetView workbookViewId="0">
      <selection activeCell="N14" sqref="N14"/>
    </sheetView>
  </sheetViews>
  <sheetFormatPr defaultRowHeight="14.4" x14ac:dyDescent="0.3"/>
  <cols>
    <col min="1" max="1" width="27.88671875" bestFit="1" customWidth="1"/>
    <col min="2" max="10" width="10.77734375" customWidth="1"/>
  </cols>
  <sheetData>
    <row r="1" spans="1:10" ht="21" x14ac:dyDescent="0.4">
      <c r="B1" s="98" t="s">
        <v>199</v>
      </c>
      <c r="C1" s="98"/>
      <c r="D1" s="98"/>
      <c r="E1" s="98"/>
      <c r="F1" s="98"/>
      <c r="G1" s="98"/>
      <c r="H1" s="98"/>
      <c r="I1" s="98"/>
    </row>
    <row r="2" spans="1:10" x14ac:dyDescent="0.3">
      <c r="B2" s="12" t="s">
        <v>57</v>
      </c>
      <c r="C2" s="12" t="s">
        <v>58</v>
      </c>
      <c r="D2" s="12" t="s">
        <v>59</v>
      </c>
      <c r="E2" s="12" t="s">
        <v>60</v>
      </c>
      <c r="F2" s="12" t="s">
        <v>61</v>
      </c>
      <c r="G2" s="12" t="s">
        <v>62</v>
      </c>
      <c r="H2" s="12" t="s">
        <v>76</v>
      </c>
      <c r="I2" t="s">
        <v>193</v>
      </c>
      <c r="J2" s="3" t="s">
        <v>38</v>
      </c>
    </row>
    <row r="3" spans="1:10" x14ac:dyDescent="0.3">
      <c r="A3" t="s">
        <v>73</v>
      </c>
      <c r="B3" s="3">
        <v>18</v>
      </c>
      <c r="C3" s="3">
        <v>16</v>
      </c>
      <c r="D3" s="3">
        <v>18</v>
      </c>
      <c r="E3" s="3">
        <v>17</v>
      </c>
      <c r="F3" s="3">
        <v>5</v>
      </c>
      <c r="G3" s="3">
        <v>14</v>
      </c>
      <c r="H3" s="3">
        <v>22</v>
      </c>
      <c r="I3" s="3">
        <v>8</v>
      </c>
      <c r="J3">
        <f>SUM(B3:I3)</f>
        <v>118</v>
      </c>
    </row>
    <row r="4" spans="1:10" x14ac:dyDescent="0.3">
      <c r="A4" t="s">
        <v>74</v>
      </c>
      <c r="B4" s="3">
        <v>9</v>
      </c>
      <c r="C4" s="3">
        <v>11</v>
      </c>
      <c r="D4" s="3">
        <v>9</v>
      </c>
      <c r="E4" s="3">
        <v>9</v>
      </c>
      <c r="F4" s="3">
        <v>7</v>
      </c>
      <c r="G4" s="3">
        <v>12</v>
      </c>
      <c r="H4" s="3">
        <v>11</v>
      </c>
      <c r="I4" s="3">
        <v>13</v>
      </c>
      <c r="J4">
        <f>SUM(B4:I4)</f>
        <v>81</v>
      </c>
    </row>
    <row r="5" spans="1:10" x14ac:dyDescent="0.3">
      <c r="A5" t="s">
        <v>75</v>
      </c>
      <c r="B5" s="55">
        <v>7</v>
      </c>
      <c r="C5" s="55">
        <v>8</v>
      </c>
      <c r="D5" s="55">
        <v>7</v>
      </c>
      <c r="E5" s="55">
        <v>11</v>
      </c>
      <c r="F5" s="55">
        <v>9</v>
      </c>
      <c r="G5" s="55">
        <v>9</v>
      </c>
      <c r="H5" s="55">
        <v>12</v>
      </c>
      <c r="I5" s="55">
        <v>1</v>
      </c>
      <c r="J5" s="32">
        <f>SUM(B5:I5)</f>
        <v>64</v>
      </c>
    </row>
    <row r="6" spans="1:10" x14ac:dyDescent="0.3">
      <c r="B6" s="3">
        <f t="shared" ref="B6:I6" si="0">SUM(B3:B5)</f>
        <v>34</v>
      </c>
      <c r="C6" s="3">
        <f t="shared" si="0"/>
        <v>35</v>
      </c>
      <c r="D6" s="3">
        <f t="shared" si="0"/>
        <v>34</v>
      </c>
      <c r="E6" s="3">
        <f t="shared" si="0"/>
        <v>37</v>
      </c>
      <c r="F6" s="3">
        <f>SUM(F3:F5)</f>
        <v>21</v>
      </c>
      <c r="G6" s="3">
        <f t="shared" si="0"/>
        <v>35</v>
      </c>
      <c r="H6" s="3">
        <f t="shared" si="0"/>
        <v>45</v>
      </c>
      <c r="I6" s="3">
        <f t="shared" si="0"/>
        <v>22</v>
      </c>
      <c r="J6">
        <f>SUM(J3:J5)</f>
        <v>263</v>
      </c>
    </row>
  </sheetData>
  <mergeCells count="1">
    <mergeCell ref="B1:I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7DB7F9ED16E040A667C329B20F9D0D" ma:contentTypeVersion="12" ma:contentTypeDescription="Create a new document." ma:contentTypeScope="" ma:versionID="fe0d58474076d2716ef888a5e689027f">
  <xsd:schema xmlns:xsd="http://www.w3.org/2001/XMLSchema" xmlns:xs="http://www.w3.org/2001/XMLSchema" xmlns:p="http://schemas.microsoft.com/office/2006/metadata/properties" xmlns:ns3="0e9011b2-0400-4011-9c7e-adee657bdb07" xmlns:ns4="4272cdc8-c20b-4e68-9d8c-63300f27dbaf" targetNamespace="http://schemas.microsoft.com/office/2006/metadata/properties" ma:root="true" ma:fieldsID="163516463553b303de7c16df2f4372ab" ns3:_="" ns4:_="">
    <xsd:import namespace="0e9011b2-0400-4011-9c7e-adee657bdb07"/>
    <xsd:import namespace="4272cdc8-c20b-4e68-9d8c-63300f27db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011b2-0400-4011-9c7e-adee657bd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2cdc8-c20b-4e68-9d8c-63300f27dba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2610E-E123-449B-9113-8FE8DE06F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9011b2-0400-4011-9c7e-adee657bdb07"/>
    <ds:schemaRef ds:uri="4272cdc8-c20b-4e68-9d8c-63300f27db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3CD8E4-7121-4C22-B427-7AF1587C33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EB28F1-F56B-4523-B510-47E8F15B2AE0}">
  <ds:schemaRefs>
    <ds:schemaRef ds:uri="http://schemas.microsoft.com/office/2006/metadata/properties"/>
    <ds:schemaRef ds:uri="4272cdc8-c20b-4e68-9d8c-63300f27dba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0e9011b2-0400-4011-9c7e-adee657bdb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Fall 2021</vt:lpstr>
      <vt:lpstr>Demographic Data</vt:lpstr>
      <vt:lpstr>Program Effectiveness Data</vt:lpstr>
      <vt:lpstr>Academic Year Chart</vt:lpstr>
    </vt:vector>
  </TitlesOfParts>
  <Manager>Ann Howard</Manager>
  <Company>LCCC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Howard</dc:creator>
  <cp:lastModifiedBy>Albert Howard</cp:lastModifiedBy>
  <cp:lastPrinted>2021-08-04T15:00:45Z</cp:lastPrinted>
  <dcterms:created xsi:type="dcterms:W3CDTF">2013-08-15T21:20:42Z</dcterms:created>
  <dcterms:modified xsi:type="dcterms:W3CDTF">2022-01-04T03:19:58Z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0x010100F27DB7F9ED16E040A667C329B20F9D0D</vt:lpwstr>
  </property>
</Properties>
</file>