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ownloads/"/>
    </mc:Choice>
  </mc:AlternateContent>
  <xr:revisionPtr revIDLastSave="0" documentId="13_ncr:1_{9DF367EB-16FF-8A46-AEFC-E52C9A20A456}" xr6:coauthVersionLast="47" xr6:coauthVersionMax="47" xr10:uidLastSave="{00000000-0000-0000-0000-000000000000}"/>
  <bookViews>
    <workbookView xWindow="8900" yWindow="500" windowWidth="19100" windowHeight="15500" xr2:uid="{B6D6E9C9-69B4-0F4F-98E6-D73BEE079586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" i="2"/>
  <c r="C41" i="1"/>
  <c r="C30" i="1"/>
  <c r="C29" i="1"/>
  <c r="C22" i="1"/>
  <c r="C12" i="1"/>
  <c r="C11" i="1"/>
  <c r="C3" i="1"/>
  <c r="C2" i="1"/>
  <c r="G36" i="2" l="1"/>
  <c r="G28" i="2"/>
  <c r="G40" i="2"/>
  <c r="G38" i="2"/>
  <c r="G29" i="2"/>
  <c r="G27" i="2"/>
  <c r="G26" i="2"/>
  <c r="G30" i="2"/>
  <c r="G33" i="2"/>
  <c r="G32" i="2"/>
  <c r="G37" i="2"/>
  <c r="G35" i="2"/>
  <c r="G34" i="2"/>
  <c r="G39" i="2"/>
  <c r="G31" i="2"/>
  <c r="G24" i="2"/>
  <c r="G9" i="2"/>
  <c r="G10" i="2"/>
  <c r="G17" i="2"/>
  <c r="G8" i="2"/>
  <c r="G23" i="2"/>
  <c r="G22" i="2"/>
  <c r="G14" i="2"/>
  <c r="G6" i="2"/>
  <c r="G18" i="2"/>
  <c r="G25" i="2"/>
  <c r="G7" i="2"/>
  <c r="G21" i="2"/>
  <c r="G13" i="2"/>
  <c r="G16" i="2"/>
  <c r="G15" i="2"/>
  <c r="G20" i="2"/>
  <c r="G12" i="2"/>
  <c r="G19" i="2"/>
  <c r="G11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<sst xmlns="http://schemas.openxmlformats.org/spreadsheetml/2006/main" count="9" uniqueCount="9">
  <si>
    <t>Year</t>
  </si>
  <si>
    <t>Economic</t>
  </si>
  <si>
    <t>AgingPop</t>
  </si>
  <si>
    <t>FamSize</t>
  </si>
  <si>
    <t>PropMovers</t>
  </si>
  <si>
    <t>PopGrowth</t>
  </si>
  <si>
    <t>Unemployment</t>
  </si>
  <si>
    <t>Homeownership Rates</t>
  </si>
  <si>
    <t xml:space="preserve">Dual Income Spouses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</si>
</sst>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AAC1D9"/>
      </top>
      <bottom style="thin">
        <color rgb="FFAAC1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Fill="1"/>
    <xf numFmtId="3" fontId="5" fillId="0" borderId="1" xfId="0" applyNumberFormat="1" applyFont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9" fontId="0" fillId="0" borderId="0" xfId="1" applyFont="1" applyFill="1"/>
    <xf numFmtId="10" fontId="0" fillId="0" borderId="0" xfId="1" applyNumberFormat="1" applyFont="1" applyFill="1"/>
    <xf numFmtId="10" fontId="4" fillId="0" borderId="0" xfId="1" applyNumberFormat="1" applyFont="1" applyFill="1"/>
    <xf numFmtId="10" fontId="0" fillId="0" borderId="0" xfId="1" applyNumberFormat="1" applyFont="1"/>
    <xf numFmtId="0" fontId="0" fillId="0" borderId="0" xfId="0" applyFont="1"/>
    <xf numFmtId="0" fontId="3" fillId="2" borderId="0" xfId="0" applyFont="1" applyFill="1"/>
    <xf numFmtId="10" fontId="0" fillId="2" borderId="0" xfId="1" applyNumberFormat="1" applyFont="1" applyFill="1"/>
    <xf numFmtId="0" fontId="3" fillId="0" borderId="0" xfId="0" applyNumberFormat="1" applyFont="1"/>
    <xf numFmtId="0" fontId="0" fillId="0" borderId="0" xfId="1" applyNumberFormat="1" applyFont="1" applyFill="1"/>
    <xf numFmtId="0" fontId="0" fillId="0" borderId="0" xfId="0" applyNumberFormat="1" applyFill="1"/>
    <xf numFmtId="0" fontId="2" fillId="0" borderId="0" xfId="0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67CF-81D1-6648-B1A2-0F1CE595280F}">
  <dimension ref="A1:I43"/>
  <sheetViews>
    <sheetView tabSelected="1" workbookViewId="0">
      <selection activeCell="G7" sqref="G7"/>
    </sheetView>
  </sheetViews>
  <sheetFormatPr baseColWidth="10" defaultRowHeight="16" x14ac:dyDescent="0.2"/>
  <cols>
    <col min="4" max="4" width="18.33203125" style="16" customWidth="1"/>
    <col min="6" max="6" width="9.1640625" customWidth="1"/>
    <col min="7" max="7" width="13.5" customWidth="1"/>
    <col min="8" max="8" width="19.6640625" customWidth="1"/>
    <col min="9" max="9" width="10.83203125" style="9"/>
  </cols>
  <sheetData>
    <row r="1" spans="1:9" x14ac:dyDescent="0.2">
      <c r="A1" s="1" t="s">
        <v>0</v>
      </c>
      <c r="B1" s="1" t="s">
        <v>5</v>
      </c>
      <c r="C1" s="1" t="s">
        <v>1</v>
      </c>
      <c r="D1" s="12" t="s">
        <v>8</v>
      </c>
      <c r="E1" s="1" t="s">
        <v>2</v>
      </c>
      <c r="F1" s="1" t="s">
        <v>3</v>
      </c>
      <c r="G1" s="1" t="s">
        <v>6</v>
      </c>
      <c r="H1" s="1" t="s">
        <v>7</v>
      </c>
      <c r="I1" s="10" t="s">
        <v>4</v>
      </c>
    </row>
    <row r="2" spans="1:9" x14ac:dyDescent="0.2">
      <c r="A2" s="2">
        <v>1981</v>
      </c>
      <c r="B2" s="6">
        <v>9.8141543725967801E-3</v>
      </c>
      <c r="C2" s="5">
        <f>5/12</f>
        <v>0.41666666666666669</v>
      </c>
      <c r="D2" s="13"/>
      <c r="E2" s="6">
        <v>0.116858364944201</v>
      </c>
      <c r="F2" s="2">
        <v>3.27</v>
      </c>
      <c r="G2" s="8">
        <v>7.6166666666666674E-2</v>
      </c>
      <c r="H2" s="8">
        <v>0.65425</v>
      </c>
      <c r="I2" s="11">
        <v>0.17042361176297052</v>
      </c>
    </row>
    <row r="3" spans="1:9" x14ac:dyDescent="0.2">
      <c r="A3" s="2">
        <v>1982</v>
      </c>
      <c r="B3" s="6">
        <v>9.5331756616351404E-3</v>
      </c>
      <c r="C3" s="5">
        <f>11/12</f>
        <v>0.91666666666666663</v>
      </c>
      <c r="D3" s="13"/>
      <c r="E3" s="6">
        <v>0.117987714612327</v>
      </c>
      <c r="F3" s="2">
        <v>3.25</v>
      </c>
      <c r="G3" s="8">
        <v>9.7083333333333341E-2</v>
      </c>
      <c r="H3" s="8">
        <v>0.64800000000000002</v>
      </c>
      <c r="I3" s="11">
        <v>0.16561445761796401</v>
      </c>
    </row>
    <row r="4" spans="1:9" x14ac:dyDescent="0.2">
      <c r="A4" s="2">
        <v>1983</v>
      </c>
      <c r="B4" s="6">
        <v>9.1437851337514905E-3</v>
      </c>
      <c r="C4" s="5">
        <v>0</v>
      </c>
      <c r="D4" s="13"/>
      <c r="E4" s="6">
        <v>0.119059368147568</v>
      </c>
      <c r="F4" s="2">
        <v>3.26</v>
      </c>
      <c r="G4" s="8">
        <v>9.6000000000000002E-2</v>
      </c>
      <c r="H4" s="8">
        <v>0.64650000000000007</v>
      </c>
      <c r="I4" s="11">
        <v>0.17253934592870412</v>
      </c>
    </row>
    <row r="5" spans="1:9" x14ac:dyDescent="0.2">
      <c r="A5" s="2">
        <v>1984</v>
      </c>
      <c r="B5" s="6">
        <v>8.6581733630996111E-3</v>
      </c>
      <c r="C5" s="5">
        <v>0</v>
      </c>
      <c r="D5" s="13"/>
      <c r="E5" s="6">
        <v>0.120164485180539</v>
      </c>
      <c r="F5" s="2">
        <v>3.24</v>
      </c>
      <c r="G5" s="8">
        <v>7.5083333333333335E-2</v>
      </c>
      <c r="H5" s="8">
        <v>0.64500000000000002</v>
      </c>
      <c r="I5" s="11">
        <v>0.20175137735365753</v>
      </c>
    </row>
    <row r="6" spans="1:9" x14ac:dyDescent="0.2">
      <c r="A6" s="2">
        <v>1985</v>
      </c>
      <c r="B6" s="6">
        <v>8.8612904085088092E-3</v>
      </c>
      <c r="C6" s="5">
        <v>0</v>
      </c>
      <c r="D6" s="13"/>
      <c r="E6" s="6">
        <v>0.12131667455475301</v>
      </c>
      <c r="F6" s="2">
        <v>3.23</v>
      </c>
      <c r="G6" s="8">
        <v>7.191666666666667E-2</v>
      </c>
      <c r="H6" s="8">
        <v>0.63900000000000001</v>
      </c>
      <c r="I6" s="11">
        <v>0.18556811646451901</v>
      </c>
    </row>
    <row r="7" spans="1:9" x14ac:dyDescent="0.2">
      <c r="A7" s="2">
        <v>1986</v>
      </c>
      <c r="B7" s="6">
        <v>9.2416415705897908E-3</v>
      </c>
      <c r="C7" s="5">
        <v>0</v>
      </c>
      <c r="D7" s="13"/>
      <c r="E7" s="6">
        <v>0.12250240304183199</v>
      </c>
      <c r="F7" s="2">
        <v>3.21</v>
      </c>
      <c r="G7" s="8">
        <v>7.0000000000000007E-2</v>
      </c>
      <c r="H7" s="8">
        <v>0.63775000000000004</v>
      </c>
      <c r="I7" s="11">
        <v>0.18585727107606057</v>
      </c>
    </row>
    <row r="8" spans="1:9" x14ac:dyDescent="0.2">
      <c r="A8" s="2">
        <v>1987</v>
      </c>
      <c r="B8" s="6">
        <v>8.9382920103204602E-3</v>
      </c>
      <c r="C8" s="5">
        <v>0</v>
      </c>
      <c r="D8" s="13"/>
      <c r="E8" s="6">
        <v>0.123609815352887</v>
      </c>
      <c r="F8" s="2">
        <v>3.19</v>
      </c>
      <c r="G8" s="8">
        <v>6.1749999999999999E-2</v>
      </c>
      <c r="H8" s="8">
        <v>0.64</v>
      </c>
      <c r="I8" s="11">
        <v>0.17762634196882462</v>
      </c>
    </row>
    <row r="9" spans="1:9" x14ac:dyDescent="0.2">
      <c r="A9" s="2">
        <v>1988</v>
      </c>
      <c r="B9" s="6">
        <v>9.0799904016767904E-3</v>
      </c>
      <c r="C9" s="5">
        <v>0</v>
      </c>
      <c r="D9" s="13"/>
      <c r="E9" s="6">
        <v>0.124633778668089</v>
      </c>
      <c r="F9" s="2">
        <v>3.17</v>
      </c>
      <c r="G9" s="8">
        <v>5.4916666666666669E-2</v>
      </c>
      <c r="H9" s="8">
        <v>0.63800000000000001</v>
      </c>
      <c r="I9" s="11">
        <v>0.17773663117772412</v>
      </c>
    </row>
    <row r="10" spans="1:9" x14ac:dyDescent="0.2">
      <c r="A10" s="2">
        <v>1989</v>
      </c>
      <c r="B10" s="6">
        <v>9.4440555542852894E-3</v>
      </c>
      <c r="C10" s="5">
        <v>0</v>
      </c>
      <c r="D10" s="13"/>
      <c r="E10" s="6">
        <v>0.12553206505831502</v>
      </c>
      <c r="F10" s="2">
        <v>3.16</v>
      </c>
      <c r="G10" s="8">
        <v>5.2583333333333329E-2</v>
      </c>
      <c r="H10" s="8">
        <v>0.63875000000000004</v>
      </c>
      <c r="I10" s="11">
        <v>0.17910638789800501</v>
      </c>
    </row>
    <row r="11" spans="1:9" x14ac:dyDescent="0.2">
      <c r="A11" s="2">
        <v>1990</v>
      </c>
      <c r="B11" s="6">
        <v>1.12965052045579E-2</v>
      </c>
      <c r="C11" s="5">
        <f>5/12</f>
        <v>0.41666666666666669</v>
      </c>
      <c r="D11" s="13"/>
      <c r="E11" s="6">
        <v>0.12627783983875701</v>
      </c>
      <c r="F11" s="2">
        <v>3.17</v>
      </c>
      <c r="G11" s="8">
        <v>5.616666666666667E-2</v>
      </c>
      <c r="H11" s="8">
        <v>0.63975000000000004</v>
      </c>
      <c r="I11" s="11">
        <v>0.16962725208670226</v>
      </c>
    </row>
    <row r="12" spans="1:9" x14ac:dyDescent="0.2">
      <c r="A12" s="2">
        <v>1991</v>
      </c>
      <c r="B12" s="6">
        <v>1.3362607407377901E-2</v>
      </c>
      <c r="C12" s="5">
        <f>3/12</f>
        <v>0.25</v>
      </c>
      <c r="D12" s="13"/>
      <c r="E12" s="6">
        <v>0.126712559239854</v>
      </c>
      <c r="F12" s="2">
        <v>3.18</v>
      </c>
      <c r="G12" s="8">
        <v>6.8499999999999991E-2</v>
      </c>
      <c r="H12" s="8">
        <v>0.64075000000000004</v>
      </c>
      <c r="I12" s="11">
        <v>0.17301317810655673</v>
      </c>
    </row>
    <row r="13" spans="1:9" x14ac:dyDescent="0.2">
      <c r="A13" s="2">
        <v>1992</v>
      </c>
      <c r="B13" s="6">
        <v>1.3868856924793499E-2</v>
      </c>
      <c r="C13" s="5">
        <v>0</v>
      </c>
      <c r="D13" s="13"/>
      <c r="E13" s="6">
        <v>0.12695214280064002</v>
      </c>
      <c r="F13" s="2">
        <v>3.17</v>
      </c>
      <c r="G13" s="8">
        <v>7.4916666666666673E-2</v>
      </c>
      <c r="H13" s="8">
        <v>0.64150000000000007</v>
      </c>
      <c r="I13" s="11">
        <v>0.16805083729667081</v>
      </c>
    </row>
    <row r="14" spans="1:9" x14ac:dyDescent="0.2">
      <c r="A14" s="2">
        <v>1993</v>
      </c>
      <c r="B14" s="6">
        <v>1.3186799997774099E-2</v>
      </c>
      <c r="C14" s="5">
        <v>0</v>
      </c>
      <c r="D14" s="13"/>
      <c r="E14" s="6">
        <v>0.12702544431406401</v>
      </c>
      <c r="F14" s="2">
        <v>3.16</v>
      </c>
      <c r="G14" s="8">
        <v>6.908333333333333E-2</v>
      </c>
      <c r="H14" s="8">
        <v>0.64</v>
      </c>
      <c r="I14" s="11">
        <v>0.16747206518254396</v>
      </c>
    </row>
    <row r="15" spans="1:9" x14ac:dyDescent="0.2">
      <c r="A15" s="2">
        <v>1994</v>
      </c>
      <c r="B15" s="6">
        <v>1.2262960888681999E-2</v>
      </c>
      <c r="C15" s="5">
        <v>0</v>
      </c>
      <c r="D15" s="13"/>
      <c r="E15" s="6">
        <v>0.12692073368975898</v>
      </c>
      <c r="F15" s="2">
        <v>3.2</v>
      </c>
      <c r="G15" s="8">
        <v>6.0999999999999999E-2</v>
      </c>
      <c r="H15" s="8">
        <v>0.63975000000000004</v>
      </c>
      <c r="I15" s="11">
        <v>0.163861869210991</v>
      </c>
    </row>
    <row r="16" spans="1:9" x14ac:dyDescent="0.2">
      <c r="A16" s="2">
        <v>1995</v>
      </c>
      <c r="B16" s="6">
        <v>1.1907870909020899E-2</v>
      </c>
      <c r="C16" s="5">
        <v>0</v>
      </c>
      <c r="D16" s="13"/>
      <c r="E16" s="6">
        <v>0.12662510480080902</v>
      </c>
      <c r="F16" s="2">
        <v>3.19</v>
      </c>
      <c r="G16" s="8">
        <v>5.591666666666667E-2</v>
      </c>
      <c r="H16" s="8">
        <v>0.64749999999999996</v>
      </c>
      <c r="I16" s="11">
        <v>0.16334877076565055</v>
      </c>
    </row>
    <row r="17" spans="1:9" x14ac:dyDescent="0.2">
      <c r="A17" s="2">
        <v>1996</v>
      </c>
      <c r="B17" s="6">
        <v>1.1634116199818901E-2</v>
      </c>
      <c r="C17" s="5">
        <v>0</v>
      </c>
      <c r="D17" s="7">
        <v>0.40571940522809707</v>
      </c>
      <c r="E17" s="7">
        <v>0.126109816541527</v>
      </c>
      <c r="F17" s="2">
        <v>3.2</v>
      </c>
      <c r="G17" s="8">
        <v>5.408333333333333E-2</v>
      </c>
      <c r="H17" s="8">
        <v>0.65375000000000005</v>
      </c>
      <c r="I17" s="11">
        <v>0.16499984789486494</v>
      </c>
    </row>
    <row r="18" spans="1:9" x14ac:dyDescent="0.2">
      <c r="A18" s="2">
        <v>1997</v>
      </c>
      <c r="B18" s="6">
        <v>1.2039602970127199E-2</v>
      </c>
      <c r="C18" s="5">
        <v>0</v>
      </c>
      <c r="D18" s="7">
        <v>0.40769429382907307</v>
      </c>
      <c r="E18" s="7">
        <v>0.12545806175682001</v>
      </c>
      <c r="F18" s="2">
        <v>3.19</v>
      </c>
      <c r="G18" s="8">
        <v>4.9416666666666664E-2</v>
      </c>
      <c r="H18" s="8">
        <v>0.65700000000000003</v>
      </c>
      <c r="I18" s="11">
        <v>0.16027736615273239</v>
      </c>
    </row>
    <row r="19" spans="1:9" x14ac:dyDescent="0.2">
      <c r="A19" s="2">
        <v>1998</v>
      </c>
      <c r="B19" s="6">
        <v>1.1657145264258898E-2</v>
      </c>
      <c r="C19" s="5">
        <v>0</v>
      </c>
      <c r="D19" s="6">
        <v>0.40632031672790453</v>
      </c>
      <c r="E19" s="6">
        <v>0.124730115222078</v>
      </c>
      <c r="F19" s="2">
        <v>3.18</v>
      </c>
      <c r="G19" s="8">
        <v>4.4999999999999998E-2</v>
      </c>
      <c r="H19" s="8">
        <v>0.66299999999999992</v>
      </c>
      <c r="I19" s="11">
        <v>0.15912933457244907</v>
      </c>
    </row>
    <row r="20" spans="1:9" x14ac:dyDescent="0.2">
      <c r="A20" s="2">
        <v>1999</v>
      </c>
      <c r="B20" s="6">
        <v>1.1483400472905501E-2</v>
      </c>
      <c r="C20" s="5">
        <v>0</v>
      </c>
      <c r="D20" s="6">
        <v>0.40536140350877192</v>
      </c>
      <c r="E20" s="6">
        <v>0.123997197611975</v>
      </c>
      <c r="F20" s="2">
        <v>3.18</v>
      </c>
      <c r="G20" s="8">
        <v>4.2166666666666665E-2</v>
      </c>
      <c r="H20" s="8">
        <v>0.66775000000000007</v>
      </c>
      <c r="I20" s="11">
        <v>0.16056605938146468</v>
      </c>
    </row>
    <row r="21" spans="1:9" x14ac:dyDescent="0.2">
      <c r="A21" s="2">
        <v>2000</v>
      </c>
      <c r="B21" s="6">
        <v>1.1127689967953401E-2</v>
      </c>
      <c r="C21" s="5">
        <v>0</v>
      </c>
      <c r="D21" s="6">
        <v>0.40636160714285713</v>
      </c>
      <c r="E21" s="6">
        <v>0.123337392660218</v>
      </c>
      <c r="F21" s="2">
        <v>3.17</v>
      </c>
      <c r="G21" s="8">
        <v>3.966666666666667E-2</v>
      </c>
      <c r="H21" s="8">
        <v>0.67349999999999999</v>
      </c>
      <c r="I21" s="11">
        <v>0.14171290676309545</v>
      </c>
    </row>
    <row r="22" spans="1:9" x14ac:dyDescent="0.2">
      <c r="A22" s="2">
        <v>2001</v>
      </c>
      <c r="B22" s="6">
        <v>9.8974138222366909E-3</v>
      </c>
      <c r="C22" s="5">
        <f>8/12</f>
        <v>0.66666666666666663</v>
      </c>
      <c r="D22" s="6">
        <v>0.39888958611846231</v>
      </c>
      <c r="E22" s="6">
        <v>0.12313929285886199</v>
      </c>
      <c r="F22" s="2">
        <v>3.14</v>
      </c>
      <c r="G22" s="8">
        <v>4.7416666666666669E-2</v>
      </c>
      <c r="H22" s="8">
        <v>0.67799999999999994</v>
      </c>
      <c r="I22" s="11">
        <v>0.14779623238423928</v>
      </c>
    </row>
    <row r="23" spans="1:9" x14ac:dyDescent="0.2">
      <c r="A23" s="2">
        <v>2002</v>
      </c>
      <c r="B23" s="6">
        <v>9.2779748571031398E-3</v>
      </c>
      <c r="C23" s="5">
        <v>0</v>
      </c>
      <c r="D23" s="6">
        <v>0.38928662918469981</v>
      </c>
      <c r="E23" s="6">
        <v>0.12291565660149599</v>
      </c>
      <c r="F23" s="2">
        <v>3.15</v>
      </c>
      <c r="G23" s="8">
        <v>5.7833333333333334E-2</v>
      </c>
      <c r="H23" s="8">
        <v>0.67949999999999999</v>
      </c>
      <c r="I23" s="11">
        <v>0.14189399623437479</v>
      </c>
    </row>
    <row r="24" spans="1:9" x14ac:dyDescent="0.2">
      <c r="A24" s="2">
        <v>2003</v>
      </c>
      <c r="B24" s="6">
        <v>8.5948171284094595E-3</v>
      </c>
      <c r="C24" s="5">
        <v>0</v>
      </c>
      <c r="D24" s="7">
        <v>0.38614361031062006</v>
      </c>
      <c r="E24" s="6">
        <v>0.122776805891466</v>
      </c>
      <c r="F24" s="2">
        <v>3.13</v>
      </c>
      <c r="G24" s="8">
        <v>5.9916666666666674E-2</v>
      </c>
      <c r="H24" s="8">
        <v>0.68275000000000008</v>
      </c>
      <c r="I24" s="11">
        <v>0.13712913242394512</v>
      </c>
    </row>
    <row r="25" spans="1:9" x14ac:dyDescent="0.2">
      <c r="A25" s="2">
        <v>2004</v>
      </c>
      <c r="B25" s="6">
        <v>9.2548396894348191E-3</v>
      </c>
      <c r="C25" s="5">
        <v>0</v>
      </c>
      <c r="D25" s="7">
        <v>0.3821040700126529</v>
      </c>
      <c r="E25" s="6">
        <v>0.122825855574362</v>
      </c>
      <c r="F25" s="2">
        <v>3.13</v>
      </c>
      <c r="G25" s="8">
        <v>5.541666666666667E-2</v>
      </c>
      <c r="H25" s="8">
        <v>0.69025000000000003</v>
      </c>
      <c r="I25" s="11">
        <v>0.1389109448785992</v>
      </c>
    </row>
    <row r="26" spans="1:9" x14ac:dyDescent="0.2">
      <c r="A26" s="2">
        <v>2005</v>
      </c>
      <c r="B26" s="6">
        <v>9.2171316716120697E-3</v>
      </c>
      <c r="C26" s="5">
        <v>0</v>
      </c>
      <c r="D26" s="6">
        <v>0.38368457543529166</v>
      </c>
      <c r="E26" s="6">
        <v>0.123117114938844</v>
      </c>
      <c r="F26" s="2">
        <v>3.13</v>
      </c>
      <c r="G26" s="8">
        <v>5.0833333333333328E-2</v>
      </c>
      <c r="H26" s="8">
        <v>0.68874999999999997</v>
      </c>
      <c r="I26" s="11">
        <v>0.13747278116922779</v>
      </c>
    </row>
    <row r="27" spans="1:9" x14ac:dyDescent="0.2">
      <c r="A27" s="2">
        <v>2006</v>
      </c>
      <c r="B27" s="6">
        <v>9.6425391713607506E-3</v>
      </c>
      <c r="C27" s="5">
        <v>0</v>
      </c>
      <c r="D27" s="6">
        <v>0.38691457730111534</v>
      </c>
      <c r="E27" s="6">
        <v>0.12380916055630201</v>
      </c>
      <c r="F27" s="2">
        <v>3.13</v>
      </c>
      <c r="G27" s="8">
        <v>4.6083333333333337E-2</v>
      </c>
      <c r="H27" s="8">
        <v>0.68775000000000008</v>
      </c>
      <c r="I27" s="11">
        <v>0.13213025492828329</v>
      </c>
    </row>
    <row r="28" spans="1:9" x14ac:dyDescent="0.2">
      <c r="A28" s="2">
        <v>2007</v>
      </c>
      <c r="B28" s="6">
        <v>9.5105524277242798E-3</v>
      </c>
      <c r="C28" s="5">
        <v>0</v>
      </c>
      <c r="D28" s="7">
        <v>0.38584486610008473</v>
      </c>
      <c r="E28" s="6">
        <v>0.12471868179052301</v>
      </c>
      <c r="F28" s="2">
        <v>3.13</v>
      </c>
      <c r="G28" s="8">
        <v>4.6166666666666668E-2</v>
      </c>
      <c r="H28" s="8">
        <v>0.68150000000000011</v>
      </c>
      <c r="I28" s="11">
        <v>0.11927041115682158</v>
      </c>
    </row>
    <row r="29" spans="1:9" x14ac:dyDescent="0.2">
      <c r="A29" s="2">
        <v>2008</v>
      </c>
      <c r="B29" s="6">
        <v>9.4586528728259206E-3</v>
      </c>
      <c r="C29" s="5">
        <f>12/12</f>
        <v>1</v>
      </c>
      <c r="D29" s="7">
        <v>0.38302349152585863</v>
      </c>
      <c r="E29" s="6">
        <v>0.125951145979011</v>
      </c>
      <c r="F29" s="2">
        <v>3.15</v>
      </c>
      <c r="G29" s="8">
        <v>5.7999999999999996E-2</v>
      </c>
      <c r="H29" s="8">
        <v>0.67799999999999994</v>
      </c>
      <c r="I29" s="11">
        <v>0.12485614875732716</v>
      </c>
    </row>
    <row r="30" spans="1:9" x14ac:dyDescent="0.2">
      <c r="A30" s="2">
        <v>2009</v>
      </c>
      <c r="B30" s="6">
        <v>8.7665129880291209E-3</v>
      </c>
      <c r="C30" s="5">
        <f>6/12</f>
        <v>0.5</v>
      </c>
      <c r="D30" s="6">
        <v>0.36001327190821963</v>
      </c>
      <c r="E30" s="6">
        <v>0.12762648465684198</v>
      </c>
      <c r="F30" s="2">
        <v>3.15</v>
      </c>
      <c r="G30" s="8">
        <v>9.2833333333333337E-2</v>
      </c>
      <c r="H30" s="8">
        <v>0.67349999999999999</v>
      </c>
      <c r="I30" s="11">
        <v>0.12464258252640478</v>
      </c>
    </row>
    <row r="31" spans="1:9" x14ac:dyDescent="0.2">
      <c r="A31" s="2">
        <v>2010</v>
      </c>
      <c r="B31" s="6">
        <v>8.2961667470979501E-3</v>
      </c>
      <c r="C31" s="5">
        <v>0</v>
      </c>
      <c r="D31" s="6">
        <v>0.35146844567134422</v>
      </c>
      <c r="E31" s="6">
        <v>0.129817726024576</v>
      </c>
      <c r="F31" s="2">
        <v>3.16</v>
      </c>
      <c r="G31" s="8">
        <v>9.6083333333333326E-2</v>
      </c>
      <c r="H31" s="8">
        <v>0.66825000000000001</v>
      </c>
      <c r="I31" s="11">
        <v>0.1157745175786413</v>
      </c>
    </row>
    <row r="32" spans="1:9" x14ac:dyDescent="0.2">
      <c r="A32" s="2">
        <v>2011</v>
      </c>
      <c r="B32" s="6">
        <v>7.2678670481074502E-3</v>
      </c>
      <c r="C32" s="5">
        <v>0</v>
      </c>
      <c r="D32" s="6">
        <v>0.3474770934891912</v>
      </c>
      <c r="E32" s="6">
        <v>0.13250262135532201</v>
      </c>
      <c r="F32" s="2">
        <v>3.18</v>
      </c>
      <c r="G32" s="8">
        <v>8.9333333333333334E-2</v>
      </c>
      <c r="H32" s="8">
        <v>0.66125</v>
      </c>
      <c r="I32" s="11">
        <v>0.11966260445225696</v>
      </c>
    </row>
    <row r="33" spans="1:9" x14ac:dyDescent="0.2">
      <c r="A33" s="2">
        <v>2012</v>
      </c>
      <c r="B33" s="6">
        <v>7.3359994125084703E-3</v>
      </c>
      <c r="C33" s="5">
        <v>0</v>
      </c>
      <c r="D33" s="6">
        <v>0.34574063213586054</v>
      </c>
      <c r="E33" s="6">
        <v>0.135614320272468</v>
      </c>
      <c r="F33" s="2">
        <v>3.13</v>
      </c>
      <c r="G33" s="8">
        <v>8.0749999999999988E-2</v>
      </c>
      <c r="H33" s="8">
        <v>0.65474999999999994</v>
      </c>
      <c r="I33" s="11">
        <v>0.11690420937173508</v>
      </c>
    </row>
    <row r="34" spans="1:9" x14ac:dyDescent="0.2">
      <c r="A34" s="2">
        <v>2013</v>
      </c>
      <c r="B34" s="6">
        <v>6.9286027662458106E-3</v>
      </c>
      <c r="C34" s="5">
        <v>0</v>
      </c>
      <c r="D34" s="6">
        <v>0.3449313195350861</v>
      </c>
      <c r="E34" s="6">
        <v>0.13905044308110501</v>
      </c>
      <c r="F34" s="2">
        <v>3.12</v>
      </c>
      <c r="G34" s="8">
        <v>7.3583333333333334E-2</v>
      </c>
      <c r="H34" s="8">
        <v>0.65150000000000008</v>
      </c>
      <c r="I34" s="11">
        <v>0.1152483357611894</v>
      </c>
    </row>
    <row r="35" spans="1:9" x14ac:dyDescent="0.2">
      <c r="A35" s="2">
        <v>2014</v>
      </c>
      <c r="B35" s="6">
        <v>7.3336151993742401E-3</v>
      </c>
      <c r="C35" s="5">
        <v>0</v>
      </c>
      <c r="D35" s="7">
        <v>0.34667260072444955</v>
      </c>
      <c r="E35" s="6">
        <v>0.142676996042196</v>
      </c>
      <c r="F35" s="2">
        <v>3.13</v>
      </c>
      <c r="G35" s="8">
        <v>6.158333333333333E-2</v>
      </c>
      <c r="H35" s="8">
        <v>0.64474999999999993</v>
      </c>
      <c r="I35" s="11">
        <v>0.1163131013945148</v>
      </c>
    </row>
    <row r="36" spans="1:9" x14ac:dyDescent="0.2">
      <c r="A36" s="2">
        <v>2015</v>
      </c>
      <c r="B36" s="6">
        <v>7.3621730882542005E-3</v>
      </c>
      <c r="C36" s="5">
        <v>0</v>
      </c>
      <c r="D36" s="7">
        <v>0.34926913155631989</v>
      </c>
      <c r="E36" s="6">
        <v>0.146428847122761</v>
      </c>
      <c r="F36" s="2">
        <v>3.14</v>
      </c>
      <c r="G36" s="8">
        <v>5.2750000000000005E-2</v>
      </c>
      <c r="H36" s="8">
        <v>0.63649999999999995</v>
      </c>
      <c r="I36" s="11">
        <v>0.11155203941687408</v>
      </c>
    </row>
    <row r="37" spans="1:9" x14ac:dyDescent="0.2">
      <c r="A37" s="2">
        <v>2016</v>
      </c>
      <c r="B37" s="6">
        <v>7.2467606745142896E-3</v>
      </c>
      <c r="C37" s="5">
        <v>0</v>
      </c>
      <c r="D37" s="6">
        <v>0.3495224869658432</v>
      </c>
      <c r="E37" s="6">
        <v>0.15033678750180798</v>
      </c>
      <c r="F37" s="2">
        <v>3.14</v>
      </c>
      <c r="G37" s="8">
        <v>4.8750000000000002E-2</v>
      </c>
      <c r="H37" s="8">
        <v>0.63375000000000004</v>
      </c>
      <c r="I37" s="11">
        <v>0.11025746327594377</v>
      </c>
    </row>
    <row r="38" spans="1:9" x14ac:dyDescent="0.2">
      <c r="A38" s="2">
        <v>2017</v>
      </c>
      <c r="B38" s="6">
        <v>6.3264399508255994E-3</v>
      </c>
      <c r="C38" s="5">
        <v>0</v>
      </c>
      <c r="D38" s="6">
        <v>0.35291105285618485</v>
      </c>
      <c r="E38" s="6">
        <v>0.154193658960742</v>
      </c>
      <c r="F38" s="2">
        <v>3.14</v>
      </c>
      <c r="G38" s="8">
        <v>4.3583333333333335E-2</v>
      </c>
      <c r="H38" s="8">
        <v>0.63850000000000007</v>
      </c>
      <c r="I38" s="11">
        <v>0.10131561228739912</v>
      </c>
    </row>
    <row r="39" spans="1:9" x14ac:dyDescent="0.2">
      <c r="A39" s="2">
        <v>2018</v>
      </c>
      <c r="B39" s="6">
        <v>5.2643539556405305E-3</v>
      </c>
      <c r="C39" s="5">
        <v>0</v>
      </c>
      <c r="D39" s="7">
        <v>0.35534896123730336</v>
      </c>
      <c r="E39" s="6">
        <v>0.15807654055603501</v>
      </c>
      <c r="F39" s="2">
        <v>3.14</v>
      </c>
      <c r="G39" s="8">
        <v>3.8916666666666669E-2</v>
      </c>
      <c r="H39" s="8">
        <v>0.64424999999999999</v>
      </c>
      <c r="I39" s="11">
        <v>9.7830459635696851E-2</v>
      </c>
    </row>
    <row r="40" spans="1:9" x14ac:dyDescent="0.2">
      <c r="A40" s="2">
        <v>2019</v>
      </c>
      <c r="B40" s="6">
        <v>4.5538128596353698E-3</v>
      </c>
      <c r="C40" s="5">
        <v>0</v>
      </c>
      <c r="D40" s="7">
        <v>0.360739656069609</v>
      </c>
      <c r="E40" s="6">
        <v>0.16209606142851102</v>
      </c>
      <c r="F40" s="2">
        <v>3.14</v>
      </c>
      <c r="G40" s="8">
        <v>3.6749999999999998E-2</v>
      </c>
      <c r="H40" s="8">
        <v>0.64549999999999996</v>
      </c>
      <c r="I40" s="11">
        <v>9.2593744170138673E-2</v>
      </c>
    </row>
    <row r="41" spans="1:9" x14ac:dyDescent="0.2">
      <c r="A41" s="2">
        <v>2020</v>
      </c>
      <c r="B41" s="6">
        <v>9.6120105196536507E-3</v>
      </c>
      <c r="C41" s="5">
        <f>2/12</f>
        <v>0.16666666666666666</v>
      </c>
      <c r="D41" s="7">
        <v>0.33581497161551044</v>
      </c>
      <c r="E41" s="6">
        <v>0.16630925714247499</v>
      </c>
      <c r="F41" s="2">
        <v>3.15</v>
      </c>
      <c r="G41" s="8">
        <v>8.0916666666666665E-2</v>
      </c>
      <c r="H41" s="8">
        <v>0.66599999999999993</v>
      </c>
      <c r="I41" s="11">
        <v>8.3876047326933392E-2</v>
      </c>
    </row>
    <row r="42" spans="1:9" x14ac:dyDescent="0.2">
      <c r="A42" s="2"/>
      <c r="B42" s="2"/>
      <c r="C42" s="2"/>
      <c r="D42" s="14"/>
      <c r="E42" s="2"/>
      <c r="F42" s="2"/>
    </row>
    <row r="43" spans="1:9" x14ac:dyDescent="0.2">
      <c r="D43" s="1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D63A-273C-9547-B659-52EF185B1352}">
  <dimension ref="A1:G41"/>
  <sheetViews>
    <sheetView workbookViewId="0">
      <selection activeCell="D17" sqref="D17"/>
    </sheetView>
  </sheetViews>
  <sheetFormatPr baseColWidth="10" defaultRowHeight="16" x14ac:dyDescent="0.2"/>
  <cols>
    <col min="1" max="1" width="26.6640625" bestFit="1" customWidth="1"/>
  </cols>
  <sheetData>
    <row r="1" spans="1:7" x14ac:dyDescent="0.2">
      <c r="A1" s="3">
        <v>322607</v>
      </c>
      <c r="B1">
        <f ca="1">OFFSET($A$40, -(ROW(A1)-1),0)</f>
        <v>223719</v>
      </c>
      <c r="D1" s="3">
        <v>27059</v>
      </c>
      <c r="E1">
        <f ca="1">OFFSET($D$40, -(ROW(D1)-1),0)</f>
        <v>38127</v>
      </c>
      <c r="G1">
        <f t="shared" ref="G1:G6" ca="1" si="0">E1/B1</f>
        <v>0.17042361176297052</v>
      </c>
    </row>
    <row r="2" spans="1:7" x14ac:dyDescent="0.2">
      <c r="A2" s="3">
        <v>321620</v>
      </c>
      <c r="B2">
        <f t="shared" ref="B2:B40" ca="1" si="1">OFFSET($A$40, -(ROW(A2)-1),0)</f>
        <v>225874</v>
      </c>
      <c r="D2" s="3">
        <v>29780</v>
      </c>
      <c r="E2">
        <f t="shared" ref="E2:E40" ca="1" si="2">OFFSET($D$40, -(ROW(D2)-1),0)</f>
        <v>37408</v>
      </c>
      <c r="G2">
        <f t="shared" ca="1" si="0"/>
        <v>0.16561445761796401</v>
      </c>
    </row>
    <row r="3" spans="1:7" x14ac:dyDescent="0.2">
      <c r="A3" s="3">
        <v>320667</v>
      </c>
      <c r="B3">
        <f t="shared" ca="1" si="1"/>
        <v>228232</v>
      </c>
      <c r="D3" s="3">
        <v>31371</v>
      </c>
      <c r="E3">
        <f t="shared" ca="1" si="2"/>
        <v>39379</v>
      </c>
      <c r="G3">
        <f t="shared" ca="1" si="0"/>
        <v>0.17253934592870412</v>
      </c>
    </row>
    <row r="4" spans="1:7" x14ac:dyDescent="0.2">
      <c r="A4" s="3">
        <v>319319</v>
      </c>
      <c r="B4">
        <f t="shared" ca="1" si="1"/>
        <v>230333</v>
      </c>
      <c r="D4" s="3">
        <v>32352</v>
      </c>
      <c r="E4">
        <f t="shared" ca="1" si="2"/>
        <v>46470</v>
      </c>
      <c r="G4">
        <f t="shared" ca="1" si="0"/>
        <v>0.20175137735365753</v>
      </c>
    </row>
    <row r="5" spans="1:7" x14ac:dyDescent="0.2">
      <c r="A5" s="3">
        <v>316550</v>
      </c>
      <c r="B5">
        <f t="shared" ca="1" si="1"/>
        <v>232998</v>
      </c>
      <c r="D5" s="3">
        <v>34902</v>
      </c>
      <c r="E5">
        <f t="shared" ca="1" si="2"/>
        <v>43237</v>
      </c>
      <c r="G5">
        <f t="shared" ca="1" si="0"/>
        <v>0.18556811646451901</v>
      </c>
    </row>
    <row r="6" spans="1:7" x14ac:dyDescent="0.2">
      <c r="A6" s="3">
        <v>314992</v>
      </c>
      <c r="B6">
        <f t="shared" ca="1" si="1"/>
        <v>235089</v>
      </c>
      <c r="D6" s="3">
        <v>35138</v>
      </c>
      <c r="E6">
        <f t="shared" ca="1" si="2"/>
        <v>43693</v>
      </c>
      <c r="G6">
        <f t="shared" ca="1" si="0"/>
        <v>0.18585727107606057</v>
      </c>
    </row>
    <row r="7" spans="1:7" x14ac:dyDescent="0.2">
      <c r="A7" s="3">
        <v>312295</v>
      </c>
      <c r="B7">
        <f t="shared" ca="1" si="1"/>
        <v>237431</v>
      </c>
      <c r="D7" s="3">
        <v>36324</v>
      </c>
      <c r="E7">
        <f t="shared" ca="1" si="2"/>
        <v>42174</v>
      </c>
      <c r="G7">
        <f t="shared" ref="G7:G40" ca="1" si="3">E7/B7</f>
        <v>0.17762634196882462</v>
      </c>
    </row>
    <row r="8" spans="1:7" x14ac:dyDescent="0.2">
      <c r="A8" s="3">
        <v>309601</v>
      </c>
      <c r="B8">
        <f t="shared" ca="1" si="1"/>
        <v>239793</v>
      </c>
      <c r="D8" s="3">
        <v>35681</v>
      </c>
      <c r="E8">
        <f t="shared" ca="1" si="2"/>
        <v>42620</v>
      </c>
      <c r="G8">
        <f t="shared" ca="1" si="3"/>
        <v>0.17773663117772412</v>
      </c>
    </row>
    <row r="9" spans="1:7" x14ac:dyDescent="0.2">
      <c r="A9" s="3">
        <v>307243</v>
      </c>
      <c r="B9">
        <f t="shared" ca="1" si="1"/>
        <v>242208</v>
      </c>
      <c r="D9" s="3">
        <v>35918</v>
      </c>
      <c r="E9">
        <f t="shared" ca="1" si="2"/>
        <v>43381</v>
      </c>
      <c r="G9">
        <f t="shared" ca="1" si="3"/>
        <v>0.17910638789800501</v>
      </c>
    </row>
    <row r="10" spans="1:7" x14ac:dyDescent="0.2">
      <c r="A10" s="3">
        <v>304924</v>
      </c>
      <c r="B10">
        <f t="shared" ca="1" si="1"/>
        <v>244884</v>
      </c>
      <c r="D10" s="3">
        <v>36488</v>
      </c>
      <c r="E10">
        <f t="shared" ca="1" si="2"/>
        <v>41539</v>
      </c>
      <c r="G10">
        <f t="shared" ca="1" si="3"/>
        <v>0.16962725208670226</v>
      </c>
    </row>
    <row r="11" spans="1:7" x14ac:dyDescent="0.2">
      <c r="A11" s="3">
        <v>302640</v>
      </c>
      <c r="B11">
        <f t="shared" ca="1" si="1"/>
        <v>247380</v>
      </c>
      <c r="D11" s="3">
        <v>35038</v>
      </c>
      <c r="E11">
        <f t="shared" ca="1" si="2"/>
        <v>42800</v>
      </c>
      <c r="G11">
        <f t="shared" ca="1" si="3"/>
        <v>0.17301317810655673</v>
      </c>
    </row>
    <row r="12" spans="1:7" x14ac:dyDescent="0.2">
      <c r="A12" s="3">
        <v>300419</v>
      </c>
      <c r="B12">
        <f t="shared" ca="1" si="1"/>
        <v>250210</v>
      </c>
      <c r="D12" s="3">
        <v>37445</v>
      </c>
      <c r="E12">
        <f t="shared" ca="1" si="2"/>
        <v>42048</v>
      </c>
      <c r="G12">
        <f t="shared" ca="1" si="3"/>
        <v>0.16805083729667081</v>
      </c>
    </row>
    <row r="13" spans="1:7" x14ac:dyDescent="0.2">
      <c r="A13" s="3">
        <v>297182</v>
      </c>
      <c r="B13">
        <f t="shared" ca="1" si="1"/>
        <v>255774</v>
      </c>
      <c r="D13" s="3">
        <v>37105</v>
      </c>
      <c r="E13">
        <f t="shared" ca="1" si="2"/>
        <v>42835</v>
      </c>
      <c r="G13">
        <f t="shared" ca="1" si="3"/>
        <v>0.16747206518254396</v>
      </c>
    </row>
    <row r="14" spans="1:7" x14ac:dyDescent="0.2">
      <c r="A14" s="3">
        <v>294851</v>
      </c>
      <c r="B14">
        <f t="shared" ca="1" si="1"/>
        <v>258248</v>
      </c>
      <c r="D14" s="3">
        <v>35167</v>
      </c>
      <c r="E14">
        <f t="shared" ca="1" si="2"/>
        <v>42317</v>
      </c>
      <c r="G14">
        <f t="shared" ca="1" si="3"/>
        <v>0.163861869210991</v>
      </c>
    </row>
    <row r="15" spans="1:7" x14ac:dyDescent="0.2">
      <c r="A15" s="3">
        <v>292749</v>
      </c>
      <c r="B15">
        <f t="shared" ca="1" si="1"/>
        <v>260406</v>
      </c>
      <c r="D15" s="3">
        <v>38681</v>
      </c>
      <c r="E15">
        <f t="shared" ca="1" si="2"/>
        <v>42537</v>
      </c>
      <c r="G15">
        <f t="shared" ca="1" si="3"/>
        <v>0.16334877076565055</v>
      </c>
    </row>
    <row r="16" spans="1:7" x14ac:dyDescent="0.2">
      <c r="A16" s="3">
        <v>289781</v>
      </c>
      <c r="B16">
        <f t="shared" ca="1" si="1"/>
        <v>262976</v>
      </c>
      <c r="D16" s="3">
        <v>39837</v>
      </c>
      <c r="E16">
        <f t="shared" ca="1" si="2"/>
        <v>43391</v>
      </c>
      <c r="G16">
        <f t="shared" ca="1" si="3"/>
        <v>0.16499984789486494</v>
      </c>
    </row>
    <row r="17" spans="1:7" x14ac:dyDescent="0.2">
      <c r="A17" s="3">
        <v>287148</v>
      </c>
      <c r="B17">
        <f t="shared" ca="1" si="1"/>
        <v>265209</v>
      </c>
      <c r="D17" s="3">
        <v>39888</v>
      </c>
      <c r="E17">
        <f t="shared" ca="1" si="2"/>
        <v>42507</v>
      </c>
      <c r="G17">
        <f t="shared" ca="1" si="3"/>
        <v>0.16027736615273239</v>
      </c>
    </row>
    <row r="18" spans="1:7" x14ac:dyDescent="0.2">
      <c r="A18" s="3">
        <v>284367</v>
      </c>
      <c r="B18">
        <f t="shared" ca="1" si="1"/>
        <v>267933</v>
      </c>
      <c r="D18" s="3">
        <v>38995</v>
      </c>
      <c r="E18">
        <f t="shared" ca="1" si="2"/>
        <v>42636</v>
      </c>
      <c r="G18">
        <f t="shared" ca="1" si="3"/>
        <v>0.15912933457244907</v>
      </c>
    </row>
    <row r="19" spans="1:7" x14ac:dyDescent="0.2">
      <c r="A19" s="3">
        <v>282556</v>
      </c>
      <c r="B19">
        <f t="shared" ca="1" si="1"/>
        <v>270219</v>
      </c>
      <c r="D19" s="3">
        <v>40093</v>
      </c>
      <c r="E19">
        <f t="shared" ca="1" si="2"/>
        <v>43388</v>
      </c>
      <c r="G19">
        <f t="shared" ca="1" si="3"/>
        <v>0.16056605938146468</v>
      </c>
    </row>
    <row r="20" spans="1:7" x14ac:dyDescent="0.2">
      <c r="A20" s="3">
        <v>278160</v>
      </c>
      <c r="B20">
        <f t="shared" ca="1" si="1"/>
        <v>272671</v>
      </c>
      <c r="D20" s="3">
        <v>41111</v>
      </c>
      <c r="E20">
        <f t="shared" ca="1" si="2"/>
        <v>38641</v>
      </c>
      <c r="G20">
        <f t="shared" ca="1" si="3"/>
        <v>0.14171290676309545</v>
      </c>
    </row>
    <row r="21" spans="1:7" x14ac:dyDescent="0.2">
      <c r="A21" s="3">
        <v>272671</v>
      </c>
      <c r="B21">
        <f t="shared" ca="1" si="1"/>
        <v>278160</v>
      </c>
      <c r="D21" s="3">
        <v>38641</v>
      </c>
      <c r="E21">
        <f t="shared" ca="1" si="2"/>
        <v>41111</v>
      </c>
      <c r="G21">
        <f t="shared" ca="1" si="3"/>
        <v>0.14779623238423928</v>
      </c>
    </row>
    <row r="22" spans="1:7" x14ac:dyDescent="0.2">
      <c r="A22" s="3">
        <v>270219</v>
      </c>
      <c r="B22">
        <f t="shared" ca="1" si="1"/>
        <v>282556</v>
      </c>
      <c r="D22" s="3">
        <v>43388</v>
      </c>
      <c r="E22">
        <f t="shared" ca="1" si="2"/>
        <v>40093</v>
      </c>
      <c r="G22">
        <f t="shared" ca="1" si="3"/>
        <v>0.14189399623437479</v>
      </c>
    </row>
    <row r="23" spans="1:7" x14ac:dyDescent="0.2">
      <c r="A23" s="3">
        <v>267933</v>
      </c>
      <c r="B23">
        <f t="shared" ca="1" si="1"/>
        <v>284367</v>
      </c>
      <c r="D23" s="3">
        <v>42636</v>
      </c>
      <c r="E23">
        <f t="shared" ca="1" si="2"/>
        <v>38995</v>
      </c>
      <c r="G23">
        <f t="shared" ca="1" si="3"/>
        <v>0.13712913242394512</v>
      </c>
    </row>
    <row r="24" spans="1:7" x14ac:dyDescent="0.2">
      <c r="A24" s="3">
        <v>265209</v>
      </c>
      <c r="B24">
        <f t="shared" ca="1" si="1"/>
        <v>287148</v>
      </c>
      <c r="D24" s="3">
        <v>42507</v>
      </c>
      <c r="E24">
        <f t="shared" ca="1" si="2"/>
        <v>39888</v>
      </c>
      <c r="G24">
        <f t="shared" ca="1" si="3"/>
        <v>0.1389109448785992</v>
      </c>
    </row>
    <row r="25" spans="1:7" x14ac:dyDescent="0.2">
      <c r="A25" s="3">
        <v>262976</v>
      </c>
      <c r="B25">
        <f t="shared" ca="1" si="1"/>
        <v>289781</v>
      </c>
      <c r="D25" s="3">
        <v>43391</v>
      </c>
      <c r="E25">
        <f t="shared" ca="1" si="2"/>
        <v>39837</v>
      </c>
      <c r="G25">
        <f t="shared" ca="1" si="3"/>
        <v>0.13747278116922779</v>
      </c>
    </row>
    <row r="26" spans="1:7" x14ac:dyDescent="0.2">
      <c r="A26" s="3">
        <v>260406</v>
      </c>
      <c r="B26">
        <f t="shared" ca="1" si="1"/>
        <v>292749</v>
      </c>
      <c r="D26" s="3">
        <v>42537</v>
      </c>
      <c r="E26">
        <f t="shared" ca="1" si="2"/>
        <v>38681</v>
      </c>
      <c r="G26">
        <f t="shared" ca="1" si="3"/>
        <v>0.13213025492828329</v>
      </c>
    </row>
    <row r="27" spans="1:7" x14ac:dyDescent="0.2">
      <c r="A27" s="3">
        <v>258248</v>
      </c>
      <c r="B27">
        <f t="shared" ca="1" si="1"/>
        <v>294851</v>
      </c>
      <c r="D27" s="3">
        <v>42317</v>
      </c>
      <c r="E27">
        <f t="shared" ca="1" si="2"/>
        <v>35167</v>
      </c>
      <c r="G27">
        <f t="shared" ca="1" si="3"/>
        <v>0.11927041115682158</v>
      </c>
    </row>
    <row r="28" spans="1:7" x14ac:dyDescent="0.2">
      <c r="A28" s="3">
        <v>255774</v>
      </c>
      <c r="B28">
        <f t="shared" ca="1" si="1"/>
        <v>297182</v>
      </c>
      <c r="D28" s="3">
        <v>42835</v>
      </c>
      <c r="E28">
        <f t="shared" ca="1" si="2"/>
        <v>37105</v>
      </c>
      <c r="G28">
        <f t="shared" ca="1" si="3"/>
        <v>0.12485614875732716</v>
      </c>
    </row>
    <row r="29" spans="1:7" x14ac:dyDescent="0.2">
      <c r="A29" s="3">
        <v>250210</v>
      </c>
      <c r="B29">
        <f t="shared" ca="1" si="1"/>
        <v>300419</v>
      </c>
      <c r="D29" s="3">
        <v>42048</v>
      </c>
      <c r="E29">
        <f t="shared" ca="1" si="2"/>
        <v>37445</v>
      </c>
      <c r="G29">
        <f t="shared" ca="1" si="3"/>
        <v>0.12464258252640478</v>
      </c>
    </row>
    <row r="30" spans="1:7" x14ac:dyDescent="0.2">
      <c r="A30" s="3">
        <v>247380</v>
      </c>
      <c r="B30">
        <f t="shared" ca="1" si="1"/>
        <v>302640</v>
      </c>
      <c r="D30" s="3">
        <v>42800</v>
      </c>
      <c r="E30">
        <f t="shared" ca="1" si="2"/>
        <v>35038</v>
      </c>
      <c r="G30">
        <f t="shared" ca="1" si="3"/>
        <v>0.1157745175786413</v>
      </c>
    </row>
    <row r="31" spans="1:7" x14ac:dyDescent="0.2">
      <c r="A31" s="3">
        <v>244884</v>
      </c>
      <c r="B31">
        <f t="shared" ca="1" si="1"/>
        <v>304924</v>
      </c>
      <c r="D31" s="3">
        <v>41539</v>
      </c>
      <c r="E31">
        <f t="shared" ca="1" si="2"/>
        <v>36488</v>
      </c>
      <c r="G31">
        <f t="shared" ca="1" si="3"/>
        <v>0.11966260445225696</v>
      </c>
    </row>
    <row r="32" spans="1:7" x14ac:dyDescent="0.2">
      <c r="A32" s="3">
        <v>242208</v>
      </c>
      <c r="B32">
        <f t="shared" ca="1" si="1"/>
        <v>307243</v>
      </c>
      <c r="D32" s="3">
        <v>43381</v>
      </c>
      <c r="E32">
        <f t="shared" ca="1" si="2"/>
        <v>35918</v>
      </c>
      <c r="G32">
        <f t="shared" ca="1" si="3"/>
        <v>0.11690420937173508</v>
      </c>
    </row>
    <row r="33" spans="1:7" x14ac:dyDescent="0.2">
      <c r="A33" s="3">
        <v>239793</v>
      </c>
      <c r="B33">
        <f t="shared" ca="1" si="1"/>
        <v>309601</v>
      </c>
      <c r="D33" s="3">
        <v>42620</v>
      </c>
      <c r="E33">
        <f t="shared" ca="1" si="2"/>
        <v>35681</v>
      </c>
      <c r="G33">
        <f t="shared" ca="1" si="3"/>
        <v>0.1152483357611894</v>
      </c>
    </row>
    <row r="34" spans="1:7" x14ac:dyDescent="0.2">
      <c r="A34" s="3">
        <v>237431</v>
      </c>
      <c r="B34">
        <f t="shared" ca="1" si="1"/>
        <v>312295</v>
      </c>
      <c r="D34" s="3">
        <v>42174</v>
      </c>
      <c r="E34">
        <f t="shared" ca="1" si="2"/>
        <v>36324</v>
      </c>
      <c r="G34">
        <f t="shared" ca="1" si="3"/>
        <v>0.1163131013945148</v>
      </c>
    </row>
    <row r="35" spans="1:7" x14ac:dyDescent="0.2">
      <c r="A35" s="3">
        <v>235089</v>
      </c>
      <c r="B35">
        <f t="shared" ca="1" si="1"/>
        <v>314992</v>
      </c>
      <c r="D35" s="3">
        <v>43693</v>
      </c>
      <c r="E35">
        <f t="shared" ca="1" si="2"/>
        <v>35138</v>
      </c>
      <c r="G35">
        <f t="shared" ca="1" si="3"/>
        <v>0.11155203941687408</v>
      </c>
    </row>
    <row r="36" spans="1:7" x14ac:dyDescent="0.2">
      <c r="A36" s="3">
        <v>232998</v>
      </c>
      <c r="B36">
        <f t="shared" ca="1" si="1"/>
        <v>316550</v>
      </c>
      <c r="D36" s="3">
        <v>43237</v>
      </c>
      <c r="E36">
        <f t="shared" ca="1" si="2"/>
        <v>34902</v>
      </c>
      <c r="G36">
        <f t="shared" ca="1" si="3"/>
        <v>0.11025746327594377</v>
      </c>
    </row>
    <row r="37" spans="1:7" x14ac:dyDescent="0.2">
      <c r="A37" s="3">
        <v>230333</v>
      </c>
      <c r="B37">
        <f t="shared" ca="1" si="1"/>
        <v>319319</v>
      </c>
      <c r="D37" s="3">
        <v>46470</v>
      </c>
      <c r="E37">
        <f t="shared" ca="1" si="2"/>
        <v>32352</v>
      </c>
      <c r="G37">
        <f t="shared" ca="1" si="3"/>
        <v>0.10131561228739912</v>
      </c>
    </row>
    <row r="38" spans="1:7" x14ac:dyDescent="0.2">
      <c r="A38" s="3">
        <v>228232</v>
      </c>
      <c r="B38">
        <f t="shared" ca="1" si="1"/>
        <v>320667</v>
      </c>
      <c r="D38" s="3">
        <v>39379</v>
      </c>
      <c r="E38">
        <f t="shared" ca="1" si="2"/>
        <v>31371</v>
      </c>
      <c r="G38">
        <f t="shared" ca="1" si="3"/>
        <v>9.7830459635696851E-2</v>
      </c>
    </row>
    <row r="39" spans="1:7" x14ac:dyDescent="0.2">
      <c r="A39" s="3">
        <v>225874</v>
      </c>
      <c r="B39">
        <f t="shared" ca="1" si="1"/>
        <v>321620</v>
      </c>
      <c r="D39" s="3">
        <v>37408</v>
      </c>
      <c r="E39">
        <f t="shared" ca="1" si="2"/>
        <v>29780</v>
      </c>
      <c r="G39">
        <f t="shared" ca="1" si="3"/>
        <v>9.2593744170138673E-2</v>
      </c>
    </row>
    <row r="40" spans="1:7" x14ac:dyDescent="0.2">
      <c r="A40" s="3">
        <v>223719</v>
      </c>
      <c r="B40">
        <f t="shared" ca="1" si="1"/>
        <v>322607</v>
      </c>
      <c r="D40" s="3">
        <v>38127</v>
      </c>
      <c r="E40">
        <f t="shared" ca="1" si="2"/>
        <v>27059</v>
      </c>
      <c r="G40">
        <f t="shared" ca="1" si="3"/>
        <v>8.3876047326933392E-2</v>
      </c>
    </row>
    <row r="41" spans="1:7" x14ac:dyDescent="0.2">
      <c r="A41" s="4"/>
    </row>
  </sheetData>
  <sortState xmlns:xlrd2="http://schemas.microsoft.com/office/spreadsheetml/2017/richdata2" ref="A1:A40">
    <sortCondition ref="A1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stein</dc:creator>
  <cp:lastModifiedBy>Anna Stein</cp:lastModifiedBy>
  <dcterms:created xsi:type="dcterms:W3CDTF">2022-09-25T01:09:36Z</dcterms:created>
  <dcterms:modified xsi:type="dcterms:W3CDTF">2022-09-27T18:50:41Z</dcterms:modified>
</cp:coreProperties>
</file>