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427119\Desktop\Data Managment section\IA\Forms\"/>
    </mc:Choice>
  </mc:AlternateContent>
  <workbookProtection workbookPassword="E47D" lockStructure="1"/>
  <bookViews>
    <workbookView xWindow="0" yWindow="0" windowWidth="28800" windowHeight="12300" tabRatio="830" firstSheet="1" activeTab="1"/>
  </bookViews>
  <sheets>
    <sheet name="Summary" sheetId="18" state="hidden" r:id="rId1"/>
    <sheet name="CVR" sheetId="11" r:id="rId2"/>
    <sheet name="TOC" sheetId="10" r:id="rId3"/>
    <sheet name="INTRO" sheetId="9" r:id="rId4"/>
    <sheet name="Form 11M" sheetId="12" r:id="rId5"/>
    <sheet name="Form 12M" sheetId="6" r:id="rId6"/>
    <sheet name="Form 13M" sheetId="2" r:id="rId7"/>
    <sheet name="Form 14M" sheetId="5" r:id="rId8"/>
    <sheet name="Form 15M" sheetId="7" r:id="rId9"/>
    <sheet name="Form 16M" sheetId="8" r:id="rId10"/>
    <sheet name="Form 17M" sheetId="13" r:id="rId11"/>
    <sheet name="Form 18M" sheetId="16" r:id="rId12"/>
    <sheet name="Form 19M" sheetId="17" r:id="rId13"/>
    <sheet name="Form 20M" sheetId="14" r:id="rId14"/>
    <sheet name="Form 21M" sheetId="15" r:id="rId15"/>
  </sheets>
  <definedNames>
    <definedName name="__sr4">#REF!</definedName>
    <definedName name="__sr5">#REF!</definedName>
    <definedName name="_sr4">#REF!</definedName>
    <definedName name="_sr5">#REF!</definedName>
    <definedName name="_xlnm.Print_Area" localSheetId="4">'Form 11M'!$A$1:$K$48</definedName>
    <definedName name="_xlnm.Print_Area" localSheetId="5">'Form 12M'!$A$1:$S$39</definedName>
    <definedName name="_xlnm.Print_Area" localSheetId="6">'Form 13M'!$A$1:$R$39</definedName>
    <definedName name="_xlnm.Print_Area" localSheetId="7">'Form 14M'!$A$1:$G$36</definedName>
    <definedName name="_xlnm.Print_Area" localSheetId="8">'Form 15M'!$A$1:$L$32</definedName>
    <definedName name="_xlnm.Print_Area" localSheetId="9">'Form 16M'!$A$1:$O$13</definedName>
    <definedName name="_xlnm.Print_Area" localSheetId="10">'Form 17M'!$A$1:$Q$42</definedName>
    <definedName name="_xlnm.Print_Area" localSheetId="11">'Form 18M'!$A$1:$K$24</definedName>
    <definedName name="_xlnm.Print_Area" localSheetId="12">'Form 19M'!$A$1:$F$28</definedName>
    <definedName name="sr1page1" localSheetId="0">#REF!</definedName>
    <definedName name="sr1page1">#REF!</definedName>
    <definedName name="sr1page2" localSheetId="0">#REF!</definedName>
    <definedName name="sr1page2">#REF!</definedName>
    <definedName name="sr3memo" localSheetId="0">#REF!</definedName>
    <definedName name="sr3memo">#REF!</definedName>
    <definedName name="sr3page1" localSheetId="0">#REF!</definedName>
    <definedName name="sr3page1">#REF!</definedName>
    <definedName name="sr3page2" localSheetId="0">#REF!</definedName>
    <definedName name="sr3page2">#REF!</definedName>
    <definedName name="sr3page3" localSheetId="0">#REF!</definedName>
    <definedName name="sr3page3">#REF!</definedName>
    <definedName name="sr6page1" localSheetId="0">#REF!</definedName>
    <definedName name="sr6page1">#REF!</definedName>
    <definedName name="sr6page2" localSheetId="0">#REF!</definedName>
    <definedName name="sr6page2">#REF!</definedName>
    <definedName name="sr6page3" localSheetId="0">#REF!</definedName>
    <definedName name="sr6page3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8" l="1"/>
  <c r="AB5" i="18"/>
  <c r="S11" i="18"/>
  <c r="R9" i="6"/>
  <c r="L5" i="18"/>
  <c r="J9" i="6"/>
  <c r="L2" i="18" s="1"/>
  <c r="I3" i="18"/>
  <c r="G9" i="6"/>
  <c r="BM7" i="18"/>
  <c r="G18" i="5"/>
  <c r="AT18" i="18"/>
  <c r="L7" i="18"/>
  <c r="I19" i="6"/>
  <c r="K19" i="6"/>
  <c r="M19" i="6" s="1"/>
  <c r="P19" i="6" s="1"/>
  <c r="S9" i="6"/>
  <c r="S33" i="6" s="1"/>
  <c r="E32" i="5"/>
  <c r="E31" i="12" s="1"/>
  <c r="G31" i="12" s="1"/>
  <c r="BK17" i="18" s="1"/>
  <c r="G9" i="5"/>
  <c r="I21" i="2"/>
  <c r="L21" i="2" s="1"/>
  <c r="P21" i="2" s="1"/>
  <c r="BK18" i="18"/>
  <c r="BI18" i="18"/>
  <c r="BG18" i="18"/>
  <c r="BF18" i="18"/>
  <c r="BE18" i="18"/>
  <c r="BC18" i="18"/>
  <c r="BB18" i="18"/>
  <c r="AZ18" i="18"/>
  <c r="AY18" i="18"/>
  <c r="AW18" i="18"/>
  <c r="AV18" i="18"/>
  <c r="AR18" i="18"/>
  <c r="AP18" i="18"/>
  <c r="AO18" i="18"/>
  <c r="D18" i="18"/>
  <c r="C18" i="18"/>
  <c r="A18" i="18"/>
  <c r="D17" i="18"/>
  <c r="C17" i="18"/>
  <c r="A17" i="18"/>
  <c r="BX16" i="18"/>
  <c r="BW16" i="18"/>
  <c r="BV16" i="18"/>
  <c r="BU16" i="18"/>
  <c r="BT16" i="18"/>
  <c r="BS16" i="18"/>
  <c r="BQ16" i="18"/>
  <c r="BP16" i="18"/>
  <c r="BO16" i="18"/>
  <c r="BN16" i="18"/>
  <c r="BM16" i="18"/>
  <c r="AD16" i="18"/>
  <c r="AB16" i="18"/>
  <c r="AA16" i="18"/>
  <c r="Z16" i="18"/>
  <c r="X16" i="18"/>
  <c r="W16" i="18"/>
  <c r="U16" i="18"/>
  <c r="T16" i="18"/>
  <c r="S16" i="18"/>
  <c r="Q16" i="18"/>
  <c r="P16" i="18"/>
  <c r="N16" i="18"/>
  <c r="L16" i="18"/>
  <c r="J16" i="18"/>
  <c r="I16" i="18"/>
  <c r="D16" i="18"/>
  <c r="C16" i="18"/>
  <c r="A16" i="18"/>
  <c r="BX15" i="18"/>
  <c r="BW15" i="18"/>
  <c r="BV15" i="18"/>
  <c r="BU15" i="18"/>
  <c r="BT15" i="18"/>
  <c r="BS15" i="18"/>
  <c r="BQ15" i="18"/>
  <c r="BP15" i="18"/>
  <c r="BO15" i="18"/>
  <c r="BN15" i="18"/>
  <c r="BM15" i="18"/>
  <c r="AD15" i="18"/>
  <c r="AB15" i="18"/>
  <c r="AA15" i="18"/>
  <c r="Z15" i="18"/>
  <c r="X15" i="18"/>
  <c r="W15" i="18"/>
  <c r="U15" i="18"/>
  <c r="T15" i="18"/>
  <c r="S15" i="18"/>
  <c r="Q15" i="18"/>
  <c r="P15" i="18"/>
  <c r="N15" i="18"/>
  <c r="L15" i="18"/>
  <c r="J15" i="18"/>
  <c r="I15" i="18"/>
  <c r="D15" i="18"/>
  <c r="C15" i="18"/>
  <c r="A15" i="18"/>
  <c r="BV14" i="18"/>
  <c r="BT14" i="18"/>
  <c r="BQ14" i="18"/>
  <c r="BP14" i="18"/>
  <c r="BO14" i="18"/>
  <c r="BN14" i="18"/>
  <c r="BM14" i="18"/>
  <c r="AD14" i="18"/>
  <c r="AB14" i="18"/>
  <c r="AA14" i="18"/>
  <c r="Z14" i="18"/>
  <c r="X14" i="18"/>
  <c r="W14" i="18"/>
  <c r="U14" i="18"/>
  <c r="T14" i="18"/>
  <c r="S14" i="18"/>
  <c r="Q14" i="18"/>
  <c r="P14" i="18"/>
  <c r="N14" i="18"/>
  <c r="L14" i="18"/>
  <c r="J14" i="18"/>
  <c r="I14" i="18"/>
  <c r="D14" i="18"/>
  <c r="C14" i="18"/>
  <c r="A14" i="18"/>
  <c r="BQ13" i="18"/>
  <c r="BP13" i="18"/>
  <c r="BO13" i="18"/>
  <c r="BN13" i="18"/>
  <c r="BM13" i="18"/>
  <c r="AD13" i="18"/>
  <c r="AB13" i="18"/>
  <c r="AA13" i="18"/>
  <c r="Z13" i="18"/>
  <c r="W13" i="18"/>
  <c r="U13" i="18"/>
  <c r="T13" i="18"/>
  <c r="S13" i="18"/>
  <c r="Q13" i="18"/>
  <c r="P13" i="18"/>
  <c r="N13" i="18"/>
  <c r="L13" i="18"/>
  <c r="J13" i="18"/>
  <c r="I13" i="18"/>
  <c r="D13" i="18"/>
  <c r="C13" i="18"/>
  <c r="A13" i="18"/>
  <c r="BQ12" i="18"/>
  <c r="BP12" i="18"/>
  <c r="BO12" i="18"/>
  <c r="BN12" i="18"/>
  <c r="BM12" i="18"/>
  <c r="AD12" i="18"/>
  <c r="AB12" i="18"/>
  <c r="AA12" i="18"/>
  <c r="Z12" i="18"/>
  <c r="W12" i="18"/>
  <c r="U12" i="18"/>
  <c r="T12" i="18"/>
  <c r="S12" i="18"/>
  <c r="Q12" i="18"/>
  <c r="P12" i="18"/>
  <c r="N12" i="18"/>
  <c r="L12" i="18"/>
  <c r="J12" i="18"/>
  <c r="I12" i="18"/>
  <c r="D12" i="18"/>
  <c r="C12" i="18"/>
  <c r="A12" i="18"/>
  <c r="BQ11" i="18"/>
  <c r="BP11" i="18"/>
  <c r="BO11" i="18"/>
  <c r="BN11" i="18"/>
  <c r="BM11" i="18"/>
  <c r="AD11" i="18"/>
  <c r="AB11" i="18"/>
  <c r="AA11" i="18"/>
  <c r="Z11" i="18"/>
  <c r="W11" i="18"/>
  <c r="U11" i="18"/>
  <c r="T11" i="18"/>
  <c r="Q11" i="18"/>
  <c r="P11" i="18"/>
  <c r="N11" i="18"/>
  <c r="L11" i="18"/>
  <c r="J11" i="18"/>
  <c r="I11" i="18"/>
  <c r="D11" i="18"/>
  <c r="C11" i="18"/>
  <c r="A11" i="18"/>
  <c r="BQ10" i="18"/>
  <c r="BP10" i="18"/>
  <c r="BO10" i="18"/>
  <c r="BN10" i="18"/>
  <c r="BM10" i="18"/>
  <c r="AD10" i="18"/>
  <c r="AB10" i="18"/>
  <c r="AA10" i="18"/>
  <c r="Z10" i="18"/>
  <c r="W10" i="18"/>
  <c r="U10" i="18"/>
  <c r="T10" i="18"/>
  <c r="S10" i="18"/>
  <c r="Q10" i="18"/>
  <c r="P10" i="18"/>
  <c r="N10" i="18"/>
  <c r="L10" i="18"/>
  <c r="J10" i="18"/>
  <c r="I10" i="18"/>
  <c r="D10" i="18"/>
  <c r="C10" i="18"/>
  <c r="A10" i="18"/>
  <c r="BQ9" i="18"/>
  <c r="BP9" i="18"/>
  <c r="BO9" i="18"/>
  <c r="BN9" i="18"/>
  <c r="BM9" i="18"/>
  <c r="AD9" i="18"/>
  <c r="AB9" i="18"/>
  <c r="AA9" i="18"/>
  <c r="Z9" i="18"/>
  <c r="W9" i="18"/>
  <c r="U9" i="18"/>
  <c r="T9" i="18"/>
  <c r="S9" i="18"/>
  <c r="Q9" i="18"/>
  <c r="P9" i="18"/>
  <c r="N9" i="18"/>
  <c r="L9" i="18"/>
  <c r="J9" i="18"/>
  <c r="I9" i="18"/>
  <c r="D9" i="18"/>
  <c r="C9" i="18"/>
  <c r="A9" i="18"/>
  <c r="BQ8" i="18"/>
  <c r="BP8" i="18"/>
  <c r="BO8" i="18"/>
  <c r="BN8" i="18"/>
  <c r="BM8" i="18"/>
  <c r="AD8" i="18"/>
  <c r="AB8" i="18"/>
  <c r="AA8" i="18"/>
  <c r="Z8" i="18"/>
  <c r="W8" i="18"/>
  <c r="U8" i="18"/>
  <c r="T8" i="18"/>
  <c r="S8" i="18"/>
  <c r="Q8" i="18"/>
  <c r="P8" i="18"/>
  <c r="N8" i="18"/>
  <c r="L8" i="18"/>
  <c r="J8" i="18"/>
  <c r="I8" i="18"/>
  <c r="D8" i="18"/>
  <c r="C8" i="18"/>
  <c r="A8" i="18"/>
  <c r="BQ7" i="18"/>
  <c r="BP7" i="18"/>
  <c r="BO7" i="18"/>
  <c r="BN7" i="18"/>
  <c r="AD7" i="18"/>
  <c r="AB7" i="18"/>
  <c r="AA7" i="18"/>
  <c r="Z7" i="18"/>
  <c r="W7" i="18"/>
  <c r="U7" i="18"/>
  <c r="T7" i="18"/>
  <c r="S7" i="18"/>
  <c r="Q7" i="18"/>
  <c r="P7" i="18"/>
  <c r="N7" i="18"/>
  <c r="J7" i="18"/>
  <c r="I7" i="18"/>
  <c r="D7" i="18"/>
  <c r="C7" i="18"/>
  <c r="A7" i="18"/>
  <c r="BQ6" i="18"/>
  <c r="BP6" i="18"/>
  <c r="BO6" i="18"/>
  <c r="BN6" i="18"/>
  <c r="BM6" i="18"/>
  <c r="AD6" i="18"/>
  <c r="AB6" i="18"/>
  <c r="AA6" i="18"/>
  <c r="Z6" i="18"/>
  <c r="W6" i="18"/>
  <c r="U6" i="18"/>
  <c r="T6" i="18"/>
  <c r="S6" i="18"/>
  <c r="Q6" i="18"/>
  <c r="P6" i="18"/>
  <c r="N6" i="18"/>
  <c r="L6" i="18"/>
  <c r="J6" i="18"/>
  <c r="I6" i="18"/>
  <c r="D6" i="18"/>
  <c r="C6" i="18"/>
  <c r="A6" i="18"/>
  <c r="BQ5" i="18"/>
  <c r="BP5" i="18"/>
  <c r="BO5" i="18"/>
  <c r="BN5" i="18"/>
  <c r="BM5" i="18"/>
  <c r="AD5" i="18"/>
  <c r="AA5" i="18"/>
  <c r="Z5" i="18"/>
  <c r="W5" i="18"/>
  <c r="U5" i="18"/>
  <c r="T5" i="18"/>
  <c r="S5" i="18"/>
  <c r="Q5" i="18"/>
  <c r="P5" i="18"/>
  <c r="N5" i="18"/>
  <c r="J5" i="18"/>
  <c r="I5" i="18"/>
  <c r="D5" i="18"/>
  <c r="C5" i="18"/>
  <c r="A5" i="18"/>
  <c r="BQ4" i="18"/>
  <c r="BP4" i="18"/>
  <c r="BO4" i="18"/>
  <c r="BN4" i="18"/>
  <c r="BM4" i="18"/>
  <c r="AD4" i="18"/>
  <c r="AB4" i="18"/>
  <c r="AA4" i="18"/>
  <c r="Z4" i="18"/>
  <c r="W4" i="18"/>
  <c r="U4" i="18"/>
  <c r="T4" i="18"/>
  <c r="S4" i="18"/>
  <c r="Q4" i="18"/>
  <c r="P4" i="18"/>
  <c r="N4" i="18"/>
  <c r="L4" i="18"/>
  <c r="J4" i="18"/>
  <c r="I4" i="18"/>
  <c r="D4" i="18"/>
  <c r="C4" i="18"/>
  <c r="A4" i="18"/>
  <c r="BQ3" i="18"/>
  <c r="BP3" i="18"/>
  <c r="BO3" i="18"/>
  <c r="BN3" i="18"/>
  <c r="BM3" i="18"/>
  <c r="AB3" i="18"/>
  <c r="AA3" i="18"/>
  <c r="Z3" i="18"/>
  <c r="W3" i="18"/>
  <c r="U3" i="18"/>
  <c r="T3" i="18"/>
  <c r="S3" i="18"/>
  <c r="Q3" i="18"/>
  <c r="P3" i="18"/>
  <c r="N3" i="18"/>
  <c r="L3" i="18"/>
  <c r="J3" i="18"/>
  <c r="D3" i="18"/>
  <c r="C3" i="18"/>
  <c r="A3" i="18"/>
  <c r="D2" i="18"/>
  <c r="C2" i="18"/>
  <c r="A2" i="18"/>
  <c r="B2" i="15"/>
  <c r="B3" i="15"/>
  <c r="F8" i="15"/>
  <c r="F12" i="15"/>
  <c r="F16" i="15"/>
  <c r="F22" i="15"/>
  <c r="F26" i="15"/>
  <c r="B2" i="14"/>
  <c r="B3" i="14"/>
  <c r="A1" i="17"/>
  <c r="B2" i="17"/>
  <c r="B3" i="17"/>
  <c r="F10" i="13"/>
  <c r="H10" i="13" s="1"/>
  <c r="A1" i="16"/>
  <c r="B2" i="16"/>
  <c r="B3" i="16"/>
  <c r="I10" i="16"/>
  <c r="G14" i="16"/>
  <c r="I14" i="16"/>
  <c r="G15" i="16"/>
  <c r="I15" i="16"/>
  <c r="E17" i="16"/>
  <c r="F17" i="16"/>
  <c r="J17" i="16"/>
  <c r="E15" i="17"/>
  <c r="A1" i="13"/>
  <c r="B2" i="13"/>
  <c r="B3" i="13"/>
  <c r="F11" i="13"/>
  <c r="H11" i="13"/>
  <c r="F12" i="13"/>
  <c r="H12" i="13"/>
  <c r="F13" i="13"/>
  <c r="H13" i="13" s="1"/>
  <c r="F14" i="13"/>
  <c r="H14" i="13"/>
  <c r="F15" i="13"/>
  <c r="H15" i="13"/>
  <c r="F16" i="13"/>
  <c r="H16" i="13"/>
  <c r="F17" i="13"/>
  <c r="H17" i="13" s="1"/>
  <c r="F18" i="13"/>
  <c r="H18" i="13"/>
  <c r="D19" i="13"/>
  <c r="E19" i="13"/>
  <c r="I19" i="13"/>
  <c r="D24" i="13"/>
  <c r="E24" i="13"/>
  <c r="F24" i="13" s="1"/>
  <c r="D25" i="13"/>
  <c r="E25" i="13"/>
  <c r="F25" i="13" s="1"/>
  <c r="D26" i="13"/>
  <c r="E26" i="13"/>
  <c r="D27" i="13"/>
  <c r="E27" i="13"/>
  <c r="D28" i="13"/>
  <c r="E28" i="13"/>
  <c r="F28" i="13"/>
  <c r="H28" i="13"/>
  <c r="D29" i="13"/>
  <c r="H29" i="13" s="1"/>
  <c r="E29" i="13"/>
  <c r="D30" i="13"/>
  <c r="F30" i="13"/>
  <c r="E30" i="13"/>
  <c r="D31" i="13"/>
  <c r="E31" i="13"/>
  <c r="F31" i="13" s="1"/>
  <c r="H31" i="13" s="1"/>
  <c r="D32" i="13"/>
  <c r="E32" i="13"/>
  <c r="I33" i="13"/>
  <c r="K33" i="13"/>
  <c r="L33" i="13"/>
  <c r="M33" i="13"/>
  <c r="O33" i="13"/>
  <c r="P33" i="13"/>
  <c r="Q33" i="13"/>
  <c r="B2" i="8"/>
  <c r="B3" i="8"/>
  <c r="K10" i="8"/>
  <c r="O10" i="8"/>
  <c r="K11" i="8"/>
  <c r="N11" i="8"/>
  <c r="O11" i="8"/>
  <c r="K12" i="8"/>
  <c r="O12" i="8"/>
  <c r="N12" i="8"/>
  <c r="G13" i="8"/>
  <c r="F41" i="12"/>
  <c r="G41" i="12"/>
  <c r="H13" i="8"/>
  <c r="I13" i="8"/>
  <c r="F43" i="12"/>
  <c r="G43" i="12"/>
  <c r="J13" i="8"/>
  <c r="F44" i="12"/>
  <c r="G44" i="12"/>
  <c r="L13" i="8"/>
  <c r="N13" i="8"/>
  <c r="M13" i="8"/>
  <c r="B2" i="7"/>
  <c r="B3" i="7"/>
  <c r="G8" i="7"/>
  <c r="L8" i="7" s="1"/>
  <c r="BR2" i="18" s="1"/>
  <c r="H8" i="7"/>
  <c r="BN2" i="18" s="1"/>
  <c r="I8" i="7"/>
  <c r="BO2" i="18"/>
  <c r="J8" i="7"/>
  <c r="J32" i="7" s="1"/>
  <c r="E38" i="12" s="1"/>
  <c r="G38" i="12" s="1"/>
  <c r="BP2" i="18"/>
  <c r="K8" i="7"/>
  <c r="K32" i="7" s="1"/>
  <c r="E39" i="12" s="1"/>
  <c r="G39" i="12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BR3" i="18"/>
  <c r="L22" i="7"/>
  <c r="BR4" i="18" s="1"/>
  <c r="L23" i="7"/>
  <c r="BR5" i="18" s="1"/>
  <c r="L24" i="7"/>
  <c r="BR6" i="18"/>
  <c r="L25" i="7"/>
  <c r="BR7" i="18"/>
  <c r="L26" i="7"/>
  <c r="BR8" i="18" s="1"/>
  <c r="L27" i="7"/>
  <c r="BR9" i="18" s="1"/>
  <c r="L28" i="7"/>
  <c r="BR10" i="18"/>
  <c r="L29" i="7"/>
  <c r="BR11" i="18"/>
  <c r="L30" i="7"/>
  <c r="BR12" i="18" s="1"/>
  <c r="L31" i="7"/>
  <c r="BR13" i="18" s="1"/>
  <c r="L35" i="7"/>
  <c r="BR14" i="18"/>
  <c r="L36" i="7"/>
  <c r="BR15" i="18"/>
  <c r="L37" i="7"/>
  <c r="BR16" i="18"/>
  <c r="G38" i="7"/>
  <c r="F35" i="12"/>
  <c r="H38" i="7"/>
  <c r="F36" i="12"/>
  <c r="I38" i="7"/>
  <c r="F37" i="12"/>
  <c r="J38" i="7"/>
  <c r="F38" i="12"/>
  <c r="K38" i="7"/>
  <c r="B2" i="5"/>
  <c r="B3" i="5"/>
  <c r="G10" i="5"/>
  <c r="G19" i="5" s="1"/>
  <c r="AF17" i="18"/>
  <c r="G11" i="5"/>
  <c r="G12" i="5"/>
  <c r="AH17" i="18"/>
  <c r="G13" i="5"/>
  <c r="G14" i="5"/>
  <c r="G15" i="5"/>
  <c r="G16" i="5"/>
  <c r="G17" i="5"/>
  <c r="E19" i="5"/>
  <c r="E29" i="12"/>
  <c r="G29" i="12" s="1"/>
  <c r="BI17" i="18" s="1"/>
  <c r="F19" i="5"/>
  <c r="F29" i="12" s="1"/>
  <c r="F30" i="12" s="1"/>
  <c r="F32" i="12" s="1"/>
  <c r="G22" i="5"/>
  <c r="G23" i="5"/>
  <c r="G24" i="5"/>
  <c r="G25" i="5"/>
  <c r="G32" i="5" s="1"/>
  <c r="G26" i="5"/>
  <c r="AI17" i="18"/>
  <c r="G27" i="5"/>
  <c r="AJ17" i="18" s="1"/>
  <c r="G28" i="5"/>
  <c r="AK17" i="18" s="1"/>
  <c r="G29" i="5"/>
  <c r="AL17" i="18"/>
  <c r="G30" i="5"/>
  <c r="G31" i="5"/>
  <c r="F32" i="5"/>
  <c r="F31" i="12"/>
  <c r="B2" i="2"/>
  <c r="B3" i="2"/>
  <c r="G9" i="2"/>
  <c r="G33" i="2" s="1"/>
  <c r="T2" i="18"/>
  <c r="H9" i="2"/>
  <c r="U2" i="18" s="1"/>
  <c r="H33" i="2"/>
  <c r="E20" i="12"/>
  <c r="G20" i="12" s="1"/>
  <c r="J9" i="2"/>
  <c r="W2" i="18" s="1"/>
  <c r="M9" i="2"/>
  <c r="Z2" i="18" s="1"/>
  <c r="N9" i="2"/>
  <c r="AA2" i="18"/>
  <c r="O9" i="2"/>
  <c r="AB2" i="18" s="1"/>
  <c r="R9" i="2"/>
  <c r="AD2" i="18" s="1"/>
  <c r="I10" i="2"/>
  <c r="L10" i="2"/>
  <c r="P10" i="2" s="1"/>
  <c r="I11" i="2"/>
  <c r="L11" i="2" s="1"/>
  <c r="P11" i="2" s="1"/>
  <c r="I12" i="2"/>
  <c r="L12" i="2"/>
  <c r="P12" i="2" s="1"/>
  <c r="I13" i="2"/>
  <c r="L13" i="2"/>
  <c r="P13" i="2"/>
  <c r="I14" i="2"/>
  <c r="L14" i="2" s="1"/>
  <c r="P14" i="2" s="1"/>
  <c r="I15" i="2"/>
  <c r="L15" i="2"/>
  <c r="P15" i="2" s="1"/>
  <c r="I16" i="2"/>
  <c r="L16" i="2" s="1"/>
  <c r="P16" i="2" s="1"/>
  <c r="I17" i="2"/>
  <c r="L17" i="2" s="1"/>
  <c r="P17" i="2" s="1"/>
  <c r="I18" i="2"/>
  <c r="L18" i="2"/>
  <c r="P18" i="2" s="1"/>
  <c r="I19" i="2"/>
  <c r="L19" i="2" s="1"/>
  <c r="P19" i="2" s="1"/>
  <c r="I20" i="2"/>
  <c r="L20" i="2"/>
  <c r="P20" i="2"/>
  <c r="I22" i="2"/>
  <c r="V3" i="18" s="1"/>
  <c r="I23" i="2"/>
  <c r="L23" i="2"/>
  <c r="Y4" i="18" s="1"/>
  <c r="I24" i="2"/>
  <c r="V5" i="18" s="1"/>
  <c r="I25" i="2"/>
  <c r="L25" i="2" s="1"/>
  <c r="V6" i="18"/>
  <c r="I26" i="2"/>
  <c r="L26" i="2"/>
  <c r="Y7" i="18" s="1"/>
  <c r="I27" i="2"/>
  <c r="V8" i="18" s="1"/>
  <c r="I28" i="2"/>
  <c r="V9" i="18"/>
  <c r="I29" i="2"/>
  <c r="V10" i="18" s="1"/>
  <c r="I30" i="2"/>
  <c r="V11" i="18"/>
  <c r="I31" i="2"/>
  <c r="L31" i="2" s="1"/>
  <c r="I32" i="2"/>
  <c r="L32" i="2"/>
  <c r="P32" i="2" s="1"/>
  <c r="AC13" i="18" s="1"/>
  <c r="I36" i="2"/>
  <c r="V14" i="18"/>
  <c r="I37" i="2"/>
  <c r="L37" i="2"/>
  <c r="I38" i="2"/>
  <c r="V16" i="18"/>
  <c r="L38" i="2"/>
  <c r="Y16" i="18"/>
  <c r="P38" i="2"/>
  <c r="AC16" i="18"/>
  <c r="G39" i="2"/>
  <c r="F19" i="12"/>
  <c r="H39" i="2"/>
  <c r="F20" i="12"/>
  <c r="I39" i="2"/>
  <c r="J39" i="2"/>
  <c r="F22" i="12"/>
  <c r="K39" i="2"/>
  <c r="F23" i="12"/>
  <c r="G23" i="12"/>
  <c r="BC17" i="18"/>
  <c r="L39" i="2"/>
  <c r="P39" i="2"/>
  <c r="M39" i="2"/>
  <c r="F25" i="12"/>
  <c r="N39" i="2"/>
  <c r="F26" i="12"/>
  <c r="O39" i="2"/>
  <c r="R39" i="2"/>
  <c r="B2" i="6"/>
  <c r="B3" i="6"/>
  <c r="H9" i="6"/>
  <c r="H33" i="6"/>
  <c r="E10" i="12" s="1"/>
  <c r="L9" i="6"/>
  <c r="L33" i="6" s="1"/>
  <c r="E14" i="12" s="1"/>
  <c r="G14" i="12" s="1"/>
  <c r="AT17" i="18" s="1"/>
  <c r="N2" i="18"/>
  <c r="N9" i="6"/>
  <c r="N33" i="6" s="1"/>
  <c r="E16" i="12" s="1"/>
  <c r="G16" i="12" s="1"/>
  <c r="O9" i="6"/>
  <c r="Q2" i="18"/>
  <c r="I10" i="6"/>
  <c r="K10" i="6" s="1"/>
  <c r="M10" i="6" s="1"/>
  <c r="P10" i="6" s="1"/>
  <c r="I11" i="6"/>
  <c r="K11" i="6"/>
  <c r="M11" i="6" s="1"/>
  <c r="P11" i="6" s="1"/>
  <c r="I12" i="6"/>
  <c r="K12" i="6" s="1"/>
  <c r="M12" i="6" s="1"/>
  <c r="P12" i="6" s="1"/>
  <c r="I13" i="6"/>
  <c r="K13" i="6"/>
  <c r="M13" i="6"/>
  <c r="P13" i="6" s="1"/>
  <c r="I14" i="6"/>
  <c r="K14" i="6" s="1"/>
  <c r="M14" i="6" s="1"/>
  <c r="P14" i="6" s="1"/>
  <c r="I15" i="6"/>
  <c r="K15" i="6"/>
  <c r="M15" i="6" s="1"/>
  <c r="P15" i="6" s="1"/>
  <c r="I16" i="6"/>
  <c r="K16" i="6" s="1"/>
  <c r="M16" i="6" s="1"/>
  <c r="P16" i="6" s="1"/>
  <c r="I17" i="6"/>
  <c r="K17" i="6"/>
  <c r="M17" i="6"/>
  <c r="P17" i="6" s="1"/>
  <c r="I18" i="6"/>
  <c r="K18" i="6" s="1"/>
  <c r="M18" i="6" s="1"/>
  <c r="P18" i="6" s="1"/>
  <c r="I20" i="6"/>
  <c r="K20" i="6"/>
  <c r="M20" i="6" s="1"/>
  <c r="P20" i="6" s="1"/>
  <c r="I21" i="6"/>
  <c r="K21" i="6" s="1"/>
  <c r="M21" i="6" s="1"/>
  <c r="P21" i="6" s="1"/>
  <c r="I9" i="6"/>
  <c r="I22" i="6"/>
  <c r="K22" i="6"/>
  <c r="M3" i="18" s="1"/>
  <c r="K3" i="18"/>
  <c r="I23" i="6"/>
  <c r="K23" i="6" s="1"/>
  <c r="K4" i="18"/>
  <c r="I24" i="6"/>
  <c r="K5" i="18"/>
  <c r="I25" i="6"/>
  <c r="K25" i="6" s="1"/>
  <c r="K6" i="18"/>
  <c r="I26" i="6"/>
  <c r="K7" i="18" s="1"/>
  <c r="I27" i="6"/>
  <c r="K27" i="6" s="1"/>
  <c r="I28" i="6"/>
  <c r="K9" i="18"/>
  <c r="I29" i="6"/>
  <c r="K29" i="6" s="1"/>
  <c r="K10" i="18"/>
  <c r="I30" i="6"/>
  <c r="K30" i="6" s="1"/>
  <c r="I31" i="6"/>
  <c r="K31" i="6" s="1"/>
  <c r="I32" i="6"/>
  <c r="K13" i="18"/>
  <c r="K32" i="6"/>
  <c r="M13" i="18" s="1"/>
  <c r="M32" i="6"/>
  <c r="O13" i="18" s="1"/>
  <c r="O33" i="6"/>
  <c r="E17" i="12" s="1"/>
  <c r="G17" i="12" s="1"/>
  <c r="AW17" i="18" s="1"/>
  <c r="I36" i="6"/>
  <c r="K36" i="6"/>
  <c r="I37" i="6"/>
  <c r="K15" i="18"/>
  <c r="I38" i="6"/>
  <c r="K16" i="18"/>
  <c r="K38" i="6"/>
  <c r="G39" i="6"/>
  <c r="F9" i="12"/>
  <c r="H39" i="6"/>
  <c r="J39" i="6"/>
  <c r="L39" i="6"/>
  <c r="F14" i="12"/>
  <c r="N39" i="6"/>
  <c r="F16" i="12"/>
  <c r="O39" i="6"/>
  <c r="F17" i="12"/>
  <c r="R39" i="6"/>
  <c r="S39" i="6"/>
  <c r="B2" i="12"/>
  <c r="B3" i="12"/>
  <c r="F10" i="12"/>
  <c r="F11" i="12"/>
  <c r="F13" i="12"/>
  <c r="F15" i="12"/>
  <c r="F18" i="12"/>
  <c r="H11" i="12"/>
  <c r="H13" i="12" s="1"/>
  <c r="H15" i="12" s="1"/>
  <c r="H18" i="12" s="1"/>
  <c r="J11" i="12"/>
  <c r="J13" i="12"/>
  <c r="AS18" i="18" s="1"/>
  <c r="F12" i="12"/>
  <c r="F21" i="12"/>
  <c r="F24" i="12"/>
  <c r="F28" i="12"/>
  <c r="H21" i="12"/>
  <c r="H24" i="12"/>
  <c r="H28" i="12"/>
  <c r="J21" i="12"/>
  <c r="J24" i="12"/>
  <c r="J28" i="12" s="1"/>
  <c r="BH18" i="18" s="1"/>
  <c r="F27" i="12"/>
  <c r="F39" i="12"/>
  <c r="F40" i="12"/>
  <c r="H40" i="12"/>
  <c r="H48" i="12"/>
  <c r="J40" i="12"/>
  <c r="J48" i="12"/>
  <c r="F42" i="12"/>
  <c r="F47" i="12"/>
  <c r="F48" i="12" s="1"/>
  <c r="G47" i="12"/>
  <c r="F45" i="12"/>
  <c r="G45" i="12"/>
  <c r="F46" i="12"/>
  <c r="G46" i="12"/>
  <c r="L38" i="7"/>
  <c r="K12" i="18"/>
  <c r="K8" i="18"/>
  <c r="M38" i="6"/>
  <c r="M16" i="18"/>
  <c r="I39" i="6"/>
  <c r="K39" i="6"/>
  <c r="M39" i="6"/>
  <c r="P39" i="6"/>
  <c r="K14" i="18"/>
  <c r="L28" i="2"/>
  <c r="Y9" i="18" s="1"/>
  <c r="K13" i="8"/>
  <c r="O13" i="8"/>
  <c r="V15" i="18"/>
  <c r="G42" i="12"/>
  <c r="K28" i="6"/>
  <c r="M28" i="6" s="1"/>
  <c r="L36" i="2"/>
  <c r="N33" i="2"/>
  <c r="E26" i="12"/>
  <c r="G26" i="12"/>
  <c r="BE17" i="18" s="1"/>
  <c r="F29" i="13"/>
  <c r="V13" i="18"/>
  <c r="M14" i="18"/>
  <c r="M36" i="6"/>
  <c r="O14" i="18" s="1"/>
  <c r="I17" i="16"/>
  <c r="D15" i="17" s="1"/>
  <c r="Y15" i="18"/>
  <c r="P37" i="2"/>
  <c r="AC15" i="18"/>
  <c r="BQ2" i="18"/>
  <c r="K37" i="6"/>
  <c r="M37" i="6"/>
  <c r="M15" i="18"/>
  <c r="O16" i="18"/>
  <c r="P38" i="6"/>
  <c r="R16" i="18"/>
  <c r="P36" i="2"/>
  <c r="AC14" i="18"/>
  <c r="Y14" i="18"/>
  <c r="O15" i="18"/>
  <c r="P37" i="6"/>
  <c r="R15" i="18"/>
  <c r="L29" i="2"/>
  <c r="P29" i="2" s="1"/>
  <c r="AC10" i="18" s="1"/>
  <c r="J2" i="18"/>
  <c r="L24" i="2"/>
  <c r="P24" i="2" s="1"/>
  <c r="AC5" i="18" s="1"/>
  <c r="AQ18" i="18"/>
  <c r="AG17" i="18"/>
  <c r="V4" i="18"/>
  <c r="K24" i="6"/>
  <c r="M5" i="18" s="1"/>
  <c r="J15" i="12"/>
  <c r="AU18" i="18" s="1"/>
  <c r="J18" i="12"/>
  <c r="I32" i="7"/>
  <c r="E37" i="12" s="1"/>
  <c r="G37" i="12" s="1"/>
  <c r="H32" i="7"/>
  <c r="E36" i="12"/>
  <c r="G36" i="12" s="1"/>
  <c r="R33" i="2"/>
  <c r="L30" i="2"/>
  <c r="Y11" i="18" s="1"/>
  <c r="Y10" i="18"/>
  <c r="V7" i="18"/>
  <c r="L22" i="2"/>
  <c r="Y3" i="18" s="1"/>
  <c r="I9" i="2"/>
  <c r="S2" i="18"/>
  <c r="R33" i="6"/>
  <c r="P2" i="18"/>
  <c r="J33" i="6"/>
  <c r="E12" i="12" s="1"/>
  <c r="G12" i="12" s="1"/>
  <c r="G33" i="6"/>
  <c r="E9" i="12" s="1"/>
  <c r="G9" i="12" s="1"/>
  <c r="I2" i="18"/>
  <c r="BA18" i="18"/>
  <c r="BD18" i="18"/>
  <c r="BM2" i="18"/>
  <c r="AE17" i="18"/>
  <c r="F26" i="13"/>
  <c r="H26" i="13" s="1"/>
  <c r="H30" i="13"/>
  <c r="F27" i="13"/>
  <c r="V2" i="18"/>
  <c r="I21" i="12"/>
  <c r="I24" i="12" s="1"/>
  <c r="I28" i="12" s="1"/>
  <c r="I11" i="12"/>
  <c r="I13" i="12"/>
  <c r="I15" i="12"/>
  <c r="I18" i="12"/>
  <c r="I40" i="12"/>
  <c r="I48" i="12" s="1"/>
  <c r="P36" i="6" l="1"/>
  <c r="R14" i="18" s="1"/>
  <c r="H25" i="13"/>
  <c r="F32" i="13"/>
  <c r="H24" i="13"/>
  <c r="E33" i="13"/>
  <c r="H27" i="13"/>
  <c r="D33" i="13"/>
  <c r="H32" i="13"/>
  <c r="I37" i="13"/>
  <c r="E14" i="17" s="1"/>
  <c r="E16" i="17" s="1"/>
  <c r="E21" i="17" s="1"/>
  <c r="H19" i="13"/>
  <c r="G32" i="7"/>
  <c r="AN17" i="18"/>
  <c r="AM17" i="18"/>
  <c r="O33" i="2"/>
  <c r="E27" i="12" s="1"/>
  <c r="G27" i="12" s="1"/>
  <c r="BG17" i="18" s="1"/>
  <c r="M33" i="2"/>
  <c r="E25" i="12" s="1"/>
  <c r="G25" i="12" s="1"/>
  <c r="P31" i="2"/>
  <c r="AC12" i="18" s="1"/>
  <c r="Y12" i="18"/>
  <c r="I33" i="2"/>
  <c r="E19" i="12"/>
  <c r="Y6" i="18"/>
  <c r="P25" i="2"/>
  <c r="AC6" i="18" s="1"/>
  <c r="AZ17" i="18"/>
  <c r="E10" i="14"/>
  <c r="P22" i="2"/>
  <c r="AC3" i="18" s="1"/>
  <c r="L27" i="2"/>
  <c r="P28" i="2"/>
  <c r="AC9" i="18" s="1"/>
  <c r="P23" i="2"/>
  <c r="AC4" i="18" s="1"/>
  <c r="P30" i="2"/>
  <c r="AC11" i="18" s="1"/>
  <c r="P26" i="2"/>
  <c r="AC7" i="18" s="1"/>
  <c r="V12" i="18"/>
  <c r="Y13" i="18"/>
  <c r="L9" i="2"/>
  <c r="Y5" i="18"/>
  <c r="J33" i="2"/>
  <c r="AV17" i="18"/>
  <c r="E11" i="14"/>
  <c r="P32" i="6"/>
  <c r="R13" i="18" s="1"/>
  <c r="AR17" i="18"/>
  <c r="E15" i="14"/>
  <c r="K9" i="6"/>
  <c r="M22" i="6"/>
  <c r="O9" i="18"/>
  <c r="P28" i="6"/>
  <c r="R9" i="18" s="1"/>
  <c r="M4" i="18"/>
  <c r="M23" i="6"/>
  <c r="E11" i="12"/>
  <c r="G10" i="12"/>
  <c r="AP17" i="18" s="1"/>
  <c r="M31" i="6"/>
  <c r="M12" i="18"/>
  <c r="E8" i="14"/>
  <c r="AO17" i="18"/>
  <c r="M11" i="18"/>
  <c r="M30" i="6"/>
  <c r="M6" i="18"/>
  <c r="M25" i="6"/>
  <c r="M2" i="18"/>
  <c r="M9" i="6"/>
  <c r="M27" i="6"/>
  <c r="M8" i="18"/>
  <c r="M10" i="18"/>
  <c r="M29" i="6"/>
  <c r="K11" i="18"/>
  <c r="I33" i="6"/>
  <c r="K33" i="6" s="1"/>
  <c r="M33" i="6" s="1"/>
  <c r="P33" i="6" s="1"/>
  <c r="K2" i="18"/>
  <c r="M24" i="6"/>
  <c r="M9" i="18"/>
  <c r="K26" i="6"/>
  <c r="I30" i="12"/>
  <c r="I32" i="12" s="1"/>
  <c r="J30" i="12"/>
  <c r="J32" i="12" s="1"/>
  <c r="BL18" i="18" s="1"/>
  <c r="H30" i="12"/>
  <c r="H32" i="12" s="1"/>
  <c r="AX18" i="18"/>
  <c r="H33" i="13" l="1"/>
  <c r="H37" i="13"/>
  <c r="D14" i="17" s="1"/>
  <c r="D16" i="17" s="1"/>
  <c r="D21" i="17" s="1"/>
  <c r="L32" i="7"/>
  <c r="E35" i="12"/>
  <c r="E17" i="14"/>
  <c r="BF17" i="18"/>
  <c r="G19" i="12"/>
  <c r="E21" i="12"/>
  <c r="G21" i="12" s="1"/>
  <c r="BA17" i="18" s="1"/>
  <c r="P27" i="2"/>
  <c r="AC8" i="18" s="1"/>
  <c r="Y8" i="18"/>
  <c r="L33" i="2"/>
  <c r="P33" i="2" s="1"/>
  <c r="E22" i="12"/>
  <c r="P9" i="2"/>
  <c r="AC2" i="18" s="1"/>
  <c r="Y2" i="18"/>
  <c r="P22" i="6"/>
  <c r="R3" i="18" s="1"/>
  <c r="O3" i="18"/>
  <c r="M26" i="6"/>
  <c r="M7" i="18"/>
  <c r="O8" i="18"/>
  <c r="P27" i="6"/>
  <c r="R8" i="18" s="1"/>
  <c r="O2" i="18"/>
  <c r="P9" i="6"/>
  <c r="R2" i="18" s="1"/>
  <c r="O5" i="18"/>
  <c r="P24" i="6"/>
  <c r="R5" i="18" s="1"/>
  <c r="P31" i="6"/>
  <c r="R12" i="18" s="1"/>
  <c r="O12" i="18"/>
  <c r="O6" i="18"/>
  <c r="P25" i="6"/>
  <c r="R6" i="18" s="1"/>
  <c r="O4" i="18"/>
  <c r="P23" i="6"/>
  <c r="R4" i="18" s="1"/>
  <c r="E13" i="12"/>
  <c r="G11" i="12"/>
  <c r="AQ17" i="18" s="1"/>
  <c r="O10" i="18"/>
  <c r="P29" i="6"/>
  <c r="R10" i="18" s="1"/>
  <c r="O11" i="18"/>
  <c r="P30" i="6"/>
  <c r="R11" i="18" s="1"/>
  <c r="BJ18" i="18"/>
  <c r="E40" i="12" l="1"/>
  <c r="G35" i="12"/>
  <c r="AY17" i="18"/>
  <c r="E14" i="14"/>
  <c r="G22" i="12"/>
  <c r="E24" i="12"/>
  <c r="E28" i="12" s="1"/>
  <c r="E15" i="12"/>
  <c r="E18" i="12" s="1"/>
  <c r="G13" i="12"/>
  <c r="O7" i="18"/>
  <c r="P26" i="6"/>
  <c r="R7" i="18" s="1"/>
  <c r="G40" i="12" l="1"/>
  <c r="E48" i="12"/>
  <c r="G48" i="12" s="1"/>
  <c r="BB17" i="18"/>
  <c r="G24" i="12"/>
  <c r="G15" i="12"/>
  <c r="AU17" i="18" s="1"/>
  <c r="AS17" i="18"/>
  <c r="G18" i="12"/>
  <c r="E30" i="12"/>
  <c r="E32" i="12" s="1"/>
  <c r="G32" i="12" s="1"/>
  <c r="BL17" i="18" s="1"/>
  <c r="BD17" i="18" l="1"/>
  <c r="G28" i="12"/>
  <c r="BH17" i="18" s="1"/>
  <c r="AX17" i="18"/>
  <c r="G30" i="12" l="1"/>
  <c r="BJ17" i="18" s="1"/>
</calcChain>
</file>

<file path=xl/sharedStrings.xml><?xml version="1.0" encoding="utf-8"?>
<sst xmlns="http://schemas.openxmlformats.org/spreadsheetml/2006/main" count="1404" uniqueCount="372">
  <si>
    <t xml:space="preserve">    a. Personal Accident</t>
  </si>
  <si>
    <t xml:space="preserve">    b. Work Related</t>
  </si>
  <si>
    <t xml:space="preserve">    c. Employer's Liability</t>
  </si>
  <si>
    <t xml:space="preserve">    d. Third-Party Liability</t>
  </si>
  <si>
    <t xml:space="preserve">    e. General Liability</t>
  </si>
  <si>
    <t xml:space="preserve">    f. Product Liability</t>
  </si>
  <si>
    <t xml:space="preserve">    g. Medical Liability</t>
  </si>
  <si>
    <t xml:space="preserve">    h. Professional Liability</t>
  </si>
  <si>
    <t xml:space="preserve">    I. Theft and Burglary</t>
  </si>
  <si>
    <t xml:space="preserve">    j. Fidelity</t>
  </si>
  <si>
    <t xml:space="preserve">    k. Safe Burglary</t>
  </si>
  <si>
    <t xml:space="preserve">    l. Other Liability</t>
  </si>
  <si>
    <t>Reinsurance Commissions Earned</t>
  </si>
  <si>
    <t>Other Underwriting Income</t>
  </si>
  <si>
    <t>Total Underwriting Revenue</t>
  </si>
  <si>
    <t>Total Underwriting Expenses</t>
  </si>
  <si>
    <t>1. Accident and Liability Insurance:</t>
  </si>
  <si>
    <t>2a. Motor Insurance, compulsory</t>
  </si>
  <si>
    <t>3. Property Insurance</t>
  </si>
  <si>
    <t>4a. Marine Insurance, hull</t>
  </si>
  <si>
    <t>4b. Marine Insurance, cargo</t>
  </si>
  <si>
    <t>5. Aviation Insurance</t>
  </si>
  <si>
    <t>6. Energy Insurance</t>
  </si>
  <si>
    <t>7. Engineering Insurance</t>
  </si>
  <si>
    <t>8. Other General Insurance</t>
  </si>
  <si>
    <t>9a. Health Insurance, compulsory</t>
  </si>
  <si>
    <t>[A]</t>
  </si>
  <si>
    <t>[B]</t>
  </si>
  <si>
    <t>[D]</t>
  </si>
  <si>
    <t>[C]</t>
  </si>
  <si>
    <t>Unearned Premium Reserve (net)</t>
  </si>
  <si>
    <t>Outstanding Claims Reserve (net)</t>
  </si>
  <si>
    <t>Claims IBNR Reserve (net)</t>
  </si>
  <si>
    <t>Adjustment Expense Reserve (net)</t>
  </si>
  <si>
    <t>Net Earned Premium</t>
  </si>
  <si>
    <t>Net Claims Incurred</t>
  </si>
  <si>
    <t>All amounts in SR '000</t>
  </si>
  <si>
    <t>[E]</t>
  </si>
  <si>
    <t>[F]</t>
  </si>
  <si>
    <t>Net Claims Paid</t>
  </si>
  <si>
    <t>Line</t>
  </si>
  <si>
    <t>Net Written Premium</t>
  </si>
  <si>
    <t>Number of Policies Written</t>
  </si>
  <si>
    <t>[G]</t>
  </si>
  <si>
    <t>[F] = sum A to E</t>
  </si>
  <si>
    <t>Gross Claims Paid (including Claims Settlement Expense)</t>
  </si>
  <si>
    <t>Salaries and benefits</t>
  </si>
  <si>
    <t>Training and education</t>
  </si>
  <si>
    <t>Marketing, advertising and promotion</t>
  </si>
  <si>
    <t>Office supplies</t>
  </si>
  <si>
    <t>Professional services</t>
  </si>
  <si>
    <t>Occupancy cost (rent, lease of office space)</t>
  </si>
  <si>
    <t>Communication</t>
  </si>
  <si>
    <t>Electricity, water and maintenance</t>
  </si>
  <si>
    <t>Depreciation</t>
  </si>
  <si>
    <t>Other expenses</t>
  </si>
  <si>
    <t>[C] = A+B</t>
  </si>
  <si>
    <t>Direct insurance gross written premiums</t>
  </si>
  <si>
    <t>Reinsurance assumed gross written premiums</t>
  </si>
  <si>
    <t xml:space="preserve">Reinsurance commissions earned </t>
  </si>
  <si>
    <t xml:space="preserve">Other underwriting income </t>
  </si>
  <si>
    <t>Gross claims paid (including claim settlement expense)</t>
  </si>
  <si>
    <t>Direct Insurance Gross Written Premiums</t>
  </si>
  <si>
    <t>Reinsurance Assumed Gross Written Premiums</t>
  </si>
  <si>
    <t>Gross Written Premiums</t>
  </si>
  <si>
    <t>[I]</t>
  </si>
  <si>
    <t>1. Protection Insurance</t>
  </si>
  <si>
    <t>2. Protection and Savings Insurance</t>
  </si>
  <si>
    <t>3. Other Protection and Savings Insurance</t>
  </si>
  <si>
    <t>Total Reserve (net)</t>
  </si>
  <si>
    <t>Company:</t>
  </si>
  <si>
    <t>Financial Year :</t>
  </si>
  <si>
    <t>Forms Submission Date:</t>
  </si>
  <si>
    <t>Table of Contents</t>
  </si>
  <si>
    <t>Worksheet</t>
  </si>
  <si>
    <t>Full Name</t>
  </si>
  <si>
    <t>INTRO</t>
  </si>
  <si>
    <t>Summary Form</t>
  </si>
  <si>
    <t>Underwriting Revenue</t>
  </si>
  <si>
    <t>Underwriting Expenses</t>
  </si>
  <si>
    <t xml:space="preserve">
</t>
  </si>
  <si>
    <t xml:space="preserve">Introduction </t>
  </si>
  <si>
    <t>Life Insurance Classes</t>
  </si>
  <si>
    <t>1a. Protection Insurance, death-related</t>
  </si>
  <si>
    <t>1b. Protection Insurance, disability-related</t>
  </si>
  <si>
    <t>2a. Protection and Savings Insurance, death-related</t>
  </si>
  <si>
    <t>Color Legend</t>
  </si>
  <si>
    <t>Blue</t>
  </si>
  <si>
    <t>Column header - Summary/ Consolidated</t>
  </si>
  <si>
    <t>Green</t>
  </si>
  <si>
    <t>Row header - Classes of insurance</t>
  </si>
  <si>
    <t>Blank</t>
  </si>
  <si>
    <t>To be completed (input cell)</t>
  </si>
  <si>
    <t>Yellow</t>
  </si>
  <si>
    <t>Calculation cell</t>
  </si>
  <si>
    <t>Blocked cell (does not allow input)</t>
  </si>
  <si>
    <t>Reporting Month:</t>
  </si>
  <si>
    <t>Form 11M</t>
  </si>
  <si>
    <t>Form 12M</t>
  </si>
  <si>
    <t>Form 13M</t>
  </si>
  <si>
    <t>Form 14M</t>
  </si>
  <si>
    <t>Form 15M</t>
  </si>
  <si>
    <t>Form 16M</t>
  </si>
  <si>
    <t>Form 11M - Summary Form</t>
  </si>
  <si>
    <t>Form 13M - Underwriting Expenses</t>
  </si>
  <si>
    <t>Form 12M - Underwriting Revenue</t>
  </si>
  <si>
    <t>General and Health Insurance Classes</t>
  </si>
  <si>
    <t>General and Health Insurance</t>
  </si>
  <si>
    <t>Protection and Savings Insurance Reserves</t>
  </si>
  <si>
    <t>Protection and Savings Insurance</t>
  </si>
  <si>
    <t>Form 16M - Protection and Savings Insurance Reserves</t>
  </si>
  <si>
    <t>Total Insurance</t>
  </si>
  <si>
    <t>List of Insurance Classes</t>
  </si>
  <si>
    <t>12M</t>
  </si>
  <si>
    <t>13M</t>
  </si>
  <si>
    <t>14M</t>
  </si>
  <si>
    <t>15M</t>
  </si>
  <si>
    <t>16M</t>
  </si>
  <si>
    <t>Schedule 1 - Underwiting Activities</t>
  </si>
  <si>
    <t>Schedule 2 - Reserves</t>
  </si>
  <si>
    <t>Schedule 1 - General and Health Insurance</t>
  </si>
  <si>
    <t>Schedule 2 - Protection and Savings Insurance</t>
  </si>
  <si>
    <t>1. Accident and Liability Insurance: [sum 12 to 23]</t>
  </si>
  <si>
    <t>Total General and Health Insurance Reserves [sum 11 to 34]</t>
  </si>
  <si>
    <t>Total Protection and Savings Insurance [sum 11 to 13]</t>
  </si>
  <si>
    <t>Total General and Health Insurance [sum 11 to 34]</t>
  </si>
  <si>
    <t>Total Protection and Savings Insurance [sum 41 to 43]</t>
  </si>
  <si>
    <t>Gross written premiums [11+12]</t>
  </si>
  <si>
    <t>less: Reinsurance premium ceded</t>
  </si>
  <si>
    <t>Net written premiums [13-14]</t>
  </si>
  <si>
    <t>Total underwriting revenue [17+18+19]</t>
  </si>
  <si>
    <t>Reinsurance share of claims</t>
  </si>
  <si>
    <t>Operational and technical expenses</t>
  </si>
  <si>
    <t>Reinsurance Premium Ceded</t>
  </si>
  <si>
    <t>[H]</t>
  </si>
  <si>
    <t>[J] = sum G to I</t>
  </si>
  <si>
    <t>[K]</t>
  </si>
  <si>
    <t>[C]=A-B</t>
  </si>
  <si>
    <t>Form</t>
  </si>
  <si>
    <t>2b. Protection and Savings Insurance, disability-related</t>
  </si>
  <si>
    <t>Net earned premiums [15-16]</t>
  </si>
  <si>
    <t>[C]=A+B</t>
  </si>
  <si>
    <t>[G]=E-F</t>
  </si>
  <si>
    <t>[E]=C-D</t>
  </si>
  <si>
    <t>Less: reinsurance share of claims</t>
  </si>
  <si>
    <t>Net claims paid [31-32]</t>
  </si>
  <si>
    <t>Commissions incurred</t>
  </si>
  <si>
    <t>Commissions Incurred</t>
  </si>
  <si>
    <t>Policy acquisition costs incurred</t>
  </si>
  <si>
    <t>Other direct underwriting expense incurred</t>
  </si>
  <si>
    <t>Policy Acquisition Costs Incurred</t>
  </si>
  <si>
    <t>Other Underwriting Expenses Incurred</t>
  </si>
  <si>
    <t>Form 15M - General and Health/ Protection and Savings Insurance Common Reserves</t>
  </si>
  <si>
    <t>General and Health/ Protection and Savings Insurance Common Reserves</t>
  </si>
  <si>
    <t>Insurance Supervision Department</t>
  </si>
  <si>
    <t>Non-Linked</t>
  </si>
  <si>
    <t>Linked</t>
  </si>
  <si>
    <t>Individual</t>
  </si>
  <si>
    <t>Group</t>
  </si>
  <si>
    <t>[F]=C+D+E</t>
  </si>
  <si>
    <t>Other Reserves (net)</t>
  </si>
  <si>
    <t>Movement in Unearned Premium reserve (net)</t>
  </si>
  <si>
    <t>Movement in unearned premium reserve (net)</t>
  </si>
  <si>
    <t>Total Policyholders Expenses [sum 11 to 20]</t>
  </si>
  <si>
    <t>With-Profit Policy Reserve (net)</t>
  </si>
  <si>
    <t>Without-Profit Policy Reserve (net)</t>
  </si>
  <si>
    <t>Non-Linked Individual With-Profit Policy Reserve (net)</t>
  </si>
  <si>
    <t>Non-Linked Individual Without-Profit Policy Reserve (net)</t>
  </si>
  <si>
    <t>Non-Linked Group With-Profit Policy Reserve (net)</t>
  </si>
  <si>
    <t>Non-Linked Group Without-Profit Policy Reserve (net)</t>
  </si>
  <si>
    <t>Amounts in SR '000</t>
  </si>
  <si>
    <t>Current Period</t>
  </si>
  <si>
    <t>Prior Period</t>
  </si>
  <si>
    <t>Minimum Capital Requirement</t>
  </si>
  <si>
    <t>Retention Rate 
(Min NWP/ GWP = 50%)</t>
  </si>
  <si>
    <t>Class Risk Factor</t>
  </si>
  <si>
    <t>Required Solvency - Current Period</t>
  </si>
  <si>
    <t>Required Solvency - Prior Period</t>
  </si>
  <si>
    <t>Accident and Liability Insurance</t>
  </si>
  <si>
    <t>Motor Insurance</t>
  </si>
  <si>
    <t>Property Insurance</t>
  </si>
  <si>
    <t>Marine Insurance</t>
  </si>
  <si>
    <t>Aviation Insurance</t>
  </si>
  <si>
    <t>Energy Insurance</t>
  </si>
  <si>
    <t>Engineering Insurance</t>
  </si>
  <si>
    <t>Other General Insurance</t>
  </si>
  <si>
    <t>Health Insurance</t>
  </si>
  <si>
    <t>Gross Claims Incurred (GCI)</t>
  </si>
  <si>
    <t>Net Claims Incurred (NCI)</t>
  </si>
  <si>
    <t>Retention Rate
(Min NCI/ GCI = 50%)</t>
  </si>
  <si>
    <t xml:space="preserve"> </t>
  </si>
  <si>
    <t>3 Year Average</t>
  </si>
  <si>
    <t>[L]</t>
  </si>
  <si>
    <t>[N]</t>
  </si>
  <si>
    <t>[O]</t>
  </si>
  <si>
    <t>[P]</t>
  </si>
  <si>
    <t>[Q]</t>
  </si>
  <si>
    <t>[R]</t>
  </si>
  <si>
    <t>[S]</t>
  </si>
  <si>
    <t>[T]</t>
  </si>
  <si>
    <t>Solvency Margin Result</t>
  </si>
  <si>
    <t xml:space="preserve">Current Period </t>
  </si>
  <si>
    <t>Notes</t>
  </si>
  <si>
    <t>(1) As per Article 66, Table 3 and Table 4 of the Implementing Regulations</t>
  </si>
  <si>
    <t>Form 17M - Solvency Analysis - Calculation of Required Solvency Margin - General and Health Insurance</t>
  </si>
  <si>
    <t>Form 17M</t>
  </si>
  <si>
    <t>Solvency Analysis - Calculation of Required Solvency Margin - General and Health Insurance</t>
  </si>
  <si>
    <t>Net claims incurred [33+34+35]</t>
  </si>
  <si>
    <t>Total underwriting expenses [36+37+38+39]</t>
  </si>
  <si>
    <t>Underwriting Result [29-40-41]</t>
  </si>
  <si>
    <t>[J] = sum F to I</t>
  </si>
  <si>
    <t>Changes in outstanding claims and IBNR reserves (net)</t>
  </si>
  <si>
    <t>Changes in mathematical reserves (net)</t>
  </si>
  <si>
    <t>9b. Health Insurance, compulsory+others</t>
  </si>
  <si>
    <t>2b. Motor Insurance, compulsory+others</t>
  </si>
  <si>
    <t xml:space="preserve">2b. Motor Insurance, compulsory + others </t>
  </si>
  <si>
    <t>9b. Health Insurance, compulsory + others</t>
  </si>
  <si>
    <t>2b. Motor Insurance, compulsory + others</t>
  </si>
  <si>
    <t>Note: For companies with no prior claim experience, this method is not applicable during the first 3 years of company's registration</t>
  </si>
  <si>
    <t>Individual Investment-Linked Policy Reserve (net)</t>
  </si>
  <si>
    <t>Group Investment-Linked Policy Reserve (net)</t>
  </si>
  <si>
    <t>[E]=sum A to D</t>
  </si>
  <si>
    <t>[H]=F+G</t>
  </si>
  <si>
    <t>Total Non-Linked Policy Reserve (net)</t>
  </si>
  <si>
    <t>Investment-Linked Policy Reserve (net)</t>
  </si>
  <si>
    <t>Investment-Linked Policy Reserves (net)</t>
  </si>
  <si>
    <t>Total Linked Policy Reserve (net)</t>
  </si>
  <si>
    <t>Total Reserves (net)</t>
  </si>
  <si>
    <t>[I]=E+H</t>
  </si>
  <si>
    <t>All amounts in SR'000</t>
  </si>
  <si>
    <t xml:space="preserve"> * These amounts represent direct premiums and claims (i.e., excluding premiums and claims from reinsurance)</t>
  </si>
  <si>
    <t>Schedule 2 - Outward Cash Flow</t>
  </si>
  <si>
    <t>Schedule 1 - Foreign Assets</t>
  </si>
  <si>
    <t>Schedule 2 - Foreign Liabilities</t>
  </si>
  <si>
    <t xml:space="preserve">    Debentures</t>
  </si>
  <si>
    <t xml:space="preserve">    Subscription to capital of branches or financial institutions abroad</t>
  </si>
  <si>
    <t xml:space="preserve">    Loans to branches abroad</t>
  </si>
  <si>
    <t xml:space="preserve">    Investment income</t>
  </si>
  <si>
    <t xml:space="preserve">    Shares and title deeds</t>
  </si>
  <si>
    <t xml:space="preserve">    Others</t>
  </si>
  <si>
    <t>Amount</t>
  </si>
  <si>
    <t>Direct investments [sum 12 to 14]</t>
  </si>
  <si>
    <t>Other investments [sum 20 to 22]</t>
  </si>
  <si>
    <t>Amount per Period</t>
  </si>
  <si>
    <t>Schedule 1 - Inward Cash Flow</t>
  </si>
  <si>
    <t>Other inward cash flows</t>
  </si>
  <si>
    <t>Other outward cash flows</t>
  </si>
  <si>
    <t>Form 18M</t>
  </si>
  <si>
    <t>Form 19M</t>
  </si>
  <si>
    <t>Financial Flows of the Insurance Company</t>
  </si>
  <si>
    <t xml:space="preserve">Foreign Assets &amp; Liabilities of Insurance Companies </t>
  </si>
  <si>
    <t xml:space="preserve">    Subscription to capital of branches or financial institutions in the kingdom</t>
  </si>
  <si>
    <t>Direct investments [sum 32 to 34]</t>
  </si>
  <si>
    <t>Other investments [sum 36 to 38]</t>
  </si>
  <si>
    <t xml:space="preserve">    Foreign loans</t>
  </si>
  <si>
    <t xml:space="preserve">    Trade credit</t>
  </si>
  <si>
    <t>Portfolio investments [sum 16 to 18]</t>
  </si>
  <si>
    <t xml:space="preserve">    Currencies and deposits abroad</t>
  </si>
  <si>
    <t xml:space="preserve">    Loans from branches abroad</t>
  </si>
  <si>
    <t>Number of Policyholders</t>
  </si>
  <si>
    <t>Calculation of Solvency Margin - Protection and Savings Insurance (1)</t>
  </si>
  <si>
    <t>Mathematical reserves</t>
  </si>
  <si>
    <t>Factor</t>
  </si>
  <si>
    <t>Requirement for Current Period</t>
  </si>
  <si>
    <t>[C] = AxB</t>
  </si>
  <si>
    <t>Protection and savings insurance</t>
  </si>
  <si>
    <t>Reinsurance Share of Gross Capital at Risk</t>
  </si>
  <si>
    <t>[I] = GxH</t>
  </si>
  <si>
    <t>[J]</t>
  </si>
  <si>
    <t>Individual policies</t>
  </si>
  <si>
    <t>Group policies</t>
  </si>
  <si>
    <t>Total [sum 11 to 13]</t>
  </si>
  <si>
    <t>(1) As per Article 67 of the Implementing Regulations</t>
  </si>
  <si>
    <t>Form 18M - Solvency Analysis - Calculation of Required Solvency Margin - Protection and Savings Insurance</t>
  </si>
  <si>
    <t>Form 20M</t>
  </si>
  <si>
    <t>Solvency Analysis - Calculation of Required Solvency Margin - Protection and Savings Insurance</t>
  </si>
  <si>
    <t>(2) The capital sum at risk is defined as the benefit amounts payable as a consequence of the happening of the contingency covered</t>
  </si>
  <si>
    <t>(3) The net capital at risk = gross capital at risk less reinsurance cessions (provided that the reinsurance does not exceed 50% of the</t>
  </si>
  <si>
    <t>Number of Claims Paid</t>
  </si>
  <si>
    <t>All amounts in SR '000 except columns K and L</t>
  </si>
  <si>
    <t>All amounts in SR '000 except column K</t>
  </si>
  <si>
    <t>Form 14M - Shareholders and Policyholders Expenses</t>
  </si>
  <si>
    <t>Schedule 1 - Policyholders Operational and Technical Expenses</t>
  </si>
  <si>
    <t>General and administrative expenses</t>
  </si>
  <si>
    <t>Total General and Health Insurance Reserves [sum 61 to 65]</t>
  </si>
  <si>
    <t>Total Protection and Savings Insurance Reserves [sum 71 to 76]</t>
  </si>
  <si>
    <t>Total Reserves [69+79]</t>
  </si>
  <si>
    <t>Net Result [49-51]</t>
  </si>
  <si>
    <t>Shareholders and Policyholders Expenses</t>
  </si>
  <si>
    <t>(1) Shareholders expenses are expenses that have no link whatsoever with insurance operations</t>
  </si>
  <si>
    <t>Form 20M - Financial Flows of the Insurance Company</t>
  </si>
  <si>
    <t xml:space="preserve">Form 21M - Foreign Assets &amp; Liabilities of Insurance Companies </t>
  </si>
  <si>
    <t>(1) The capital of the insurance company shall not be less than SR 100 Million (Insurance Law, Article 3.3)</t>
  </si>
  <si>
    <t xml:space="preserve">Calculation of Solvency Margin </t>
  </si>
  <si>
    <t xml:space="preserve">Method 2 - Minimum Required Solvency Margin </t>
  </si>
  <si>
    <t>Required minimum margin (the highest of 2 methods)</t>
  </si>
  <si>
    <t xml:space="preserve">Method 1 - Premium basis </t>
  </si>
  <si>
    <t xml:space="preserve">Method 2 - Claims basis </t>
  </si>
  <si>
    <t>[E] = A*C*D</t>
  </si>
  <si>
    <t>[K] = G*I*J</t>
  </si>
  <si>
    <t>[M]</t>
  </si>
  <si>
    <t>[G] = avg (M,N,O)</t>
  </si>
  <si>
    <t>[H] = avg (P,Q,R)</t>
  </si>
  <si>
    <t>Form 19M - Solvency Analysis - Calculation of Total Required Solvency Margin</t>
  </si>
  <si>
    <t>Form 21M</t>
  </si>
  <si>
    <t>Total Shareholders Expenses [sum 31 to 40]</t>
  </si>
  <si>
    <t>Total [sum 21 and 22]</t>
  </si>
  <si>
    <t>Solvency Analysis - Calculation of Required Solvency Margin - Total Insurance</t>
  </si>
  <si>
    <t>Total [sum 11 to 19]</t>
  </si>
  <si>
    <t>Total [sum 31 to 39]</t>
  </si>
  <si>
    <t>Direct insurance premiums</t>
  </si>
  <si>
    <t>Reinsurance premiums ceded</t>
  </si>
  <si>
    <t>Reinsurance premiums assumed</t>
  </si>
  <si>
    <t>Direct insurance claims* paid</t>
  </si>
  <si>
    <t>Current Year</t>
  </si>
  <si>
    <t>Prior Year</t>
  </si>
  <si>
    <t>Prior to Prior Year</t>
  </si>
  <si>
    <t>Reinsurance recoverables</t>
  </si>
  <si>
    <t>Reinsurance claims paid</t>
  </si>
  <si>
    <t>Total Insurance, Prior Month</t>
  </si>
  <si>
    <t>Total Insurance, Current Month Last Year</t>
  </si>
  <si>
    <t>(2) Grand total over the past 12 months</t>
  </si>
  <si>
    <t>Total Insurance over the past 12 months</t>
  </si>
  <si>
    <t>Company Name</t>
  </si>
  <si>
    <t>Period</t>
  </si>
  <si>
    <t>Year</t>
  </si>
  <si>
    <t>Month</t>
  </si>
  <si>
    <t>Type of Item</t>
  </si>
  <si>
    <t>Level 1 Line of business</t>
  </si>
  <si>
    <t>Level 2 Line of business</t>
  </si>
  <si>
    <t>Level 3 Line of business</t>
  </si>
  <si>
    <t>No. of Policies Written</t>
  </si>
  <si>
    <t>Less: reinsurance ceded</t>
  </si>
  <si>
    <t>Less: change in unearned premiums</t>
  </si>
  <si>
    <t>Total underwriting revenue [sum 17 to 19]</t>
  </si>
  <si>
    <t xml:space="preserve"> change in outstanding claims reserve &amp; IBNR (net)</t>
  </si>
  <si>
    <t>Add: change in mathematical reserves</t>
  </si>
  <si>
    <t>Net claims incurred [sum 33 to 35]</t>
  </si>
  <si>
    <t>Policy acquisition costs excluding commissions incurred</t>
  </si>
  <si>
    <t>Other direct underwriting expense</t>
  </si>
  <si>
    <t>Total underwriting expenses [sum 36 to 39]</t>
  </si>
  <si>
    <t>Operational and Technical expenses</t>
  </si>
  <si>
    <t>Current</t>
  </si>
  <si>
    <t>Line of Business item</t>
  </si>
  <si>
    <t>General Insurance</t>
  </si>
  <si>
    <t>P&amp;C</t>
  </si>
  <si>
    <t>NA</t>
  </si>
  <si>
    <t>Motor</t>
  </si>
  <si>
    <t>Motor Insurance, compulsory</t>
  </si>
  <si>
    <t>Motor Insurance, compulsory + others</t>
  </si>
  <si>
    <t>Marine Insurance, hull</t>
  </si>
  <si>
    <t>Marine Insurance, cargo</t>
  </si>
  <si>
    <t>Health</t>
  </si>
  <si>
    <t>Health Insurance, compulsory</t>
  </si>
  <si>
    <t>Health Insurance, compulsory + others</t>
  </si>
  <si>
    <t>P&amp;S</t>
  </si>
  <si>
    <t>Protection Insurance</t>
  </si>
  <si>
    <t>Other Protection and Savings Insurance</t>
  </si>
  <si>
    <t>Overall</t>
  </si>
  <si>
    <t>Prior</t>
  </si>
  <si>
    <t>Monthly Financial Reporting Forms - Version 1.4</t>
  </si>
  <si>
    <r>
      <t>Schedule 2 - Shareholders</t>
    </r>
    <r>
      <rPr>
        <b/>
        <vertAlign val="superscript"/>
        <sz val="8"/>
        <rFont val="Arial"/>
        <family val="2"/>
      </rPr>
      <t>(1)</t>
    </r>
    <r>
      <rPr>
        <b/>
        <sz val="10"/>
        <rFont val="Arial"/>
        <family val="2"/>
      </rPr>
      <t xml:space="preserve"> General and Administrative Expenses</t>
    </r>
  </si>
  <si>
    <r>
      <t xml:space="preserve">Calculation of Solvency Margin - General and Health Insurance </t>
    </r>
    <r>
      <rPr>
        <b/>
        <vertAlign val="superscript"/>
        <sz val="8"/>
        <rFont val="Arial"/>
        <family val="2"/>
      </rPr>
      <t>(1)</t>
    </r>
  </si>
  <si>
    <r>
      <t>Gross Written Premium</t>
    </r>
    <r>
      <rPr>
        <vertAlign val="superscript"/>
        <sz val="10"/>
        <rFont val="Arial"/>
        <family val="2"/>
      </rPr>
      <t>(2)</t>
    </r>
    <r>
      <rPr>
        <sz val="10"/>
        <rFont val="Arial"/>
        <family val="2"/>
      </rPr>
      <t xml:space="preserve"> (GWP)</t>
    </r>
  </si>
  <si>
    <r>
      <t>Net Written Premium</t>
    </r>
    <r>
      <rPr>
        <vertAlign val="superscript"/>
        <sz val="10"/>
        <rFont val="Arial"/>
        <family val="2"/>
      </rPr>
      <t xml:space="preserve">(2) </t>
    </r>
    <r>
      <rPr>
        <sz val="10"/>
        <rFont val="Arial"/>
        <family val="2"/>
      </rPr>
      <t>(NWP)</t>
    </r>
  </si>
  <si>
    <r>
      <t xml:space="preserve">Gross Capital at Risk </t>
    </r>
    <r>
      <rPr>
        <b/>
        <vertAlign val="superscript"/>
        <sz val="10"/>
        <rFont val="Arial"/>
        <family val="2"/>
      </rPr>
      <t>(2)</t>
    </r>
  </si>
  <si>
    <r>
      <t xml:space="preserve">Net Capital at Risk </t>
    </r>
    <r>
      <rPr>
        <b/>
        <vertAlign val="superscript"/>
        <sz val="10"/>
        <rFont val="Arial"/>
        <family val="2"/>
      </rPr>
      <t>(3)</t>
    </r>
  </si>
  <si>
    <r>
      <t>(2)</t>
    </r>
    <r>
      <rPr>
        <sz val="10"/>
        <rFont val="Arial"/>
        <family val="2"/>
      </rPr>
      <t xml:space="preserve"> by the policy contract less the mathematical reserves in respect of the relevant contract</t>
    </r>
  </si>
  <si>
    <r>
      <t>(3)</t>
    </r>
    <r>
      <rPr>
        <sz val="10"/>
        <rFont val="Arial"/>
        <family val="2"/>
      </rPr>
      <t xml:space="preserve"> gross capital at risk)</t>
    </r>
  </si>
  <si>
    <r>
      <t xml:space="preserve">Method 1 - Minimum Capital Requirement </t>
    </r>
    <r>
      <rPr>
        <b/>
        <vertAlign val="superscript"/>
        <sz val="10"/>
        <rFont val="Arial"/>
        <family val="2"/>
      </rPr>
      <t>(1)</t>
    </r>
  </si>
  <si>
    <r>
      <t>(1)</t>
    </r>
    <r>
      <rPr>
        <sz val="10"/>
        <rFont val="Arial"/>
        <family val="2"/>
      </rPr>
      <t xml:space="preserve"> The capital of a re-insurance company or an insurance company engaged at the same time in re-insurance 
</t>
    </r>
  </si>
  <si>
    <r>
      <t>(1)</t>
    </r>
    <r>
      <rPr>
        <sz val="10"/>
        <rFont val="Arial"/>
        <family val="2"/>
      </rPr>
      <t xml:space="preserve"> activities shall not be less than SR 200 Million (Insurance Law, Article 3.3)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</si>
</sst>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;\(#,##0\);\-_)"/>
    <numFmt numFmtId="165" formatCode="[$-409]mmmm\ d\,\ yyyy;@"/>
    <numFmt numFmtId="166" formatCode="0."/>
    <numFmt numFmtId="167" formatCode="0.0%"/>
    <numFmt numFmtId="168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u/>
      <sz val="10"/>
      <name val="Arial"/>
      <family val="2"/>
    </font>
    <font>
      <sz val="11"/>
      <color theme="1"/>
      <name val="Arial"/>
      <family val="2"/>
    </font>
    <font>
      <b/>
      <i/>
      <sz val="13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2"/>
      <color indexed="9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0">
    <xf numFmtId="0" fontId="0" fillId="0" borderId="0"/>
    <xf numFmtId="43" fontId="15" fillId="0" borderId="0" applyFont="0" applyFill="0" applyBorder="0" applyAlignment="0" applyProtection="0"/>
    <xf numFmtId="0" fontId="2" fillId="0" borderId="0">
      <alignment horizontal="left" vertical="center" wrapText="1"/>
    </xf>
    <xf numFmtId="0" fontId="2" fillId="0" borderId="1" applyBorder="0">
      <alignment horizontal="left" vertical="center" wrapText="1"/>
    </xf>
    <xf numFmtId="0" fontId="2" fillId="0" borderId="0">
      <alignment horizontal="center" vertical="top" wrapText="1"/>
    </xf>
    <xf numFmtId="0" fontId="2" fillId="0" borderId="0">
      <alignment horizontal="left" vertical="center"/>
    </xf>
    <xf numFmtId="0" fontId="3" fillId="0" borderId="0">
      <alignment vertical="center" wrapText="1"/>
    </xf>
    <xf numFmtId="0" fontId="3" fillId="0" borderId="0">
      <alignment horizontal="left" vertical="center"/>
    </xf>
    <xf numFmtId="0" fontId="4" fillId="0" borderId="0">
      <alignment vertical="top"/>
    </xf>
    <xf numFmtId="0" fontId="5" fillId="0" borderId="2">
      <alignment horizontal="left" vertical="center" wrapText="1"/>
    </xf>
    <xf numFmtId="0" fontId="5" fillId="0" borderId="2">
      <alignment horizontal="left" vertical="center"/>
    </xf>
    <xf numFmtId="0" fontId="6" fillId="0" borderId="0">
      <alignment horizontal="center" vertical="top" wrapText="1"/>
    </xf>
    <xf numFmtId="0" fontId="7" fillId="0" borderId="0">
      <alignment textRotation="90"/>
    </xf>
    <xf numFmtId="0" fontId="2" fillId="0" borderId="3">
      <alignment horizontal="center" vertical="center"/>
    </xf>
    <xf numFmtId="0" fontId="15" fillId="0" borderId="0"/>
    <xf numFmtId="0" fontId="5" fillId="0" borderId="0">
      <alignment horizontal="center" vertical="center"/>
    </xf>
    <xf numFmtId="0" fontId="8" fillId="0" borderId="0"/>
    <xf numFmtId="0" fontId="9" fillId="0" borderId="4">
      <alignment horizontal="left" vertical="top" wrapText="1"/>
    </xf>
    <xf numFmtId="0" fontId="9" fillId="0" borderId="4">
      <alignment horizontal="centerContinuous" vertical="top" wrapText="1"/>
    </xf>
    <xf numFmtId="0" fontId="4" fillId="0" borderId="0">
      <alignment vertical="top"/>
    </xf>
  </cellStyleXfs>
  <cellXfs count="236">
    <xf numFmtId="0" fontId="0" fillId="0" borderId="0" xfId="0"/>
    <xf numFmtId="0" fontId="1" fillId="0" borderId="0" xfId="0" applyFont="1"/>
    <xf numFmtId="0" fontId="10" fillId="0" borderId="0" xfId="0" applyFont="1"/>
    <xf numFmtId="165" fontId="3" fillId="0" borderId="0" xfId="0" applyNumberFormat="1" applyFont="1" applyAlignment="1">
      <alignment horizontal="centerContinuous"/>
    </xf>
    <xf numFmtId="0" fontId="13" fillId="0" borderId="0" xfId="0" applyFont="1"/>
    <xf numFmtId="0" fontId="14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164" fontId="10" fillId="0" borderId="0" xfId="0" applyNumberFormat="1" applyFont="1"/>
    <xf numFmtId="0" fontId="1" fillId="0" borderId="5" xfId="0" applyFont="1" applyBorder="1"/>
    <xf numFmtId="0" fontId="18" fillId="0" borderId="5" xfId="0" applyFont="1" applyBorder="1"/>
    <xf numFmtId="164" fontId="10" fillId="0" borderId="5" xfId="0" applyNumberFormat="1" applyFont="1" applyBorder="1"/>
    <xf numFmtId="164" fontId="1" fillId="0" borderId="0" xfId="0" applyNumberFormat="1" applyFont="1"/>
    <xf numFmtId="164" fontId="11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164" fontId="3" fillId="4" borderId="17" xfId="0" applyNumberFormat="1" applyFont="1" applyFill="1" applyBorder="1" applyAlignment="1">
      <alignment horizontal="center" wrapText="1"/>
    </xf>
    <xf numFmtId="164" fontId="1" fillId="5" borderId="17" xfId="0" applyNumberFormat="1" applyFont="1" applyFill="1" applyBorder="1" applyAlignment="1">
      <alignment horizontal="right" wrapText="1"/>
    </xf>
    <xf numFmtId="164" fontId="1" fillId="0" borderId="17" xfId="0" applyNumberFormat="1" applyFont="1" applyBorder="1" applyAlignment="1" applyProtection="1">
      <alignment horizontal="right" wrapText="1"/>
      <protection locked="0"/>
    </xf>
    <xf numFmtId="164" fontId="1" fillId="0" borderId="4" xfId="0" applyNumberFormat="1" applyFont="1" applyBorder="1" applyAlignment="1" applyProtection="1">
      <alignment horizontal="right" wrapText="1"/>
      <protection locked="0"/>
    </xf>
    <xf numFmtId="164" fontId="3" fillId="4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 applyProtection="1">
      <alignment horizontal="right" wrapText="1"/>
      <protection locked="0"/>
    </xf>
    <xf numFmtId="166" fontId="3" fillId="7" borderId="0" xfId="0" applyNumberFormat="1" applyFont="1" applyFill="1" applyAlignment="1">
      <alignment vertical="center"/>
    </xf>
    <xf numFmtId="0" fontId="11" fillId="7" borderId="0" xfId="0" applyFont="1" applyFill="1" applyAlignment="1">
      <alignment wrapText="1"/>
    </xf>
    <xf numFmtId="0" fontId="3" fillId="7" borderId="0" xfId="0" applyFont="1" applyFill="1" applyAlignment="1">
      <alignment horizontal="center" wrapText="1"/>
    </xf>
    <xf numFmtId="164" fontId="1" fillId="7" borderId="0" xfId="0" applyNumberFormat="1" applyFont="1" applyFill="1" applyAlignment="1">
      <alignment horizontal="center" wrapText="1"/>
    </xf>
    <xf numFmtId="164" fontId="3" fillId="4" borderId="4" xfId="0" applyNumberFormat="1" applyFont="1" applyFill="1" applyBorder="1" applyAlignment="1">
      <alignment horizontal="center" wrapText="1"/>
    </xf>
    <xf numFmtId="0" fontId="19" fillId="0" borderId="0" xfId="0" applyFont="1"/>
    <xf numFmtId="0" fontId="1" fillId="0" borderId="0" xfId="0" applyFont="1" applyAlignment="1">
      <alignment horizontal="left"/>
    </xf>
    <xf numFmtId="0" fontId="20" fillId="0" borderId="3" xfId="14" applyFont="1" applyBorder="1" applyAlignment="1">
      <alignment horizontal="center" vertical="center" wrapText="1"/>
    </xf>
    <xf numFmtId="0" fontId="20" fillId="0" borderId="3" xfId="14" applyFont="1" applyBorder="1" applyAlignment="1">
      <alignment horizontal="right" vertical="center" wrapText="1"/>
    </xf>
    <xf numFmtId="0" fontId="20" fillId="0" borderId="0" xfId="14" applyFont="1" applyAlignment="1">
      <alignment horizontal="right" vertical="center" wrapText="1"/>
    </xf>
    <xf numFmtId="0" fontId="20" fillId="0" borderId="0" xfId="14" applyFont="1" applyAlignment="1">
      <alignment horizontal="center" vertical="center" wrapText="1"/>
    </xf>
    <xf numFmtId="0" fontId="20" fillId="0" borderId="3" xfId="14" applyFont="1" applyBorder="1" applyAlignment="1">
      <alignment horizontal="center" vertical="center"/>
    </xf>
    <xf numFmtId="17" fontId="20" fillId="0" borderId="3" xfId="14" applyNumberFormat="1" applyFont="1" applyBorder="1" applyAlignment="1">
      <alignment horizontal="center" vertical="center"/>
    </xf>
    <xf numFmtId="168" fontId="1" fillId="0" borderId="3" xfId="1" applyNumberFormat="1" applyFont="1" applyBorder="1" applyAlignment="1">
      <alignment horizontal="center" vertical="center"/>
    </xf>
    <xf numFmtId="168" fontId="1" fillId="0" borderId="3" xfId="1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right"/>
    </xf>
    <xf numFmtId="0" fontId="2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0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10" fillId="0" borderId="3" xfId="0" applyFont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right"/>
    </xf>
    <xf numFmtId="17" fontId="10" fillId="0" borderId="3" xfId="0" applyNumberFormat="1" applyFont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right" vertical="center"/>
    </xf>
    <xf numFmtId="15" fontId="10" fillId="0" borderId="3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3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24" fillId="2" borderId="7" xfId="0" applyFont="1" applyFill="1" applyBorder="1"/>
    <xf numFmtId="0" fontId="24" fillId="2" borderId="7" xfId="0" applyFont="1" applyFill="1" applyBorder="1" applyAlignment="1">
      <alignment horizontal="left"/>
    </xf>
    <xf numFmtId="0" fontId="10" fillId="2" borderId="7" xfId="0" applyFont="1" applyFill="1" applyBorder="1"/>
    <xf numFmtId="0" fontId="10" fillId="0" borderId="5" xfId="0" applyFont="1" applyBorder="1"/>
    <xf numFmtId="0" fontId="14" fillId="0" borderId="1" xfId="0" applyFont="1" applyBorder="1"/>
    <xf numFmtId="0" fontId="25" fillId="0" borderId="8" xfId="0" applyFont="1" applyBorder="1"/>
    <xf numFmtId="0" fontId="3" fillId="0" borderId="0" xfId="0" applyFont="1" applyAlignment="1">
      <alignment vertical="top" wrapText="1"/>
    </xf>
    <xf numFmtId="0" fontId="25" fillId="0" borderId="9" xfId="0" applyFont="1" applyBorder="1"/>
    <xf numFmtId="0" fontId="25" fillId="0" borderId="10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Continuous"/>
    </xf>
    <xf numFmtId="0" fontId="26" fillId="2" borderId="0" xfId="0" applyFont="1" applyFill="1"/>
    <xf numFmtId="0" fontId="26" fillId="2" borderId="0" xfId="0" applyFont="1" applyFill="1" applyAlignment="1">
      <alignment horizontal="center"/>
    </xf>
    <xf numFmtId="166" fontId="1" fillId="0" borderId="0" xfId="0" applyNumberFormat="1" applyFont="1"/>
    <xf numFmtId="0" fontId="1" fillId="3" borderId="3" xfId="0" applyFont="1" applyFill="1" applyBorder="1"/>
    <xf numFmtId="0" fontId="1" fillId="0" borderId="0" xfId="0" applyFont="1" applyAlignment="1">
      <alignment horizontal="left" indent="1"/>
    </xf>
    <xf numFmtId="0" fontId="1" fillId="4" borderId="3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1" fillId="6" borderId="3" xfId="0" applyFont="1" applyFill="1" applyBorder="1"/>
    <xf numFmtId="164" fontId="17" fillId="0" borderId="0" xfId="0" applyNumberFormat="1" applyFont="1" applyAlignment="1">
      <alignment horizontal="center"/>
    </xf>
    <xf numFmtId="0" fontId="11" fillId="0" borderId="5" xfId="0" applyFont="1" applyBorder="1"/>
    <xf numFmtId="164" fontId="1" fillId="0" borderId="5" xfId="0" applyNumberFormat="1" applyFont="1" applyBorder="1"/>
    <xf numFmtId="0" fontId="3" fillId="0" borderId="7" xfId="0" applyFont="1" applyBorder="1"/>
    <xf numFmtId="164" fontId="3" fillId="8" borderId="5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 vertical="top"/>
    </xf>
    <xf numFmtId="164" fontId="3" fillId="3" borderId="3" xfId="0" applyNumberFormat="1" applyFont="1" applyFill="1" applyBorder="1" applyAlignment="1">
      <alignment horizontal="centerContinuous" wrapText="1"/>
    </xf>
    <xf numFmtId="0" fontId="3" fillId="0" borderId="0" xfId="0" applyFont="1" applyAlignment="1">
      <alignment wrapText="1"/>
    </xf>
    <xf numFmtId="164" fontId="3" fillId="3" borderId="3" xfId="0" applyNumberFormat="1" applyFont="1" applyFill="1" applyBorder="1" applyAlignment="1">
      <alignment horizontal="center" wrapText="1"/>
    </xf>
    <xf numFmtId="0" fontId="1" fillId="4" borderId="1" xfId="0" applyFont="1" applyFill="1" applyBorder="1"/>
    <xf numFmtId="0" fontId="1" fillId="4" borderId="11" xfId="0" applyFont="1" applyFill="1" applyBorder="1"/>
    <xf numFmtId="0" fontId="3" fillId="4" borderId="3" xfId="0" applyFont="1" applyFill="1" applyBorder="1" applyAlignment="1">
      <alignment horizontal="center"/>
    </xf>
    <xf numFmtId="164" fontId="1" fillId="5" borderId="3" xfId="0" applyNumberFormat="1" applyFont="1" applyFill="1" applyBorder="1"/>
    <xf numFmtId="164" fontId="1" fillId="0" borderId="3" xfId="0" applyNumberFormat="1" applyFont="1" applyBorder="1" applyProtection="1">
      <protection locked="0"/>
    </xf>
    <xf numFmtId="164" fontId="1" fillId="4" borderId="3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1" fillId="5" borderId="11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11" xfId="0" applyFont="1" applyFill="1" applyBorder="1"/>
    <xf numFmtId="0" fontId="11" fillId="4" borderId="11" xfId="0" applyFont="1" applyFill="1" applyBorder="1"/>
    <xf numFmtId="0" fontId="11" fillId="5" borderId="11" xfId="0" applyFont="1" applyFill="1" applyBorder="1"/>
    <xf numFmtId="164" fontId="3" fillId="5" borderId="3" xfId="0" applyNumberFormat="1" applyFont="1" applyFill="1" applyBorder="1"/>
    <xf numFmtId="164" fontId="1" fillId="6" borderId="3" xfId="0" applyNumberFormat="1" applyFont="1" applyFill="1" applyBorder="1"/>
    <xf numFmtId="164" fontId="1" fillId="5" borderId="1" xfId="0" applyNumberFormat="1" applyFont="1" applyFill="1" applyBorder="1"/>
    <xf numFmtId="164" fontId="1" fillId="5" borderId="11" xfId="0" applyNumberFormat="1" applyFont="1" applyFill="1" applyBorder="1"/>
    <xf numFmtId="164" fontId="1" fillId="5" borderId="2" xfId="0" applyNumberFormat="1" applyFont="1" applyFill="1" applyBorder="1"/>
    <xf numFmtId="164" fontId="3" fillId="5" borderId="2" xfId="0" applyNumberFormat="1" applyFont="1" applyFill="1" applyBorder="1"/>
    <xf numFmtId="164" fontId="3" fillId="5" borderId="11" xfId="0" applyNumberFormat="1" applyFont="1" applyFill="1" applyBorder="1"/>
    <xf numFmtId="0" fontId="3" fillId="4" borderId="1" xfId="0" applyFont="1" applyFill="1" applyBorder="1" applyAlignment="1">
      <alignment horizontal="center"/>
    </xf>
    <xf numFmtId="164" fontId="1" fillId="6" borderId="4" xfId="0" applyNumberFormat="1" applyFont="1" applyFill="1" applyBorder="1"/>
    <xf numFmtId="164" fontId="1" fillId="5" borderId="12" xfId="0" applyNumberFormat="1" applyFont="1" applyFill="1" applyBorder="1"/>
    <xf numFmtId="164" fontId="1" fillId="6" borderId="9" xfId="0" applyNumberFormat="1" applyFont="1" applyFill="1" applyBorder="1"/>
    <xf numFmtId="0" fontId="3" fillId="5" borderId="1" xfId="0" applyFont="1" applyFill="1" applyBorder="1" applyAlignment="1">
      <alignment horizontal="center"/>
    </xf>
    <xf numFmtId="164" fontId="1" fillId="6" borderId="10" xfId="0" applyNumberFormat="1" applyFont="1" applyFill="1" applyBorder="1"/>
    <xf numFmtId="164" fontId="3" fillId="5" borderId="10" xfId="0" applyNumberFormat="1" applyFont="1" applyFill="1" applyBorder="1"/>
    <xf numFmtId="0" fontId="1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top"/>
    </xf>
    <xf numFmtId="0" fontId="11" fillId="4" borderId="7" xfId="0" applyFont="1" applyFill="1" applyBorder="1"/>
    <xf numFmtId="0" fontId="1" fillId="4" borderId="7" xfId="0" applyFont="1" applyFill="1" applyBorder="1"/>
    <xf numFmtId="0" fontId="1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1" fillId="4" borderId="13" xfId="0" applyFont="1" applyFill="1" applyBorder="1"/>
    <xf numFmtId="0" fontId="1" fillId="4" borderId="13" xfId="0" applyFont="1" applyFill="1" applyBorder="1"/>
    <xf numFmtId="0" fontId="1" fillId="4" borderId="8" xfId="0" applyFont="1" applyFill="1" applyBorder="1"/>
    <xf numFmtId="0" fontId="3" fillId="5" borderId="3" xfId="0" applyFont="1" applyFill="1" applyBorder="1" applyAlignment="1">
      <alignment vertical="top"/>
    </xf>
    <xf numFmtId="0" fontId="3" fillId="5" borderId="7" xfId="0" applyFont="1" applyFill="1" applyBorder="1"/>
    <xf numFmtId="164" fontId="3" fillId="6" borderId="3" xfId="0" applyNumberFormat="1" applyFont="1" applyFill="1" applyBorder="1"/>
    <xf numFmtId="0" fontId="3" fillId="0" borderId="0" xfId="0" applyFont="1" applyAlignment="1">
      <alignment horizontal="centerContinuous" vertical="top"/>
    </xf>
    <xf numFmtId="164" fontId="3" fillId="3" borderId="1" xfId="0" applyNumberFormat="1" applyFont="1" applyFill="1" applyBorder="1" applyAlignment="1">
      <alignment horizontal="center" vertical="top" wrapText="1"/>
    </xf>
    <xf numFmtId="164" fontId="3" fillId="3" borderId="3" xfId="0" applyNumberFormat="1" applyFont="1" applyFill="1" applyBorder="1" applyAlignment="1">
      <alignment horizontal="center" vertical="top" wrapText="1"/>
    </xf>
    <xf numFmtId="164" fontId="3" fillId="3" borderId="14" xfId="0" applyNumberFormat="1" applyFont="1" applyFill="1" applyBorder="1" applyAlignment="1">
      <alignment horizontal="center" wrapText="1"/>
    </xf>
    <xf numFmtId="164" fontId="3" fillId="3" borderId="10" xfId="0" applyNumberFormat="1" applyFont="1" applyFill="1" applyBorder="1" applyAlignment="1">
      <alignment horizontal="center" wrapText="1"/>
    </xf>
    <xf numFmtId="164" fontId="1" fillId="5" borderId="3" xfId="0" applyNumberFormat="1" applyFont="1" applyFill="1" applyBorder="1" applyAlignment="1">
      <alignment horizontal="right"/>
    </xf>
    <xf numFmtId="164" fontId="3" fillId="5" borderId="3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Continuous"/>
    </xf>
    <xf numFmtId="164" fontId="3" fillId="3" borderId="13" xfId="0" applyNumberFormat="1" applyFont="1" applyFill="1" applyBorder="1" applyAlignment="1">
      <alignment horizontal="centerContinuous"/>
    </xf>
    <xf numFmtId="164" fontId="3" fillId="3" borderId="8" xfId="0" applyNumberFormat="1" applyFont="1" applyFill="1" applyBorder="1" applyAlignment="1">
      <alignment horizontal="centerContinuous"/>
    </xf>
    <xf numFmtId="0" fontId="11" fillId="3" borderId="14" xfId="0" applyFont="1" applyFill="1" applyBorder="1"/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 wrapText="1"/>
    </xf>
    <xf numFmtId="164" fontId="3" fillId="3" borderId="12" xfId="0" applyNumberFormat="1" applyFont="1" applyFill="1" applyBorder="1" applyAlignment="1">
      <alignment horizontal="center" wrapText="1"/>
    </xf>
    <xf numFmtId="164" fontId="3" fillId="3" borderId="4" xfId="0" applyNumberFormat="1" applyFont="1" applyFill="1" applyBorder="1" applyAlignment="1">
      <alignment horizontal="left" vertical="top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1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3" xfId="11" applyFont="1" applyFill="1" applyBorder="1">
      <alignment horizontal="center" vertical="top" wrapText="1"/>
    </xf>
    <xf numFmtId="167" fontId="1" fillId="5" borderId="3" xfId="0" applyNumberFormat="1" applyFont="1" applyFill="1" applyBorder="1" applyAlignment="1">
      <alignment horizontal="right"/>
    </xf>
    <xf numFmtId="167" fontId="1" fillId="4" borderId="3" xfId="0" applyNumberFormat="1" applyFont="1" applyFill="1" applyBorder="1" applyAlignment="1">
      <alignment horizontal="right"/>
    </xf>
    <xf numFmtId="164" fontId="3" fillId="5" borderId="10" xfId="11" applyNumberFormat="1" applyFont="1" applyFill="1" applyBorder="1" applyAlignment="1">
      <alignment horizontal="right" vertical="top"/>
    </xf>
    <xf numFmtId="0" fontId="3" fillId="6" borderId="3" xfId="0" applyFont="1" applyFill="1" applyBorder="1" applyAlignment="1">
      <alignment horizontal="right"/>
    </xf>
    <xf numFmtId="164" fontId="3" fillId="5" borderId="3" xfId="11" applyNumberFormat="1" applyFont="1" applyFill="1" applyBorder="1" applyAlignment="1">
      <alignment horizontal="right" vertical="top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Continuous" vertical="center" wrapText="1"/>
    </xf>
    <xf numFmtId="0" fontId="1" fillId="0" borderId="15" xfId="0" applyFont="1" applyBorder="1" applyAlignment="1">
      <alignment horizontal="centerContinuous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3" fillId="5" borderId="10" xfId="11" applyNumberFormat="1" applyFont="1" applyFill="1" applyBorder="1" applyAlignment="1"/>
    <xf numFmtId="164" fontId="3" fillId="0" borderId="15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0" fontId="3" fillId="3" borderId="4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 wrapText="1"/>
    </xf>
    <xf numFmtId="0" fontId="3" fillId="3" borderId="14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center" vertical="top" wrapText="1"/>
    </xf>
    <xf numFmtId="164" fontId="3" fillId="6" borderId="7" xfId="0" applyNumberFormat="1" applyFont="1" applyFill="1" applyBorder="1"/>
    <xf numFmtId="164" fontId="29" fillId="6" borderId="7" xfId="0" applyNumberFormat="1" applyFont="1" applyFill="1" applyBorder="1" applyAlignment="1">
      <alignment vertical="top" wrapText="1"/>
    </xf>
    <xf numFmtId="0" fontId="30" fillId="0" borderId="0" xfId="0" applyFont="1"/>
    <xf numFmtId="0" fontId="3" fillId="3" borderId="2" xfId="0" applyFont="1" applyFill="1" applyBorder="1"/>
    <xf numFmtId="0" fontId="3" fillId="3" borderId="13" xfId="0" applyFont="1" applyFill="1" applyBorder="1" applyAlignment="1">
      <alignment horizontal="left"/>
    </xf>
    <xf numFmtId="0" fontId="3" fillId="3" borderId="5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3" borderId="2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3" xfId="11" applyFont="1" applyFill="1" applyBorder="1" applyAlignment="1">
      <alignment horizontal="center" vertical="center" wrapText="1"/>
    </xf>
    <xf numFmtId="0" fontId="3" fillId="3" borderId="14" xfId="0" applyFont="1" applyFill="1" applyBorder="1"/>
    <xf numFmtId="0" fontId="3" fillId="3" borderId="12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164" fontId="1" fillId="8" borderId="3" xfId="0" applyNumberFormat="1" applyFont="1" applyFill="1" applyBorder="1" applyAlignment="1" applyProtection="1">
      <alignment wrapText="1"/>
      <protection locked="0"/>
    </xf>
    <xf numFmtId="167" fontId="1" fillId="4" borderId="3" xfId="0" applyNumberFormat="1" applyFont="1" applyFill="1" applyBorder="1" applyAlignment="1">
      <alignment wrapText="1"/>
    </xf>
    <xf numFmtId="164" fontId="1" fillId="5" borderId="3" xfId="0" applyNumberFormat="1" applyFont="1" applyFill="1" applyBorder="1" applyAlignment="1">
      <alignment horizontal="right" wrapText="1"/>
    </xf>
    <xf numFmtId="0" fontId="1" fillId="0" borderId="3" xfId="0" applyFont="1" applyBorder="1" applyAlignment="1" applyProtection="1">
      <alignment wrapText="1"/>
      <protection locked="0"/>
    </xf>
    <xf numFmtId="10" fontId="1" fillId="4" borderId="3" xfId="0" applyNumberFormat="1" applyFont="1" applyFill="1" applyBorder="1" applyAlignment="1">
      <alignment horizontal="right"/>
    </xf>
    <xf numFmtId="164" fontId="3" fillId="5" borderId="3" xfId="11" applyNumberFormat="1" applyFont="1" applyFill="1" applyBorder="1" applyAlignment="1">
      <alignment horizontal="right" vertical="top" wrapText="1"/>
    </xf>
    <xf numFmtId="164" fontId="1" fillId="6" borderId="3" xfId="0" applyNumberFormat="1" applyFont="1" applyFill="1" applyBorder="1" applyAlignment="1">
      <alignment horizontal="right"/>
    </xf>
    <xf numFmtId="0" fontId="1" fillId="6" borderId="3" xfId="0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right"/>
    </xf>
    <xf numFmtId="1" fontId="3" fillId="0" borderId="0" xfId="11" applyNumberFormat="1" applyFont="1" applyAlignment="1">
      <alignment horizontal="right" vertical="top" wrapText="1"/>
    </xf>
    <xf numFmtId="0" fontId="3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16" fillId="0" borderId="5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164" fontId="1" fillId="0" borderId="17" xfId="0" applyNumberFormat="1" applyFont="1" applyBorder="1" applyAlignment="1" applyProtection="1">
      <alignment wrapText="1"/>
      <protection locked="0"/>
    </xf>
    <xf numFmtId="0" fontId="3" fillId="4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 applyProtection="1">
      <alignment wrapText="1"/>
      <protection locked="0"/>
    </xf>
    <xf numFmtId="164" fontId="1" fillId="0" borderId="4" xfId="0" applyNumberFormat="1" applyFont="1" applyBorder="1" applyAlignment="1" applyProtection="1">
      <alignment wrapText="1"/>
      <protection locked="0"/>
    </xf>
    <xf numFmtId="0" fontId="20" fillId="0" borderId="0" xfId="14" applyFon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11" applyFont="1" applyFill="1" applyBorder="1" applyAlignment="1">
      <alignment horizontal="center" vertical="center" wrapText="1"/>
    </xf>
    <xf numFmtId="0" fontId="1" fillId="3" borderId="10" xfId="11" applyFont="1" applyFill="1" applyBorder="1" applyAlignment="1">
      <alignment horizontal="center" vertical="center" wrapText="1"/>
    </xf>
    <xf numFmtId="164" fontId="11" fillId="3" borderId="9" xfId="0" applyNumberFormat="1" applyFont="1" applyFill="1" applyBorder="1" applyAlignment="1">
      <alignment horizontal="left" vertical="top" wrapText="1"/>
    </xf>
    <xf numFmtId="0" fontId="1" fillId="0" borderId="10" xfId="0" applyFont="1" applyBorder="1"/>
    <xf numFmtId="0" fontId="1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</cellXfs>
  <cellStyles count="20">
    <cellStyle name="Comma 3" xfId="1"/>
    <cellStyle name="Description" xfId="2"/>
    <cellStyle name="DescriptionCAS" xfId="3"/>
    <cellStyle name="DescriptionCtr" xfId="4"/>
    <cellStyle name="DescriptionNoWrap" xfId="5"/>
    <cellStyle name="DescriptionTitle" xfId="6"/>
    <cellStyle name="DescriptionTitleNoWrap" xfId="7"/>
    <cellStyle name="FormName" xfId="8"/>
    <cellStyle name="Heading0" xfId="9"/>
    <cellStyle name="Heading0NoWrap" xfId="10"/>
    <cellStyle name="Heading1" xfId="11"/>
    <cellStyle name="Heading2" xfId="12"/>
    <cellStyle name="Instructions" xfId="13"/>
    <cellStyle name="Normal" xfId="0" builtinId="0"/>
    <cellStyle name="Normal 2" xfId="14"/>
    <cellStyle name="Numbering" xfId="15"/>
    <cellStyle name="Standard_CPISInsurance&amp;SocialUnsurance" xfId="16"/>
    <cellStyle name="Tiny" xfId="17"/>
    <cellStyle name="TinyCAS" xfId="18"/>
    <cellStyle name="Title" xfId="19" builtinId="1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FF"/>
      <rgbColor rgb="00E2E1C0"/>
      <rgbColor rgb="003D97AF"/>
      <rgbColor rgb="00B72C00"/>
      <rgbColor rgb="00C0C0C0"/>
      <rgbColor rgb="00B69404"/>
      <rgbColor rgb="00990099"/>
      <rgbColor rgb="00FEF1B8"/>
      <rgbColor rgb="000000FF"/>
      <rgbColor rgb="00E2E1C0"/>
      <rgbColor rgb="003D97AF"/>
      <rgbColor rgb="00B72C00"/>
      <rgbColor rgb="00C0C0C0"/>
      <rgbColor rgb="00B69404"/>
      <rgbColor rgb="00990099"/>
      <rgbColor rgb="00FEF1B8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448734</xdr:colOff>
      <xdr:row>0</xdr:row>
      <xdr:rowOff>0</xdr:rowOff>
    </xdr:from>
    <xdr:to>
      <xdr:col>3</xdr:col>
      <xdr:colOff>414867</xdr:colOff>
      <xdr:row>3</xdr:row>
      <xdr:rowOff>164222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B4ED9-D61F-94BF-506A-4F3C68876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534" y="0"/>
          <a:ext cx="1464733" cy="833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18"/>
  <sheetViews>
    <sheetView zoomScale="80" zoomScaleNormal="80" workbookViewId="0">
      <pane xSplit="8" ySplit="1" topLeftCell="BU2" activePane="bottomRight" state="frozen"/>
      <selection pane="topRight" activeCell="G1" sqref="G1"/>
      <selection pane="bottomLeft" activeCell="A2" sqref="A2"/>
      <selection pane="bottomRight" activeCell="D39" sqref="D39"/>
    </sheetView>
  </sheetViews>
  <sheetFormatPr defaultColWidth="8.5703125" defaultRowHeight="14.25" x14ac:dyDescent="0.2"/>
  <cols>
    <col min="1" max="1" width="17.7109375" style="210" bestFit="1" customWidth="1"/>
    <col min="2" max="2" width="8.7109375" style="210" bestFit="1" customWidth="1"/>
    <col min="3" max="3" width="13.28515625" style="210" customWidth="1"/>
    <col min="4" max="4" width="8.28515625" style="210" bestFit="1" customWidth="1"/>
    <col min="5" max="5" width="22.7109375" style="210" bestFit="1" customWidth="1"/>
    <col min="6" max="6" width="20" style="210" bestFit="1" customWidth="1"/>
    <col min="7" max="7" width="13.28515625" style="210" bestFit="1" customWidth="1"/>
    <col min="8" max="8" width="42.7109375" style="210" bestFit="1" customWidth="1"/>
    <col min="9" max="9" width="11.7109375" style="210" bestFit="1" customWidth="1"/>
    <col min="10" max="10" width="12.7109375" style="210" bestFit="1" customWidth="1"/>
    <col min="11" max="11" width="10.85546875" style="210" bestFit="1" customWidth="1"/>
    <col min="12" max="12" width="12.28515625" style="210" bestFit="1" customWidth="1"/>
    <col min="13" max="13" width="13.28515625" style="210" customWidth="1"/>
    <col min="14" max="14" width="12.28515625" style="210" bestFit="1" customWidth="1"/>
    <col min="15" max="15" width="13.140625" style="210" bestFit="1" customWidth="1"/>
    <col min="16" max="16" width="13.28515625" style="210" bestFit="1" customWidth="1"/>
    <col min="17" max="18" width="12.7109375" style="210" bestFit="1" customWidth="1"/>
    <col min="19" max="19" width="9.28515625" style="210" bestFit="1" customWidth="1"/>
    <col min="20" max="20" width="13.7109375" style="210" bestFit="1" customWidth="1"/>
    <col min="21" max="21" width="12.28515625" style="210" bestFit="1" customWidth="1"/>
    <col min="22" max="22" width="12.7109375" style="210" bestFit="1" customWidth="1"/>
    <col min="23" max="23" width="13.140625" style="210" bestFit="1" customWidth="1"/>
    <col min="24" max="24" width="13.28515625" style="210" customWidth="1"/>
    <col min="25" max="26" width="12.7109375" style="210" bestFit="1" customWidth="1"/>
    <col min="27" max="27" width="13.28515625" style="210" bestFit="1" customWidth="1"/>
    <col min="28" max="28" width="13.28515625" style="210" customWidth="1"/>
    <col min="29" max="29" width="12.7109375" style="210" bestFit="1" customWidth="1"/>
    <col min="30" max="30" width="12.85546875" style="210" bestFit="1" customWidth="1"/>
    <col min="31" max="31" width="9.7109375" style="210" bestFit="1" customWidth="1"/>
    <col min="32" max="32" width="11.28515625" style="210" bestFit="1" customWidth="1"/>
    <col min="33" max="33" width="12.85546875" style="210" bestFit="1" customWidth="1"/>
    <col min="34" max="34" width="9.42578125" style="210" bestFit="1" customWidth="1"/>
    <col min="35" max="35" width="13.28515625" style="210" bestFit="1" customWidth="1"/>
    <col min="36" max="36" width="13.28515625" style="210" customWidth="1"/>
    <col min="37" max="38" width="13.28515625" style="210" bestFit="1" customWidth="1"/>
    <col min="39" max="39" width="12.7109375" style="210" bestFit="1" customWidth="1"/>
    <col min="40" max="40" width="10.85546875" style="210" bestFit="1" customWidth="1"/>
    <col min="41" max="41" width="11.5703125" style="210" bestFit="1" customWidth="1"/>
    <col min="42" max="42" width="12.7109375" style="210" bestFit="1" customWidth="1"/>
    <col min="43" max="43" width="11.42578125" style="210" bestFit="1" customWidth="1"/>
    <col min="44" max="44" width="13.28515625" style="210" bestFit="1" customWidth="1"/>
    <col min="45" max="45" width="12.85546875" style="210" bestFit="1" customWidth="1"/>
    <col min="46" max="46" width="11.5703125" style="210" bestFit="1" customWidth="1"/>
    <col min="47" max="47" width="13.28515625" style="210" bestFit="1" customWidth="1"/>
    <col min="48" max="48" width="13.140625" style="210" bestFit="1" customWidth="1"/>
    <col min="49" max="50" width="12.5703125" style="210" bestFit="1" customWidth="1"/>
    <col min="51" max="52" width="13.28515625" style="210" bestFit="1" customWidth="1"/>
    <col min="53" max="53" width="12.7109375" style="210" bestFit="1" customWidth="1"/>
    <col min="54" max="54" width="12.28515625" style="210" bestFit="1" customWidth="1"/>
    <col min="55" max="55" width="13.28515625" style="210" customWidth="1"/>
    <col min="56" max="56" width="12.28515625" style="210" bestFit="1" customWidth="1"/>
    <col min="57" max="57" width="13.28515625" style="210" bestFit="1" customWidth="1"/>
    <col min="58" max="58" width="13.140625" style="210" bestFit="1" customWidth="1"/>
    <col min="59" max="60" width="12.5703125" style="210" bestFit="1" customWidth="1"/>
    <col min="61" max="61" width="13.28515625" style="210" customWidth="1"/>
    <col min="62" max="62" width="12.7109375" style="210" bestFit="1" customWidth="1"/>
    <col min="63" max="63" width="13.28515625" style="210" bestFit="1" customWidth="1"/>
    <col min="64" max="64" width="12" style="210" bestFit="1" customWidth="1"/>
    <col min="65" max="65" width="11.7109375" style="210" bestFit="1" customWidth="1"/>
    <col min="66" max="66" width="12.42578125" style="210" bestFit="1" customWidth="1"/>
    <col min="67" max="67" width="9.7109375" style="210" bestFit="1" customWidth="1"/>
    <col min="68" max="68" width="13.28515625" style="210" customWidth="1"/>
    <col min="69" max="69" width="10.85546875" style="210" bestFit="1" customWidth="1"/>
    <col min="70" max="70" width="9.7109375" style="210" bestFit="1" customWidth="1"/>
    <col min="71" max="71" width="13.28515625" style="210" bestFit="1" customWidth="1"/>
    <col min="72" max="72" width="13.7109375" style="210" bestFit="1" customWidth="1"/>
    <col min="73" max="73" width="13.28515625" style="210" bestFit="1" customWidth="1"/>
    <col min="74" max="74" width="13.7109375" style="210" bestFit="1" customWidth="1"/>
    <col min="75" max="76" width="13.28515625" style="210" customWidth="1"/>
    <col min="77" max="16384" width="8.5703125" style="210"/>
  </cols>
  <sheetData>
    <row r="1" spans="1:76" ht="85.5" x14ac:dyDescent="0.2">
      <c r="A1" s="35" t="s">
        <v>323</v>
      </c>
      <c r="B1" s="35" t="s">
        <v>324</v>
      </c>
      <c r="C1" s="35" t="s">
        <v>325</v>
      </c>
      <c r="D1" s="35" t="s">
        <v>326</v>
      </c>
      <c r="E1" s="35" t="s">
        <v>327</v>
      </c>
      <c r="F1" s="35" t="s">
        <v>328</v>
      </c>
      <c r="G1" s="35" t="s">
        <v>329</v>
      </c>
      <c r="H1" s="35" t="s">
        <v>330</v>
      </c>
      <c r="I1" s="36" t="s">
        <v>62</v>
      </c>
      <c r="J1" s="36" t="s">
        <v>63</v>
      </c>
      <c r="K1" s="36" t="s">
        <v>64</v>
      </c>
      <c r="L1" s="36" t="s">
        <v>133</v>
      </c>
      <c r="M1" s="36" t="s">
        <v>41</v>
      </c>
      <c r="N1" s="36" t="s">
        <v>161</v>
      </c>
      <c r="O1" s="36" t="s">
        <v>34</v>
      </c>
      <c r="P1" s="37" t="s">
        <v>12</v>
      </c>
      <c r="Q1" s="36" t="s">
        <v>13</v>
      </c>
      <c r="R1" s="36" t="s">
        <v>14</v>
      </c>
      <c r="S1" s="35" t="s">
        <v>331</v>
      </c>
      <c r="T1" s="35" t="s">
        <v>45</v>
      </c>
      <c r="U1" s="35" t="s">
        <v>131</v>
      </c>
      <c r="V1" s="35" t="s">
        <v>39</v>
      </c>
      <c r="W1" s="35" t="s">
        <v>211</v>
      </c>
      <c r="X1" s="35" t="s">
        <v>212</v>
      </c>
      <c r="Y1" s="35" t="s">
        <v>35</v>
      </c>
      <c r="Z1" s="35" t="s">
        <v>150</v>
      </c>
      <c r="AA1" s="38" t="s">
        <v>147</v>
      </c>
      <c r="AB1" s="38" t="s">
        <v>151</v>
      </c>
      <c r="AC1" s="38" t="s">
        <v>15</v>
      </c>
      <c r="AD1" s="38" t="s">
        <v>278</v>
      </c>
      <c r="AE1" s="35" t="s">
        <v>46</v>
      </c>
      <c r="AF1" s="35" t="s">
        <v>47</v>
      </c>
      <c r="AG1" s="35" t="s">
        <v>48</v>
      </c>
      <c r="AH1" s="35" t="s">
        <v>49</v>
      </c>
      <c r="AI1" s="35" t="s">
        <v>50</v>
      </c>
      <c r="AJ1" s="35" t="s">
        <v>51</v>
      </c>
      <c r="AK1" s="35" t="s">
        <v>52</v>
      </c>
      <c r="AL1" s="35" t="s">
        <v>53</v>
      </c>
      <c r="AM1" s="35" t="s">
        <v>54</v>
      </c>
      <c r="AN1" s="35" t="s">
        <v>55</v>
      </c>
      <c r="AO1" s="35" t="s">
        <v>57</v>
      </c>
      <c r="AP1" s="35" t="s">
        <v>58</v>
      </c>
      <c r="AQ1" s="35" t="s">
        <v>127</v>
      </c>
      <c r="AR1" s="35" t="s">
        <v>332</v>
      </c>
      <c r="AS1" s="35" t="s">
        <v>129</v>
      </c>
      <c r="AT1" s="35" t="s">
        <v>333</v>
      </c>
      <c r="AU1" s="35" t="s">
        <v>140</v>
      </c>
      <c r="AV1" s="35" t="s">
        <v>59</v>
      </c>
      <c r="AW1" s="35" t="s">
        <v>60</v>
      </c>
      <c r="AX1" s="35" t="s">
        <v>334</v>
      </c>
      <c r="AY1" s="35" t="s">
        <v>61</v>
      </c>
      <c r="AZ1" s="35" t="s">
        <v>144</v>
      </c>
      <c r="BA1" s="35" t="s">
        <v>145</v>
      </c>
      <c r="BB1" s="35" t="s">
        <v>335</v>
      </c>
      <c r="BC1" s="35" t="s">
        <v>336</v>
      </c>
      <c r="BD1" s="35" t="s">
        <v>337</v>
      </c>
      <c r="BE1" s="35" t="s">
        <v>146</v>
      </c>
      <c r="BF1" s="35" t="s">
        <v>338</v>
      </c>
      <c r="BG1" s="35" t="s">
        <v>339</v>
      </c>
      <c r="BH1" s="35" t="s">
        <v>340</v>
      </c>
      <c r="BI1" s="35" t="s">
        <v>341</v>
      </c>
      <c r="BJ1" s="35" t="s">
        <v>209</v>
      </c>
      <c r="BK1" s="35" t="s">
        <v>283</v>
      </c>
      <c r="BL1" s="35" t="s">
        <v>287</v>
      </c>
      <c r="BM1" s="35" t="s">
        <v>30</v>
      </c>
      <c r="BN1" s="35" t="s">
        <v>31</v>
      </c>
      <c r="BO1" s="35" t="s">
        <v>32</v>
      </c>
      <c r="BP1" s="35" t="s">
        <v>33</v>
      </c>
      <c r="BQ1" s="35" t="s">
        <v>160</v>
      </c>
      <c r="BR1" s="35" t="s">
        <v>69</v>
      </c>
      <c r="BS1" s="35" t="s">
        <v>166</v>
      </c>
      <c r="BT1" s="35" t="s">
        <v>167</v>
      </c>
      <c r="BU1" s="35" t="s">
        <v>168</v>
      </c>
      <c r="BV1" s="35" t="s">
        <v>169</v>
      </c>
      <c r="BW1" s="35" t="s">
        <v>219</v>
      </c>
      <c r="BX1" s="35" t="s">
        <v>220</v>
      </c>
    </row>
    <row r="2" spans="1:76" x14ac:dyDescent="0.2">
      <c r="A2" s="39">
        <f>CVR!$G$10</f>
        <v>0</v>
      </c>
      <c r="B2" s="39" t="s">
        <v>342</v>
      </c>
      <c r="C2" s="39">
        <f>CVR!$G$13</f>
        <v>0</v>
      </c>
      <c r="D2" s="40">
        <f>CVR!$G$12</f>
        <v>0</v>
      </c>
      <c r="E2" s="39" t="s">
        <v>343</v>
      </c>
      <c r="F2" s="39" t="s">
        <v>344</v>
      </c>
      <c r="G2" s="39" t="s">
        <v>345</v>
      </c>
      <c r="H2" s="39" t="s">
        <v>178</v>
      </c>
      <c r="I2" s="41">
        <f>'Form 12M'!G9</f>
        <v>0</v>
      </c>
      <c r="J2" s="41">
        <f>'Form 12M'!H9</f>
        <v>0</v>
      </c>
      <c r="K2" s="41">
        <f>'Form 12M'!I9</f>
        <v>0</v>
      </c>
      <c r="L2" s="42">
        <f>'Form 12M'!J9</f>
        <v>0</v>
      </c>
      <c r="M2" s="42">
        <f>'Form 12M'!K9</f>
        <v>0</v>
      </c>
      <c r="N2" s="42">
        <f>'Form 12M'!L9</f>
        <v>0</v>
      </c>
      <c r="O2" s="42">
        <f>'Form 12M'!M9</f>
        <v>0</v>
      </c>
      <c r="P2" s="42">
        <f>'Form 12M'!N9</f>
        <v>0</v>
      </c>
      <c r="Q2" s="42">
        <f>'Form 12M'!O9</f>
        <v>0</v>
      </c>
      <c r="R2" s="41">
        <f>'Form 12M'!P9</f>
        <v>0</v>
      </c>
      <c r="S2" s="41">
        <f>'Form 12M'!R9</f>
        <v>0</v>
      </c>
      <c r="T2" s="41">
        <f>'Form 13M'!G9</f>
        <v>0</v>
      </c>
      <c r="U2" s="41">
        <f>'Form 13M'!H9</f>
        <v>0</v>
      </c>
      <c r="V2" s="41">
        <f>'Form 13M'!I9</f>
        <v>0</v>
      </c>
      <c r="W2" s="41">
        <f>'Form 13M'!J9</f>
        <v>0</v>
      </c>
      <c r="X2" s="41" t="s">
        <v>346</v>
      </c>
      <c r="Y2" s="41">
        <f>'Form 13M'!L9</f>
        <v>0</v>
      </c>
      <c r="Z2" s="41">
        <f>'Form 13M'!M9</f>
        <v>0</v>
      </c>
      <c r="AA2" s="41">
        <f>'Form 13M'!N9</f>
        <v>0</v>
      </c>
      <c r="AB2" s="41">
        <f>'Form 13M'!O9</f>
        <v>0</v>
      </c>
      <c r="AC2" s="41">
        <f>'Form 13M'!P9</f>
        <v>0</v>
      </c>
      <c r="AD2" s="41">
        <f>'Form 13M'!R9</f>
        <v>0</v>
      </c>
      <c r="AE2" s="41" t="s">
        <v>346</v>
      </c>
      <c r="AF2" s="41" t="s">
        <v>346</v>
      </c>
      <c r="AG2" s="41" t="s">
        <v>346</v>
      </c>
      <c r="AH2" s="41" t="s">
        <v>346</v>
      </c>
      <c r="AI2" s="41" t="s">
        <v>346</v>
      </c>
      <c r="AJ2" s="41" t="s">
        <v>346</v>
      </c>
      <c r="AK2" s="41" t="s">
        <v>346</v>
      </c>
      <c r="AL2" s="41" t="s">
        <v>346</v>
      </c>
      <c r="AM2" s="41" t="s">
        <v>346</v>
      </c>
      <c r="AN2" s="41" t="s">
        <v>346</v>
      </c>
      <c r="AO2" s="41" t="s">
        <v>346</v>
      </c>
      <c r="AP2" s="41" t="s">
        <v>346</v>
      </c>
      <c r="AQ2" s="41" t="s">
        <v>346</v>
      </c>
      <c r="AR2" s="41" t="s">
        <v>346</v>
      </c>
      <c r="AS2" s="41" t="s">
        <v>346</v>
      </c>
      <c r="AT2" s="41" t="s">
        <v>346</v>
      </c>
      <c r="AU2" s="41" t="s">
        <v>346</v>
      </c>
      <c r="AV2" s="41" t="s">
        <v>346</v>
      </c>
      <c r="AW2" s="41" t="s">
        <v>346</v>
      </c>
      <c r="AX2" s="41" t="s">
        <v>346</v>
      </c>
      <c r="AY2" s="41" t="s">
        <v>346</v>
      </c>
      <c r="AZ2" s="41" t="s">
        <v>346</v>
      </c>
      <c r="BA2" s="41" t="s">
        <v>346</v>
      </c>
      <c r="BB2" s="41" t="s">
        <v>346</v>
      </c>
      <c r="BC2" s="41" t="s">
        <v>346</v>
      </c>
      <c r="BD2" s="41" t="s">
        <v>346</v>
      </c>
      <c r="BE2" s="41" t="s">
        <v>346</v>
      </c>
      <c r="BF2" s="41" t="s">
        <v>346</v>
      </c>
      <c r="BG2" s="41" t="s">
        <v>346</v>
      </c>
      <c r="BH2" s="41" t="s">
        <v>346</v>
      </c>
      <c r="BI2" s="41" t="s">
        <v>346</v>
      </c>
      <c r="BJ2" s="41" t="s">
        <v>346</v>
      </c>
      <c r="BK2" s="41" t="s">
        <v>346</v>
      </c>
      <c r="BL2" s="41" t="s">
        <v>346</v>
      </c>
      <c r="BM2" s="41">
        <f>'Form 15M'!G8</f>
        <v>0</v>
      </c>
      <c r="BN2" s="41">
        <f>'Form 15M'!H8</f>
        <v>0</v>
      </c>
      <c r="BO2" s="41">
        <f>'Form 15M'!I8</f>
        <v>0</v>
      </c>
      <c r="BP2" s="41">
        <f>'Form 15M'!J8</f>
        <v>0</v>
      </c>
      <c r="BQ2" s="41">
        <f>'Form 15M'!K8</f>
        <v>0</v>
      </c>
      <c r="BR2" s="41">
        <f>'Form 15M'!L8</f>
        <v>0</v>
      </c>
      <c r="BS2" s="41" t="s">
        <v>346</v>
      </c>
      <c r="BT2" s="41" t="s">
        <v>346</v>
      </c>
      <c r="BU2" s="41" t="s">
        <v>346</v>
      </c>
      <c r="BV2" s="41" t="s">
        <v>346</v>
      </c>
      <c r="BW2" s="41" t="s">
        <v>346</v>
      </c>
      <c r="BX2" s="41" t="s">
        <v>346</v>
      </c>
    </row>
    <row r="3" spans="1:76" x14ac:dyDescent="0.2">
      <c r="A3" s="39">
        <f>CVR!$G$10</f>
        <v>0</v>
      </c>
      <c r="B3" s="39" t="s">
        <v>342</v>
      </c>
      <c r="C3" s="39">
        <f>CVR!$G$13</f>
        <v>0</v>
      </c>
      <c r="D3" s="40">
        <f>CVR!$G$12</f>
        <v>0</v>
      </c>
      <c r="E3" s="39" t="s">
        <v>343</v>
      </c>
      <c r="F3" s="39" t="s">
        <v>344</v>
      </c>
      <c r="G3" s="39" t="s">
        <v>347</v>
      </c>
      <c r="H3" s="39" t="s">
        <v>348</v>
      </c>
      <c r="I3" s="41">
        <f>'Form 12M'!G22</f>
        <v>0</v>
      </c>
      <c r="J3" s="41">
        <f>'Form 12M'!H22</f>
        <v>0</v>
      </c>
      <c r="K3" s="41">
        <f>'Form 12M'!I22</f>
        <v>0</v>
      </c>
      <c r="L3" s="42">
        <f>'Form 12M'!J22</f>
        <v>0</v>
      </c>
      <c r="M3" s="42">
        <f>'Form 12M'!K22</f>
        <v>0</v>
      </c>
      <c r="N3" s="42">
        <f>'Form 12M'!L22</f>
        <v>0</v>
      </c>
      <c r="O3" s="42">
        <f>'Form 12M'!M22</f>
        <v>0</v>
      </c>
      <c r="P3" s="42">
        <f>'Form 12M'!N22</f>
        <v>0</v>
      </c>
      <c r="Q3" s="42">
        <f>'Form 12M'!O22</f>
        <v>0</v>
      </c>
      <c r="R3" s="41">
        <f>'Form 12M'!P22</f>
        <v>0</v>
      </c>
      <c r="S3" s="41">
        <f>'Form 12M'!R22</f>
        <v>0</v>
      </c>
      <c r="T3" s="41">
        <f>'Form 13M'!G22</f>
        <v>0</v>
      </c>
      <c r="U3" s="41">
        <f>'Form 13M'!H22</f>
        <v>0</v>
      </c>
      <c r="V3" s="41">
        <f>'Form 13M'!I22</f>
        <v>0</v>
      </c>
      <c r="W3" s="41">
        <f>'Form 13M'!J22</f>
        <v>0</v>
      </c>
      <c r="X3" s="41" t="s">
        <v>346</v>
      </c>
      <c r="Y3" s="41">
        <f>'Form 13M'!L22</f>
        <v>0</v>
      </c>
      <c r="Z3" s="41">
        <f>'Form 13M'!M22</f>
        <v>0</v>
      </c>
      <c r="AA3" s="41">
        <f>'Form 13M'!N22</f>
        <v>0</v>
      </c>
      <c r="AB3" s="41">
        <f>'Form 13M'!O22</f>
        <v>0</v>
      </c>
      <c r="AC3" s="41">
        <f>'Form 13M'!P22</f>
        <v>0</v>
      </c>
      <c r="AD3" s="41">
        <f>'Form 13M'!R22</f>
        <v>0</v>
      </c>
      <c r="AE3" s="41" t="s">
        <v>346</v>
      </c>
      <c r="AF3" s="41" t="s">
        <v>346</v>
      </c>
      <c r="AG3" s="41" t="s">
        <v>346</v>
      </c>
      <c r="AH3" s="41" t="s">
        <v>346</v>
      </c>
      <c r="AI3" s="41" t="s">
        <v>346</v>
      </c>
      <c r="AJ3" s="41" t="s">
        <v>346</v>
      </c>
      <c r="AK3" s="41" t="s">
        <v>346</v>
      </c>
      <c r="AL3" s="41" t="s">
        <v>346</v>
      </c>
      <c r="AM3" s="41" t="s">
        <v>346</v>
      </c>
      <c r="AN3" s="41" t="s">
        <v>346</v>
      </c>
      <c r="AO3" s="41" t="s">
        <v>346</v>
      </c>
      <c r="AP3" s="41" t="s">
        <v>346</v>
      </c>
      <c r="AQ3" s="41" t="s">
        <v>346</v>
      </c>
      <c r="AR3" s="41" t="s">
        <v>346</v>
      </c>
      <c r="AS3" s="41" t="s">
        <v>346</v>
      </c>
      <c r="AT3" s="41" t="s">
        <v>346</v>
      </c>
      <c r="AU3" s="41" t="s">
        <v>346</v>
      </c>
      <c r="AV3" s="41" t="s">
        <v>346</v>
      </c>
      <c r="AW3" s="41" t="s">
        <v>346</v>
      </c>
      <c r="AX3" s="41" t="s">
        <v>346</v>
      </c>
      <c r="AY3" s="41" t="s">
        <v>346</v>
      </c>
      <c r="AZ3" s="41" t="s">
        <v>346</v>
      </c>
      <c r="BA3" s="41" t="s">
        <v>346</v>
      </c>
      <c r="BB3" s="41" t="s">
        <v>346</v>
      </c>
      <c r="BC3" s="41" t="s">
        <v>346</v>
      </c>
      <c r="BD3" s="41" t="s">
        <v>346</v>
      </c>
      <c r="BE3" s="41" t="s">
        <v>346</v>
      </c>
      <c r="BF3" s="41" t="s">
        <v>346</v>
      </c>
      <c r="BG3" s="41" t="s">
        <v>346</v>
      </c>
      <c r="BH3" s="41" t="s">
        <v>346</v>
      </c>
      <c r="BI3" s="41" t="s">
        <v>346</v>
      </c>
      <c r="BJ3" s="41" t="s">
        <v>346</v>
      </c>
      <c r="BK3" s="41" t="s">
        <v>346</v>
      </c>
      <c r="BL3" s="41" t="s">
        <v>346</v>
      </c>
      <c r="BM3" s="41">
        <f>'Form 15M'!G21</f>
        <v>0</v>
      </c>
      <c r="BN3" s="41">
        <f>'Form 15M'!H21</f>
        <v>0</v>
      </c>
      <c r="BO3" s="41">
        <f>'Form 15M'!I21</f>
        <v>0</v>
      </c>
      <c r="BP3" s="41">
        <f>'Form 15M'!J21</f>
        <v>0</v>
      </c>
      <c r="BQ3" s="41">
        <f>'Form 15M'!K21</f>
        <v>0</v>
      </c>
      <c r="BR3" s="41">
        <f>'Form 15M'!L21</f>
        <v>0</v>
      </c>
      <c r="BS3" s="41" t="s">
        <v>346</v>
      </c>
      <c r="BT3" s="41" t="s">
        <v>346</v>
      </c>
      <c r="BU3" s="41" t="s">
        <v>346</v>
      </c>
      <c r="BV3" s="41" t="s">
        <v>346</v>
      </c>
      <c r="BW3" s="41" t="s">
        <v>346</v>
      </c>
      <c r="BX3" s="41" t="s">
        <v>346</v>
      </c>
    </row>
    <row r="4" spans="1:76" x14ac:dyDescent="0.2">
      <c r="A4" s="39">
        <f>CVR!$G$10</f>
        <v>0</v>
      </c>
      <c r="B4" s="39" t="s">
        <v>342</v>
      </c>
      <c r="C4" s="39">
        <f>CVR!$G$13</f>
        <v>0</v>
      </c>
      <c r="D4" s="40">
        <f>CVR!$G$12</f>
        <v>0</v>
      </c>
      <c r="E4" s="39" t="s">
        <v>343</v>
      </c>
      <c r="F4" s="39" t="s">
        <v>344</v>
      </c>
      <c r="G4" s="39" t="s">
        <v>347</v>
      </c>
      <c r="H4" s="39" t="s">
        <v>349</v>
      </c>
      <c r="I4" s="41">
        <f>'Form 12M'!G23</f>
        <v>0</v>
      </c>
      <c r="J4" s="41">
        <f>'Form 12M'!H23</f>
        <v>0</v>
      </c>
      <c r="K4" s="41">
        <f>'Form 12M'!I23</f>
        <v>0</v>
      </c>
      <c r="L4" s="42">
        <f>'Form 12M'!J23</f>
        <v>0</v>
      </c>
      <c r="M4" s="42">
        <f>'Form 12M'!K23</f>
        <v>0</v>
      </c>
      <c r="N4" s="42">
        <f>'Form 12M'!L23</f>
        <v>0</v>
      </c>
      <c r="O4" s="42">
        <f>'Form 12M'!M23</f>
        <v>0</v>
      </c>
      <c r="P4" s="42">
        <f>'Form 12M'!N23</f>
        <v>0</v>
      </c>
      <c r="Q4" s="42">
        <f>'Form 12M'!O23</f>
        <v>0</v>
      </c>
      <c r="R4" s="41">
        <f>'Form 12M'!P23</f>
        <v>0</v>
      </c>
      <c r="S4" s="41">
        <f>'Form 12M'!R23</f>
        <v>0</v>
      </c>
      <c r="T4" s="41">
        <f>'Form 13M'!G23</f>
        <v>0</v>
      </c>
      <c r="U4" s="41">
        <f>'Form 13M'!H23</f>
        <v>0</v>
      </c>
      <c r="V4" s="41">
        <f>'Form 13M'!I23</f>
        <v>0</v>
      </c>
      <c r="W4" s="41">
        <f>'Form 13M'!J23</f>
        <v>0</v>
      </c>
      <c r="X4" s="41" t="s">
        <v>346</v>
      </c>
      <c r="Y4" s="41">
        <f>'Form 13M'!L23</f>
        <v>0</v>
      </c>
      <c r="Z4" s="41">
        <f>'Form 13M'!M23</f>
        <v>0</v>
      </c>
      <c r="AA4" s="41">
        <f>'Form 13M'!N23</f>
        <v>0</v>
      </c>
      <c r="AB4" s="41">
        <f>'Form 13M'!O23</f>
        <v>0</v>
      </c>
      <c r="AC4" s="41">
        <f>'Form 13M'!P23</f>
        <v>0</v>
      </c>
      <c r="AD4" s="41">
        <f>'Form 13M'!R23</f>
        <v>0</v>
      </c>
      <c r="AE4" s="41" t="s">
        <v>346</v>
      </c>
      <c r="AF4" s="41" t="s">
        <v>346</v>
      </c>
      <c r="AG4" s="41" t="s">
        <v>346</v>
      </c>
      <c r="AH4" s="41" t="s">
        <v>346</v>
      </c>
      <c r="AI4" s="41" t="s">
        <v>346</v>
      </c>
      <c r="AJ4" s="41" t="s">
        <v>346</v>
      </c>
      <c r="AK4" s="41" t="s">
        <v>346</v>
      </c>
      <c r="AL4" s="41" t="s">
        <v>346</v>
      </c>
      <c r="AM4" s="41" t="s">
        <v>346</v>
      </c>
      <c r="AN4" s="41" t="s">
        <v>346</v>
      </c>
      <c r="AO4" s="41" t="s">
        <v>346</v>
      </c>
      <c r="AP4" s="41" t="s">
        <v>346</v>
      </c>
      <c r="AQ4" s="41" t="s">
        <v>346</v>
      </c>
      <c r="AR4" s="41" t="s">
        <v>346</v>
      </c>
      <c r="AS4" s="41" t="s">
        <v>346</v>
      </c>
      <c r="AT4" s="41" t="s">
        <v>346</v>
      </c>
      <c r="AU4" s="41" t="s">
        <v>346</v>
      </c>
      <c r="AV4" s="41" t="s">
        <v>346</v>
      </c>
      <c r="AW4" s="41" t="s">
        <v>346</v>
      </c>
      <c r="AX4" s="41" t="s">
        <v>346</v>
      </c>
      <c r="AY4" s="41" t="s">
        <v>346</v>
      </c>
      <c r="AZ4" s="41" t="s">
        <v>346</v>
      </c>
      <c r="BA4" s="41" t="s">
        <v>346</v>
      </c>
      <c r="BB4" s="41" t="s">
        <v>346</v>
      </c>
      <c r="BC4" s="41" t="s">
        <v>346</v>
      </c>
      <c r="BD4" s="41" t="s">
        <v>346</v>
      </c>
      <c r="BE4" s="41" t="s">
        <v>346</v>
      </c>
      <c r="BF4" s="41" t="s">
        <v>346</v>
      </c>
      <c r="BG4" s="41" t="s">
        <v>346</v>
      </c>
      <c r="BH4" s="41" t="s">
        <v>346</v>
      </c>
      <c r="BI4" s="41" t="s">
        <v>346</v>
      </c>
      <c r="BJ4" s="41" t="s">
        <v>346</v>
      </c>
      <c r="BK4" s="41" t="s">
        <v>346</v>
      </c>
      <c r="BL4" s="41" t="s">
        <v>346</v>
      </c>
      <c r="BM4" s="41">
        <f>'Form 15M'!G22</f>
        <v>0</v>
      </c>
      <c r="BN4" s="41">
        <f>'Form 15M'!H22</f>
        <v>0</v>
      </c>
      <c r="BO4" s="41">
        <f>'Form 15M'!I22</f>
        <v>0</v>
      </c>
      <c r="BP4" s="41">
        <f>'Form 15M'!J22</f>
        <v>0</v>
      </c>
      <c r="BQ4" s="41">
        <f>'Form 15M'!K22</f>
        <v>0</v>
      </c>
      <c r="BR4" s="41">
        <f>'Form 15M'!L22</f>
        <v>0</v>
      </c>
      <c r="BS4" s="41" t="s">
        <v>346</v>
      </c>
      <c r="BT4" s="41" t="s">
        <v>346</v>
      </c>
      <c r="BU4" s="41" t="s">
        <v>346</v>
      </c>
      <c r="BV4" s="41" t="s">
        <v>346</v>
      </c>
      <c r="BW4" s="41" t="s">
        <v>346</v>
      </c>
      <c r="BX4" s="41" t="s">
        <v>346</v>
      </c>
    </row>
    <row r="5" spans="1:76" x14ac:dyDescent="0.2">
      <c r="A5" s="39">
        <f>CVR!$G$10</f>
        <v>0</v>
      </c>
      <c r="B5" s="39" t="s">
        <v>342</v>
      </c>
      <c r="C5" s="39">
        <f>CVR!$G$13</f>
        <v>0</v>
      </c>
      <c r="D5" s="40">
        <f>CVR!$G$12</f>
        <v>0</v>
      </c>
      <c r="E5" s="39" t="s">
        <v>343</v>
      </c>
      <c r="F5" s="39" t="s">
        <v>344</v>
      </c>
      <c r="G5" s="39" t="s">
        <v>345</v>
      </c>
      <c r="H5" s="39" t="s">
        <v>180</v>
      </c>
      <c r="I5" s="41">
        <f>'Form 12M'!G24</f>
        <v>0</v>
      </c>
      <c r="J5" s="41">
        <f>'Form 12M'!H24</f>
        <v>0</v>
      </c>
      <c r="K5" s="41">
        <f>'Form 12M'!I24</f>
        <v>0</v>
      </c>
      <c r="L5" s="42">
        <f>'Form 12M'!J24</f>
        <v>0</v>
      </c>
      <c r="M5" s="42">
        <f>'Form 12M'!K24</f>
        <v>0</v>
      </c>
      <c r="N5" s="42">
        <f>'Form 12M'!L24</f>
        <v>0</v>
      </c>
      <c r="O5" s="42">
        <f>'Form 12M'!M24</f>
        <v>0</v>
      </c>
      <c r="P5" s="42">
        <f>'Form 12M'!N24</f>
        <v>0</v>
      </c>
      <c r="Q5" s="42">
        <f>'Form 12M'!O24</f>
        <v>0</v>
      </c>
      <c r="R5" s="41">
        <f>'Form 12M'!P24</f>
        <v>0</v>
      </c>
      <c r="S5" s="41">
        <f>'Form 12M'!R24</f>
        <v>0</v>
      </c>
      <c r="T5" s="41">
        <f>'Form 13M'!G24</f>
        <v>0</v>
      </c>
      <c r="U5" s="41">
        <f>'Form 13M'!H24</f>
        <v>0</v>
      </c>
      <c r="V5" s="41">
        <f>'Form 13M'!I24</f>
        <v>0</v>
      </c>
      <c r="W5" s="41">
        <f>'Form 13M'!J24</f>
        <v>0</v>
      </c>
      <c r="X5" s="41" t="s">
        <v>346</v>
      </c>
      <c r="Y5" s="41">
        <f>'Form 13M'!L24</f>
        <v>0</v>
      </c>
      <c r="Z5" s="41">
        <f>'Form 13M'!M24</f>
        <v>0</v>
      </c>
      <c r="AA5" s="41">
        <f>'Form 13M'!N24</f>
        <v>0</v>
      </c>
      <c r="AB5" s="41">
        <f>'Form 13M'!O24</f>
        <v>0</v>
      </c>
      <c r="AC5" s="41">
        <f>'Form 13M'!P24</f>
        <v>0</v>
      </c>
      <c r="AD5" s="41">
        <f>'Form 13M'!R24</f>
        <v>0</v>
      </c>
      <c r="AE5" s="41" t="s">
        <v>346</v>
      </c>
      <c r="AF5" s="41" t="s">
        <v>346</v>
      </c>
      <c r="AG5" s="41" t="s">
        <v>346</v>
      </c>
      <c r="AH5" s="41" t="s">
        <v>346</v>
      </c>
      <c r="AI5" s="41" t="s">
        <v>346</v>
      </c>
      <c r="AJ5" s="41" t="s">
        <v>346</v>
      </c>
      <c r="AK5" s="41" t="s">
        <v>346</v>
      </c>
      <c r="AL5" s="41" t="s">
        <v>346</v>
      </c>
      <c r="AM5" s="41" t="s">
        <v>346</v>
      </c>
      <c r="AN5" s="41" t="s">
        <v>346</v>
      </c>
      <c r="AO5" s="41" t="s">
        <v>346</v>
      </c>
      <c r="AP5" s="41" t="s">
        <v>346</v>
      </c>
      <c r="AQ5" s="41" t="s">
        <v>346</v>
      </c>
      <c r="AR5" s="41" t="s">
        <v>346</v>
      </c>
      <c r="AS5" s="41" t="s">
        <v>346</v>
      </c>
      <c r="AT5" s="41" t="s">
        <v>346</v>
      </c>
      <c r="AU5" s="41" t="s">
        <v>346</v>
      </c>
      <c r="AV5" s="41" t="s">
        <v>346</v>
      </c>
      <c r="AW5" s="41" t="s">
        <v>346</v>
      </c>
      <c r="AX5" s="41" t="s">
        <v>346</v>
      </c>
      <c r="AY5" s="41" t="s">
        <v>346</v>
      </c>
      <c r="AZ5" s="41" t="s">
        <v>346</v>
      </c>
      <c r="BA5" s="41" t="s">
        <v>346</v>
      </c>
      <c r="BB5" s="41" t="s">
        <v>346</v>
      </c>
      <c r="BC5" s="41" t="s">
        <v>346</v>
      </c>
      <c r="BD5" s="41" t="s">
        <v>346</v>
      </c>
      <c r="BE5" s="41" t="s">
        <v>346</v>
      </c>
      <c r="BF5" s="41" t="s">
        <v>346</v>
      </c>
      <c r="BG5" s="41" t="s">
        <v>346</v>
      </c>
      <c r="BH5" s="41" t="s">
        <v>346</v>
      </c>
      <c r="BI5" s="41" t="s">
        <v>346</v>
      </c>
      <c r="BJ5" s="41" t="s">
        <v>346</v>
      </c>
      <c r="BK5" s="41" t="s">
        <v>346</v>
      </c>
      <c r="BL5" s="41" t="s">
        <v>346</v>
      </c>
      <c r="BM5" s="41">
        <f>'Form 15M'!G23</f>
        <v>0</v>
      </c>
      <c r="BN5" s="41">
        <f>'Form 15M'!H23</f>
        <v>0</v>
      </c>
      <c r="BO5" s="41">
        <f>'Form 15M'!I23</f>
        <v>0</v>
      </c>
      <c r="BP5" s="41">
        <f>'Form 15M'!J23</f>
        <v>0</v>
      </c>
      <c r="BQ5" s="41">
        <f>'Form 15M'!K23</f>
        <v>0</v>
      </c>
      <c r="BR5" s="41">
        <f>'Form 15M'!L23</f>
        <v>0</v>
      </c>
      <c r="BS5" s="41" t="s">
        <v>346</v>
      </c>
      <c r="BT5" s="41" t="s">
        <v>346</v>
      </c>
      <c r="BU5" s="41" t="s">
        <v>346</v>
      </c>
      <c r="BV5" s="41" t="s">
        <v>346</v>
      </c>
      <c r="BW5" s="41" t="s">
        <v>346</v>
      </c>
      <c r="BX5" s="41" t="s">
        <v>346</v>
      </c>
    </row>
    <row r="6" spans="1:76" x14ac:dyDescent="0.2">
      <c r="A6" s="39">
        <f>CVR!$G$10</f>
        <v>0</v>
      </c>
      <c r="B6" s="39" t="s">
        <v>342</v>
      </c>
      <c r="C6" s="39">
        <f>CVR!$G$13</f>
        <v>0</v>
      </c>
      <c r="D6" s="40">
        <f>CVR!$G$12</f>
        <v>0</v>
      </c>
      <c r="E6" s="39" t="s">
        <v>343</v>
      </c>
      <c r="F6" s="39" t="s">
        <v>344</v>
      </c>
      <c r="G6" s="39" t="s">
        <v>345</v>
      </c>
      <c r="H6" s="39" t="s">
        <v>350</v>
      </c>
      <c r="I6" s="41">
        <f>'Form 12M'!G25</f>
        <v>0</v>
      </c>
      <c r="J6" s="41">
        <f>'Form 12M'!H25</f>
        <v>0</v>
      </c>
      <c r="K6" s="41">
        <f>'Form 12M'!I25</f>
        <v>0</v>
      </c>
      <c r="L6" s="42">
        <f>'Form 12M'!J25</f>
        <v>0</v>
      </c>
      <c r="M6" s="42">
        <f>'Form 12M'!K25</f>
        <v>0</v>
      </c>
      <c r="N6" s="42">
        <f>'Form 12M'!L25</f>
        <v>0</v>
      </c>
      <c r="O6" s="42">
        <f>'Form 12M'!M25</f>
        <v>0</v>
      </c>
      <c r="P6" s="42">
        <f>'Form 12M'!N25</f>
        <v>0</v>
      </c>
      <c r="Q6" s="42">
        <f>'Form 12M'!O25</f>
        <v>0</v>
      </c>
      <c r="R6" s="41">
        <f>'Form 12M'!P25</f>
        <v>0</v>
      </c>
      <c r="S6" s="41">
        <f>'Form 12M'!R25</f>
        <v>0</v>
      </c>
      <c r="T6" s="41">
        <f>'Form 13M'!G25</f>
        <v>0</v>
      </c>
      <c r="U6" s="41">
        <f>'Form 13M'!H25</f>
        <v>0</v>
      </c>
      <c r="V6" s="41">
        <f>'Form 13M'!I25</f>
        <v>0</v>
      </c>
      <c r="W6" s="41">
        <f>'Form 13M'!J25</f>
        <v>0</v>
      </c>
      <c r="X6" s="41" t="s">
        <v>346</v>
      </c>
      <c r="Y6" s="41">
        <f>'Form 13M'!L25</f>
        <v>0</v>
      </c>
      <c r="Z6" s="41">
        <f>'Form 13M'!M25</f>
        <v>0</v>
      </c>
      <c r="AA6" s="41">
        <f>'Form 13M'!N25</f>
        <v>0</v>
      </c>
      <c r="AB6" s="41">
        <f>'Form 13M'!O25</f>
        <v>0</v>
      </c>
      <c r="AC6" s="41">
        <f>'Form 13M'!P25</f>
        <v>0</v>
      </c>
      <c r="AD6" s="41">
        <f>'Form 13M'!R25</f>
        <v>0</v>
      </c>
      <c r="AE6" s="41" t="s">
        <v>346</v>
      </c>
      <c r="AF6" s="41" t="s">
        <v>346</v>
      </c>
      <c r="AG6" s="41" t="s">
        <v>346</v>
      </c>
      <c r="AH6" s="41" t="s">
        <v>346</v>
      </c>
      <c r="AI6" s="41" t="s">
        <v>346</v>
      </c>
      <c r="AJ6" s="41" t="s">
        <v>346</v>
      </c>
      <c r="AK6" s="41" t="s">
        <v>346</v>
      </c>
      <c r="AL6" s="41" t="s">
        <v>346</v>
      </c>
      <c r="AM6" s="41" t="s">
        <v>346</v>
      </c>
      <c r="AN6" s="41" t="s">
        <v>346</v>
      </c>
      <c r="AO6" s="41" t="s">
        <v>346</v>
      </c>
      <c r="AP6" s="41" t="s">
        <v>346</v>
      </c>
      <c r="AQ6" s="41" t="s">
        <v>346</v>
      </c>
      <c r="AR6" s="41" t="s">
        <v>346</v>
      </c>
      <c r="AS6" s="41" t="s">
        <v>346</v>
      </c>
      <c r="AT6" s="41" t="s">
        <v>346</v>
      </c>
      <c r="AU6" s="41" t="s">
        <v>346</v>
      </c>
      <c r="AV6" s="41" t="s">
        <v>346</v>
      </c>
      <c r="AW6" s="41" t="s">
        <v>346</v>
      </c>
      <c r="AX6" s="41" t="s">
        <v>346</v>
      </c>
      <c r="AY6" s="41" t="s">
        <v>346</v>
      </c>
      <c r="AZ6" s="41" t="s">
        <v>346</v>
      </c>
      <c r="BA6" s="41" t="s">
        <v>346</v>
      </c>
      <c r="BB6" s="41" t="s">
        <v>346</v>
      </c>
      <c r="BC6" s="41" t="s">
        <v>346</v>
      </c>
      <c r="BD6" s="41" t="s">
        <v>346</v>
      </c>
      <c r="BE6" s="41" t="s">
        <v>346</v>
      </c>
      <c r="BF6" s="41" t="s">
        <v>346</v>
      </c>
      <c r="BG6" s="41" t="s">
        <v>346</v>
      </c>
      <c r="BH6" s="41" t="s">
        <v>346</v>
      </c>
      <c r="BI6" s="41" t="s">
        <v>346</v>
      </c>
      <c r="BJ6" s="41" t="s">
        <v>346</v>
      </c>
      <c r="BK6" s="41" t="s">
        <v>346</v>
      </c>
      <c r="BL6" s="41" t="s">
        <v>346</v>
      </c>
      <c r="BM6" s="41">
        <f>'Form 15M'!G24</f>
        <v>0</v>
      </c>
      <c r="BN6" s="41">
        <f>'Form 15M'!H24</f>
        <v>0</v>
      </c>
      <c r="BO6" s="41">
        <f>'Form 15M'!I24</f>
        <v>0</v>
      </c>
      <c r="BP6" s="41">
        <f>'Form 15M'!J24</f>
        <v>0</v>
      </c>
      <c r="BQ6" s="41">
        <f>'Form 15M'!K24</f>
        <v>0</v>
      </c>
      <c r="BR6" s="41">
        <f>'Form 15M'!L24</f>
        <v>0</v>
      </c>
      <c r="BS6" s="41" t="s">
        <v>346</v>
      </c>
      <c r="BT6" s="41" t="s">
        <v>346</v>
      </c>
      <c r="BU6" s="41" t="s">
        <v>346</v>
      </c>
      <c r="BV6" s="41" t="s">
        <v>346</v>
      </c>
      <c r="BW6" s="41" t="s">
        <v>346</v>
      </c>
      <c r="BX6" s="41" t="s">
        <v>346</v>
      </c>
    </row>
    <row r="7" spans="1:76" x14ac:dyDescent="0.2">
      <c r="A7" s="39">
        <f>CVR!$G$10</f>
        <v>0</v>
      </c>
      <c r="B7" s="39" t="s">
        <v>342</v>
      </c>
      <c r="C7" s="39">
        <f>CVR!$G$13</f>
        <v>0</v>
      </c>
      <c r="D7" s="40">
        <f>CVR!$G$12</f>
        <v>0</v>
      </c>
      <c r="E7" s="39" t="s">
        <v>343</v>
      </c>
      <c r="F7" s="39" t="s">
        <v>344</v>
      </c>
      <c r="G7" s="39" t="s">
        <v>345</v>
      </c>
      <c r="H7" s="39" t="s">
        <v>351</v>
      </c>
      <c r="I7" s="41">
        <f>'Form 12M'!G26</f>
        <v>0</v>
      </c>
      <c r="J7" s="41">
        <f>'Form 12M'!H26</f>
        <v>0</v>
      </c>
      <c r="K7" s="41">
        <f>'Form 12M'!I26</f>
        <v>0</v>
      </c>
      <c r="L7" s="42">
        <f>'Form 12M'!J26</f>
        <v>0</v>
      </c>
      <c r="M7" s="42">
        <f>'Form 12M'!K26</f>
        <v>0</v>
      </c>
      <c r="N7" s="42">
        <f>'Form 12M'!L26</f>
        <v>0</v>
      </c>
      <c r="O7" s="42">
        <f>'Form 12M'!M26</f>
        <v>0</v>
      </c>
      <c r="P7" s="42">
        <f>'Form 12M'!N26</f>
        <v>0</v>
      </c>
      <c r="Q7" s="42">
        <f>'Form 12M'!O26</f>
        <v>0</v>
      </c>
      <c r="R7" s="41">
        <f>'Form 12M'!P26</f>
        <v>0</v>
      </c>
      <c r="S7" s="41">
        <f>'Form 12M'!R26</f>
        <v>0</v>
      </c>
      <c r="T7" s="41">
        <f>'Form 13M'!G26</f>
        <v>0</v>
      </c>
      <c r="U7" s="41">
        <f>'Form 13M'!H26</f>
        <v>0</v>
      </c>
      <c r="V7" s="41">
        <f>'Form 13M'!I26</f>
        <v>0</v>
      </c>
      <c r="W7" s="41">
        <f>'Form 13M'!J26</f>
        <v>0</v>
      </c>
      <c r="X7" s="41" t="s">
        <v>346</v>
      </c>
      <c r="Y7" s="41">
        <f>'Form 13M'!L26</f>
        <v>0</v>
      </c>
      <c r="Z7" s="41">
        <f>'Form 13M'!M26</f>
        <v>0</v>
      </c>
      <c r="AA7" s="41">
        <f>'Form 13M'!N26</f>
        <v>0</v>
      </c>
      <c r="AB7" s="41">
        <f>'Form 13M'!O26</f>
        <v>0</v>
      </c>
      <c r="AC7" s="41">
        <f>'Form 13M'!P26</f>
        <v>0</v>
      </c>
      <c r="AD7" s="41">
        <f>'Form 13M'!R26</f>
        <v>0</v>
      </c>
      <c r="AE7" s="41" t="s">
        <v>346</v>
      </c>
      <c r="AF7" s="41" t="s">
        <v>346</v>
      </c>
      <c r="AG7" s="41" t="s">
        <v>346</v>
      </c>
      <c r="AH7" s="41" t="s">
        <v>346</v>
      </c>
      <c r="AI7" s="41" t="s">
        <v>346</v>
      </c>
      <c r="AJ7" s="41" t="s">
        <v>346</v>
      </c>
      <c r="AK7" s="41" t="s">
        <v>346</v>
      </c>
      <c r="AL7" s="41" t="s">
        <v>346</v>
      </c>
      <c r="AM7" s="41" t="s">
        <v>346</v>
      </c>
      <c r="AN7" s="41" t="s">
        <v>346</v>
      </c>
      <c r="AO7" s="41" t="s">
        <v>346</v>
      </c>
      <c r="AP7" s="41" t="s">
        <v>346</v>
      </c>
      <c r="AQ7" s="41" t="s">
        <v>346</v>
      </c>
      <c r="AR7" s="41" t="s">
        <v>346</v>
      </c>
      <c r="AS7" s="41" t="s">
        <v>346</v>
      </c>
      <c r="AT7" s="41" t="s">
        <v>346</v>
      </c>
      <c r="AU7" s="41" t="s">
        <v>346</v>
      </c>
      <c r="AV7" s="41" t="s">
        <v>346</v>
      </c>
      <c r="AW7" s="41" t="s">
        <v>346</v>
      </c>
      <c r="AX7" s="41" t="s">
        <v>346</v>
      </c>
      <c r="AY7" s="41" t="s">
        <v>346</v>
      </c>
      <c r="AZ7" s="41" t="s">
        <v>346</v>
      </c>
      <c r="BA7" s="41" t="s">
        <v>346</v>
      </c>
      <c r="BB7" s="41" t="s">
        <v>346</v>
      </c>
      <c r="BC7" s="41" t="s">
        <v>346</v>
      </c>
      <c r="BD7" s="41" t="s">
        <v>346</v>
      </c>
      <c r="BE7" s="41" t="s">
        <v>346</v>
      </c>
      <c r="BF7" s="41" t="s">
        <v>346</v>
      </c>
      <c r="BG7" s="41" t="s">
        <v>346</v>
      </c>
      <c r="BH7" s="41" t="s">
        <v>346</v>
      </c>
      <c r="BI7" s="41" t="s">
        <v>346</v>
      </c>
      <c r="BJ7" s="41" t="s">
        <v>346</v>
      </c>
      <c r="BK7" s="41" t="s">
        <v>346</v>
      </c>
      <c r="BL7" s="41" t="s">
        <v>346</v>
      </c>
      <c r="BM7" s="41">
        <f>'Form 15M'!G25</f>
        <v>0</v>
      </c>
      <c r="BN7" s="41">
        <f>'Form 15M'!H25</f>
        <v>0</v>
      </c>
      <c r="BO7" s="41">
        <f>'Form 15M'!I25</f>
        <v>0</v>
      </c>
      <c r="BP7" s="41">
        <f>'Form 15M'!J25</f>
        <v>0</v>
      </c>
      <c r="BQ7" s="41">
        <f>'Form 15M'!K25</f>
        <v>0</v>
      </c>
      <c r="BR7" s="41">
        <f>'Form 15M'!L25</f>
        <v>0</v>
      </c>
      <c r="BS7" s="41" t="s">
        <v>346</v>
      </c>
      <c r="BT7" s="41" t="s">
        <v>346</v>
      </c>
      <c r="BU7" s="41" t="s">
        <v>346</v>
      </c>
      <c r="BV7" s="41" t="s">
        <v>346</v>
      </c>
      <c r="BW7" s="41" t="s">
        <v>346</v>
      </c>
      <c r="BX7" s="41" t="s">
        <v>346</v>
      </c>
    </row>
    <row r="8" spans="1:76" x14ac:dyDescent="0.2">
      <c r="A8" s="39">
        <f>CVR!$G$10</f>
        <v>0</v>
      </c>
      <c r="B8" s="39" t="s">
        <v>342</v>
      </c>
      <c r="C8" s="39">
        <f>CVR!$G$13</f>
        <v>0</v>
      </c>
      <c r="D8" s="40">
        <f>CVR!$G$12</f>
        <v>0</v>
      </c>
      <c r="E8" s="39" t="s">
        <v>343</v>
      </c>
      <c r="F8" s="39" t="s">
        <v>344</v>
      </c>
      <c r="G8" s="39" t="s">
        <v>345</v>
      </c>
      <c r="H8" s="39" t="s">
        <v>182</v>
      </c>
      <c r="I8" s="41">
        <f>'Form 12M'!G27</f>
        <v>0</v>
      </c>
      <c r="J8" s="41">
        <f>'Form 12M'!H27</f>
        <v>0</v>
      </c>
      <c r="K8" s="41">
        <f>'Form 12M'!I27</f>
        <v>0</v>
      </c>
      <c r="L8" s="42">
        <f>'Form 12M'!J27</f>
        <v>0</v>
      </c>
      <c r="M8" s="42">
        <f>'Form 12M'!K27</f>
        <v>0</v>
      </c>
      <c r="N8" s="42">
        <f>'Form 12M'!L27</f>
        <v>0</v>
      </c>
      <c r="O8" s="42">
        <f>'Form 12M'!M27</f>
        <v>0</v>
      </c>
      <c r="P8" s="42">
        <f>'Form 12M'!N27</f>
        <v>0</v>
      </c>
      <c r="Q8" s="42">
        <f>'Form 12M'!O27</f>
        <v>0</v>
      </c>
      <c r="R8" s="41">
        <f>'Form 12M'!P27</f>
        <v>0</v>
      </c>
      <c r="S8" s="41">
        <f>'Form 12M'!R27</f>
        <v>0</v>
      </c>
      <c r="T8" s="41">
        <f>'Form 13M'!G27</f>
        <v>0</v>
      </c>
      <c r="U8" s="41">
        <f>'Form 13M'!H27</f>
        <v>0</v>
      </c>
      <c r="V8" s="41">
        <f>'Form 13M'!I27</f>
        <v>0</v>
      </c>
      <c r="W8" s="41">
        <f>'Form 13M'!J27</f>
        <v>0</v>
      </c>
      <c r="X8" s="41" t="s">
        <v>346</v>
      </c>
      <c r="Y8" s="41">
        <f>'Form 13M'!L27</f>
        <v>0</v>
      </c>
      <c r="Z8" s="41">
        <f>'Form 13M'!M27</f>
        <v>0</v>
      </c>
      <c r="AA8" s="41">
        <f>'Form 13M'!N27</f>
        <v>0</v>
      </c>
      <c r="AB8" s="41">
        <f>'Form 13M'!O27</f>
        <v>0</v>
      </c>
      <c r="AC8" s="41">
        <f>'Form 13M'!P27</f>
        <v>0</v>
      </c>
      <c r="AD8" s="41">
        <f>'Form 13M'!R27</f>
        <v>0</v>
      </c>
      <c r="AE8" s="41" t="s">
        <v>346</v>
      </c>
      <c r="AF8" s="41" t="s">
        <v>346</v>
      </c>
      <c r="AG8" s="41" t="s">
        <v>346</v>
      </c>
      <c r="AH8" s="41" t="s">
        <v>346</v>
      </c>
      <c r="AI8" s="41" t="s">
        <v>346</v>
      </c>
      <c r="AJ8" s="41" t="s">
        <v>346</v>
      </c>
      <c r="AK8" s="41" t="s">
        <v>346</v>
      </c>
      <c r="AL8" s="41" t="s">
        <v>346</v>
      </c>
      <c r="AM8" s="41" t="s">
        <v>346</v>
      </c>
      <c r="AN8" s="41" t="s">
        <v>346</v>
      </c>
      <c r="AO8" s="41" t="s">
        <v>346</v>
      </c>
      <c r="AP8" s="41" t="s">
        <v>346</v>
      </c>
      <c r="AQ8" s="41" t="s">
        <v>346</v>
      </c>
      <c r="AR8" s="41" t="s">
        <v>346</v>
      </c>
      <c r="AS8" s="41" t="s">
        <v>346</v>
      </c>
      <c r="AT8" s="41" t="s">
        <v>346</v>
      </c>
      <c r="AU8" s="41" t="s">
        <v>346</v>
      </c>
      <c r="AV8" s="41" t="s">
        <v>346</v>
      </c>
      <c r="AW8" s="41" t="s">
        <v>346</v>
      </c>
      <c r="AX8" s="41" t="s">
        <v>346</v>
      </c>
      <c r="AY8" s="41" t="s">
        <v>346</v>
      </c>
      <c r="AZ8" s="41" t="s">
        <v>346</v>
      </c>
      <c r="BA8" s="41" t="s">
        <v>346</v>
      </c>
      <c r="BB8" s="41" t="s">
        <v>346</v>
      </c>
      <c r="BC8" s="41" t="s">
        <v>346</v>
      </c>
      <c r="BD8" s="41" t="s">
        <v>346</v>
      </c>
      <c r="BE8" s="41" t="s">
        <v>346</v>
      </c>
      <c r="BF8" s="41" t="s">
        <v>346</v>
      </c>
      <c r="BG8" s="41" t="s">
        <v>346</v>
      </c>
      <c r="BH8" s="41" t="s">
        <v>346</v>
      </c>
      <c r="BI8" s="41" t="s">
        <v>346</v>
      </c>
      <c r="BJ8" s="41" t="s">
        <v>346</v>
      </c>
      <c r="BK8" s="41" t="s">
        <v>346</v>
      </c>
      <c r="BL8" s="41" t="s">
        <v>346</v>
      </c>
      <c r="BM8" s="41">
        <f>'Form 15M'!G26</f>
        <v>0</v>
      </c>
      <c r="BN8" s="41">
        <f>'Form 15M'!H26</f>
        <v>0</v>
      </c>
      <c r="BO8" s="41">
        <f>'Form 15M'!I26</f>
        <v>0</v>
      </c>
      <c r="BP8" s="41">
        <f>'Form 15M'!J26</f>
        <v>0</v>
      </c>
      <c r="BQ8" s="41">
        <f>'Form 15M'!K26</f>
        <v>0</v>
      </c>
      <c r="BR8" s="41">
        <f>'Form 15M'!L26</f>
        <v>0</v>
      </c>
      <c r="BS8" s="41" t="s">
        <v>346</v>
      </c>
      <c r="BT8" s="41" t="s">
        <v>346</v>
      </c>
      <c r="BU8" s="41" t="s">
        <v>346</v>
      </c>
      <c r="BV8" s="41" t="s">
        <v>346</v>
      </c>
      <c r="BW8" s="41" t="s">
        <v>346</v>
      </c>
      <c r="BX8" s="41" t="s">
        <v>346</v>
      </c>
    </row>
    <row r="9" spans="1:76" x14ac:dyDescent="0.2">
      <c r="A9" s="39">
        <f>CVR!$G$10</f>
        <v>0</v>
      </c>
      <c r="B9" s="39" t="s">
        <v>342</v>
      </c>
      <c r="C9" s="39">
        <f>CVR!$G$13</f>
        <v>0</v>
      </c>
      <c r="D9" s="40">
        <f>CVR!$G$12</f>
        <v>0</v>
      </c>
      <c r="E9" s="39" t="s">
        <v>343</v>
      </c>
      <c r="F9" s="39" t="s">
        <v>344</v>
      </c>
      <c r="G9" s="39" t="s">
        <v>345</v>
      </c>
      <c r="H9" s="39" t="s">
        <v>183</v>
      </c>
      <c r="I9" s="41">
        <f>'Form 12M'!G28</f>
        <v>0</v>
      </c>
      <c r="J9" s="41">
        <f>'Form 12M'!H28</f>
        <v>0</v>
      </c>
      <c r="K9" s="41">
        <f>'Form 12M'!I28</f>
        <v>0</v>
      </c>
      <c r="L9" s="42">
        <f>'Form 12M'!J28</f>
        <v>0</v>
      </c>
      <c r="M9" s="42">
        <f>'Form 12M'!K28</f>
        <v>0</v>
      </c>
      <c r="N9" s="42">
        <f>'Form 12M'!L28</f>
        <v>0</v>
      </c>
      <c r="O9" s="42">
        <f>'Form 12M'!M28</f>
        <v>0</v>
      </c>
      <c r="P9" s="42">
        <f>'Form 12M'!N28</f>
        <v>0</v>
      </c>
      <c r="Q9" s="42">
        <f>'Form 12M'!O28</f>
        <v>0</v>
      </c>
      <c r="R9" s="41">
        <f>'Form 12M'!P28</f>
        <v>0</v>
      </c>
      <c r="S9" s="41">
        <f>'Form 12M'!R28</f>
        <v>0</v>
      </c>
      <c r="T9" s="41">
        <f>'Form 13M'!G28</f>
        <v>0</v>
      </c>
      <c r="U9" s="41">
        <f>'Form 13M'!H28</f>
        <v>0</v>
      </c>
      <c r="V9" s="41">
        <f>'Form 13M'!I28</f>
        <v>0</v>
      </c>
      <c r="W9" s="41">
        <f>'Form 13M'!J28</f>
        <v>0</v>
      </c>
      <c r="X9" s="41" t="s">
        <v>346</v>
      </c>
      <c r="Y9" s="41">
        <f>'Form 13M'!L28</f>
        <v>0</v>
      </c>
      <c r="Z9" s="41">
        <f>'Form 13M'!M28</f>
        <v>0</v>
      </c>
      <c r="AA9" s="41">
        <f>'Form 13M'!N28</f>
        <v>0</v>
      </c>
      <c r="AB9" s="41">
        <f>'Form 13M'!O28</f>
        <v>0</v>
      </c>
      <c r="AC9" s="41">
        <f>'Form 13M'!P28</f>
        <v>0</v>
      </c>
      <c r="AD9" s="41">
        <f>'Form 13M'!R28</f>
        <v>0</v>
      </c>
      <c r="AE9" s="41" t="s">
        <v>346</v>
      </c>
      <c r="AF9" s="41" t="s">
        <v>346</v>
      </c>
      <c r="AG9" s="41" t="s">
        <v>346</v>
      </c>
      <c r="AH9" s="41" t="s">
        <v>346</v>
      </c>
      <c r="AI9" s="41" t="s">
        <v>346</v>
      </c>
      <c r="AJ9" s="41" t="s">
        <v>346</v>
      </c>
      <c r="AK9" s="41" t="s">
        <v>346</v>
      </c>
      <c r="AL9" s="41" t="s">
        <v>346</v>
      </c>
      <c r="AM9" s="41" t="s">
        <v>346</v>
      </c>
      <c r="AN9" s="41" t="s">
        <v>346</v>
      </c>
      <c r="AO9" s="41" t="s">
        <v>346</v>
      </c>
      <c r="AP9" s="41" t="s">
        <v>346</v>
      </c>
      <c r="AQ9" s="41" t="s">
        <v>346</v>
      </c>
      <c r="AR9" s="41" t="s">
        <v>346</v>
      </c>
      <c r="AS9" s="41" t="s">
        <v>346</v>
      </c>
      <c r="AT9" s="41" t="s">
        <v>346</v>
      </c>
      <c r="AU9" s="41" t="s">
        <v>346</v>
      </c>
      <c r="AV9" s="41" t="s">
        <v>346</v>
      </c>
      <c r="AW9" s="41" t="s">
        <v>346</v>
      </c>
      <c r="AX9" s="41" t="s">
        <v>346</v>
      </c>
      <c r="AY9" s="41" t="s">
        <v>346</v>
      </c>
      <c r="AZ9" s="41" t="s">
        <v>346</v>
      </c>
      <c r="BA9" s="41" t="s">
        <v>346</v>
      </c>
      <c r="BB9" s="41" t="s">
        <v>346</v>
      </c>
      <c r="BC9" s="41" t="s">
        <v>346</v>
      </c>
      <c r="BD9" s="41" t="s">
        <v>346</v>
      </c>
      <c r="BE9" s="41" t="s">
        <v>346</v>
      </c>
      <c r="BF9" s="41" t="s">
        <v>346</v>
      </c>
      <c r="BG9" s="41" t="s">
        <v>346</v>
      </c>
      <c r="BH9" s="41" t="s">
        <v>346</v>
      </c>
      <c r="BI9" s="41" t="s">
        <v>346</v>
      </c>
      <c r="BJ9" s="41" t="s">
        <v>346</v>
      </c>
      <c r="BK9" s="41" t="s">
        <v>346</v>
      </c>
      <c r="BL9" s="41" t="s">
        <v>346</v>
      </c>
      <c r="BM9" s="41">
        <f>'Form 15M'!G27</f>
        <v>0</v>
      </c>
      <c r="BN9" s="41">
        <f>'Form 15M'!H27</f>
        <v>0</v>
      </c>
      <c r="BO9" s="41">
        <f>'Form 15M'!I27</f>
        <v>0</v>
      </c>
      <c r="BP9" s="41">
        <f>'Form 15M'!J27</f>
        <v>0</v>
      </c>
      <c r="BQ9" s="41">
        <f>'Form 15M'!K27</f>
        <v>0</v>
      </c>
      <c r="BR9" s="41">
        <f>'Form 15M'!L27</f>
        <v>0</v>
      </c>
      <c r="BS9" s="41" t="s">
        <v>346</v>
      </c>
      <c r="BT9" s="41" t="s">
        <v>346</v>
      </c>
      <c r="BU9" s="41" t="s">
        <v>346</v>
      </c>
      <c r="BV9" s="41" t="s">
        <v>346</v>
      </c>
      <c r="BW9" s="41" t="s">
        <v>346</v>
      </c>
      <c r="BX9" s="41" t="s">
        <v>346</v>
      </c>
    </row>
    <row r="10" spans="1:76" x14ac:dyDescent="0.2">
      <c r="A10" s="39">
        <f>CVR!$G$10</f>
        <v>0</v>
      </c>
      <c r="B10" s="39" t="s">
        <v>342</v>
      </c>
      <c r="C10" s="39">
        <f>CVR!$G$13</f>
        <v>0</v>
      </c>
      <c r="D10" s="40">
        <f>CVR!$G$12</f>
        <v>0</v>
      </c>
      <c r="E10" s="39" t="s">
        <v>343</v>
      </c>
      <c r="F10" s="39" t="s">
        <v>344</v>
      </c>
      <c r="G10" s="39" t="s">
        <v>345</v>
      </c>
      <c r="H10" s="39" t="s">
        <v>184</v>
      </c>
      <c r="I10" s="41">
        <f>'Form 12M'!G29</f>
        <v>0</v>
      </c>
      <c r="J10" s="41">
        <f>'Form 12M'!H29</f>
        <v>0</v>
      </c>
      <c r="K10" s="41">
        <f>'Form 12M'!I29</f>
        <v>0</v>
      </c>
      <c r="L10" s="42">
        <f>'Form 12M'!J29</f>
        <v>0</v>
      </c>
      <c r="M10" s="42">
        <f>'Form 12M'!K29</f>
        <v>0</v>
      </c>
      <c r="N10" s="42">
        <f>'Form 12M'!L29</f>
        <v>0</v>
      </c>
      <c r="O10" s="42">
        <f>'Form 12M'!M29</f>
        <v>0</v>
      </c>
      <c r="P10" s="42">
        <f>'Form 12M'!N29</f>
        <v>0</v>
      </c>
      <c r="Q10" s="42">
        <f>'Form 12M'!O29</f>
        <v>0</v>
      </c>
      <c r="R10" s="41">
        <f>'Form 12M'!P29</f>
        <v>0</v>
      </c>
      <c r="S10" s="41">
        <f>'Form 12M'!R29</f>
        <v>0</v>
      </c>
      <c r="T10" s="41">
        <f>'Form 13M'!G29</f>
        <v>0</v>
      </c>
      <c r="U10" s="41">
        <f>'Form 13M'!H29</f>
        <v>0</v>
      </c>
      <c r="V10" s="41">
        <f>'Form 13M'!I29</f>
        <v>0</v>
      </c>
      <c r="W10" s="41">
        <f>'Form 13M'!J29</f>
        <v>0</v>
      </c>
      <c r="X10" s="41" t="s">
        <v>346</v>
      </c>
      <c r="Y10" s="41">
        <f>'Form 13M'!L29</f>
        <v>0</v>
      </c>
      <c r="Z10" s="41">
        <f>'Form 13M'!M29</f>
        <v>0</v>
      </c>
      <c r="AA10" s="41">
        <f>'Form 13M'!N29</f>
        <v>0</v>
      </c>
      <c r="AB10" s="41">
        <f>'Form 13M'!O29</f>
        <v>0</v>
      </c>
      <c r="AC10" s="41">
        <f>'Form 13M'!P29</f>
        <v>0</v>
      </c>
      <c r="AD10" s="41">
        <f>'Form 13M'!R29</f>
        <v>0</v>
      </c>
      <c r="AE10" s="41" t="s">
        <v>346</v>
      </c>
      <c r="AF10" s="41" t="s">
        <v>346</v>
      </c>
      <c r="AG10" s="41" t="s">
        <v>346</v>
      </c>
      <c r="AH10" s="41" t="s">
        <v>346</v>
      </c>
      <c r="AI10" s="41" t="s">
        <v>346</v>
      </c>
      <c r="AJ10" s="41" t="s">
        <v>346</v>
      </c>
      <c r="AK10" s="41" t="s">
        <v>346</v>
      </c>
      <c r="AL10" s="41" t="s">
        <v>346</v>
      </c>
      <c r="AM10" s="41" t="s">
        <v>346</v>
      </c>
      <c r="AN10" s="41" t="s">
        <v>346</v>
      </c>
      <c r="AO10" s="41" t="s">
        <v>346</v>
      </c>
      <c r="AP10" s="41" t="s">
        <v>346</v>
      </c>
      <c r="AQ10" s="41" t="s">
        <v>346</v>
      </c>
      <c r="AR10" s="41" t="s">
        <v>346</v>
      </c>
      <c r="AS10" s="41" t="s">
        <v>346</v>
      </c>
      <c r="AT10" s="41" t="s">
        <v>346</v>
      </c>
      <c r="AU10" s="41" t="s">
        <v>346</v>
      </c>
      <c r="AV10" s="41" t="s">
        <v>346</v>
      </c>
      <c r="AW10" s="41" t="s">
        <v>346</v>
      </c>
      <c r="AX10" s="41" t="s">
        <v>346</v>
      </c>
      <c r="AY10" s="41" t="s">
        <v>346</v>
      </c>
      <c r="AZ10" s="41" t="s">
        <v>346</v>
      </c>
      <c r="BA10" s="41" t="s">
        <v>346</v>
      </c>
      <c r="BB10" s="41" t="s">
        <v>346</v>
      </c>
      <c r="BC10" s="41" t="s">
        <v>346</v>
      </c>
      <c r="BD10" s="41" t="s">
        <v>346</v>
      </c>
      <c r="BE10" s="41" t="s">
        <v>346</v>
      </c>
      <c r="BF10" s="41" t="s">
        <v>346</v>
      </c>
      <c r="BG10" s="41" t="s">
        <v>346</v>
      </c>
      <c r="BH10" s="41" t="s">
        <v>346</v>
      </c>
      <c r="BI10" s="41" t="s">
        <v>346</v>
      </c>
      <c r="BJ10" s="41" t="s">
        <v>346</v>
      </c>
      <c r="BK10" s="41" t="s">
        <v>346</v>
      </c>
      <c r="BL10" s="41" t="s">
        <v>346</v>
      </c>
      <c r="BM10" s="41">
        <f>'Form 15M'!G28</f>
        <v>0</v>
      </c>
      <c r="BN10" s="41">
        <f>'Form 15M'!H28</f>
        <v>0</v>
      </c>
      <c r="BO10" s="41">
        <f>'Form 15M'!I28</f>
        <v>0</v>
      </c>
      <c r="BP10" s="41">
        <f>'Form 15M'!J28</f>
        <v>0</v>
      </c>
      <c r="BQ10" s="41">
        <f>'Form 15M'!K28</f>
        <v>0</v>
      </c>
      <c r="BR10" s="41">
        <f>'Form 15M'!L28</f>
        <v>0</v>
      </c>
      <c r="BS10" s="41" t="s">
        <v>346</v>
      </c>
      <c r="BT10" s="41" t="s">
        <v>346</v>
      </c>
      <c r="BU10" s="41" t="s">
        <v>346</v>
      </c>
      <c r="BV10" s="41" t="s">
        <v>346</v>
      </c>
      <c r="BW10" s="41" t="s">
        <v>346</v>
      </c>
      <c r="BX10" s="41" t="s">
        <v>346</v>
      </c>
    </row>
    <row r="11" spans="1:76" x14ac:dyDescent="0.2">
      <c r="A11" s="39">
        <f>CVR!$G$10</f>
        <v>0</v>
      </c>
      <c r="B11" s="39" t="s">
        <v>342</v>
      </c>
      <c r="C11" s="39">
        <f>CVR!$G$13</f>
        <v>0</v>
      </c>
      <c r="D11" s="40">
        <f>CVR!$G$12</f>
        <v>0</v>
      </c>
      <c r="E11" s="39" t="s">
        <v>343</v>
      </c>
      <c r="F11" s="39" t="s">
        <v>344</v>
      </c>
      <c r="G11" s="39" t="s">
        <v>345</v>
      </c>
      <c r="H11" s="39" t="s">
        <v>185</v>
      </c>
      <c r="I11" s="41">
        <f>'Form 12M'!G30</f>
        <v>0</v>
      </c>
      <c r="J11" s="41">
        <f>'Form 12M'!H30</f>
        <v>0</v>
      </c>
      <c r="K11" s="41">
        <f>'Form 12M'!I30</f>
        <v>0</v>
      </c>
      <c r="L11" s="42">
        <f>'Form 12M'!J30</f>
        <v>0</v>
      </c>
      <c r="M11" s="42">
        <f>'Form 12M'!K30</f>
        <v>0</v>
      </c>
      <c r="N11" s="42">
        <f>'Form 12M'!L30</f>
        <v>0</v>
      </c>
      <c r="O11" s="42">
        <f>'Form 12M'!M30</f>
        <v>0</v>
      </c>
      <c r="P11" s="42">
        <f>'Form 12M'!N30</f>
        <v>0</v>
      </c>
      <c r="Q11" s="42">
        <f>'Form 12M'!O30</f>
        <v>0</v>
      </c>
      <c r="R11" s="41">
        <f>'Form 12M'!P30</f>
        <v>0</v>
      </c>
      <c r="S11" s="41">
        <f>'Form 12M'!R30</f>
        <v>0</v>
      </c>
      <c r="T11" s="41">
        <f>'Form 13M'!G30</f>
        <v>0</v>
      </c>
      <c r="U11" s="41">
        <f>'Form 13M'!H30</f>
        <v>0</v>
      </c>
      <c r="V11" s="41">
        <f>'Form 13M'!I30</f>
        <v>0</v>
      </c>
      <c r="W11" s="41">
        <f>'Form 13M'!J30</f>
        <v>0</v>
      </c>
      <c r="X11" s="41" t="s">
        <v>346</v>
      </c>
      <c r="Y11" s="41">
        <f>'Form 13M'!L30</f>
        <v>0</v>
      </c>
      <c r="Z11" s="41">
        <f>'Form 13M'!M30</f>
        <v>0</v>
      </c>
      <c r="AA11" s="41">
        <f>'Form 13M'!N30</f>
        <v>0</v>
      </c>
      <c r="AB11" s="41">
        <f>'Form 13M'!O30</f>
        <v>0</v>
      </c>
      <c r="AC11" s="41">
        <f>'Form 13M'!P30</f>
        <v>0</v>
      </c>
      <c r="AD11" s="41">
        <f>'Form 13M'!R30</f>
        <v>0</v>
      </c>
      <c r="AE11" s="41" t="s">
        <v>346</v>
      </c>
      <c r="AF11" s="41" t="s">
        <v>346</v>
      </c>
      <c r="AG11" s="41" t="s">
        <v>346</v>
      </c>
      <c r="AH11" s="41" t="s">
        <v>346</v>
      </c>
      <c r="AI11" s="41" t="s">
        <v>346</v>
      </c>
      <c r="AJ11" s="41" t="s">
        <v>346</v>
      </c>
      <c r="AK11" s="41" t="s">
        <v>346</v>
      </c>
      <c r="AL11" s="41" t="s">
        <v>346</v>
      </c>
      <c r="AM11" s="41" t="s">
        <v>346</v>
      </c>
      <c r="AN11" s="41" t="s">
        <v>346</v>
      </c>
      <c r="AO11" s="41" t="s">
        <v>346</v>
      </c>
      <c r="AP11" s="41" t="s">
        <v>346</v>
      </c>
      <c r="AQ11" s="41" t="s">
        <v>346</v>
      </c>
      <c r="AR11" s="41" t="s">
        <v>346</v>
      </c>
      <c r="AS11" s="41" t="s">
        <v>346</v>
      </c>
      <c r="AT11" s="41" t="s">
        <v>346</v>
      </c>
      <c r="AU11" s="41" t="s">
        <v>346</v>
      </c>
      <c r="AV11" s="41" t="s">
        <v>346</v>
      </c>
      <c r="AW11" s="41" t="s">
        <v>346</v>
      </c>
      <c r="AX11" s="41" t="s">
        <v>346</v>
      </c>
      <c r="AY11" s="41" t="s">
        <v>346</v>
      </c>
      <c r="AZ11" s="41" t="s">
        <v>346</v>
      </c>
      <c r="BA11" s="41" t="s">
        <v>346</v>
      </c>
      <c r="BB11" s="41" t="s">
        <v>346</v>
      </c>
      <c r="BC11" s="41" t="s">
        <v>346</v>
      </c>
      <c r="BD11" s="41" t="s">
        <v>346</v>
      </c>
      <c r="BE11" s="41" t="s">
        <v>346</v>
      </c>
      <c r="BF11" s="41" t="s">
        <v>346</v>
      </c>
      <c r="BG11" s="41" t="s">
        <v>346</v>
      </c>
      <c r="BH11" s="41" t="s">
        <v>346</v>
      </c>
      <c r="BI11" s="41" t="s">
        <v>346</v>
      </c>
      <c r="BJ11" s="41" t="s">
        <v>346</v>
      </c>
      <c r="BK11" s="41" t="s">
        <v>346</v>
      </c>
      <c r="BL11" s="41" t="s">
        <v>346</v>
      </c>
      <c r="BM11" s="41">
        <f>'Form 15M'!G29</f>
        <v>0</v>
      </c>
      <c r="BN11" s="41">
        <f>'Form 15M'!H29</f>
        <v>0</v>
      </c>
      <c r="BO11" s="41">
        <f>'Form 15M'!I29</f>
        <v>0</v>
      </c>
      <c r="BP11" s="41">
        <f>'Form 15M'!J29</f>
        <v>0</v>
      </c>
      <c r="BQ11" s="41">
        <f>'Form 15M'!K29</f>
        <v>0</v>
      </c>
      <c r="BR11" s="41">
        <f>'Form 15M'!L29</f>
        <v>0</v>
      </c>
      <c r="BS11" s="41" t="s">
        <v>346</v>
      </c>
      <c r="BT11" s="41" t="s">
        <v>346</v>
      </c>
      <c r="BU11" s="41" t="s">
        <v>346</v>
      </c>
      <c r="BV11" s="41" t="s">
        <v>346</v>
      </c>
      <c r="BW11" s="41" t="s">
        <v>346</v>
      </c>
      <c r="BX11" s="41" t="s">
        <v>346</v>
      </c>
    </row>
    <row r="12" spans="1:76" x14ac:dyDescent="0.2">
      <c r="A12" s="39">
        <f>CVR!$G$10</f>
        <v>0</v>
      </c>
      <c r="B12" s="39" t="s">
        <v>342</v>
      </c>
      <c r="C12" s="39">
        <f>CVR!$G$13</f>
        <v>0</v>
      </c>
      <c r="D12" s="40">
        <f>CVR!$G$12</f>
        <v>0</v>
      </c>
      <c r="E12" s="39" t="s">
        <v>343</v>
      </c>
      <c r="F12" s="39" t="s">
        <v>352</v>
      </c>
      <c r="G12" s="39" t="s">
        <v>352</v>
      </c>
      <c r="H12" s="39" t="s">
        <v>353</v>
      </c>
      <c r="I12" s="41">
        <f>'Form 12M'!G31</f>
        <v>0</v>
      </c>
      <c r="J12" s="41">
        <f>'Form 12M'!H31</f>
        <v>0</v>
      </c>
      <c r="K12" s="41">
        <f>'Form 12M'!I31</f>
        <v>0</v>
      </c>
      <c r="L12" s="42">
        <f>'Form 12M'!J31</f>
        <v>0</v>
      </c>
      <c r="M12" s="42">
        <f>'Form 12M'!K31</f>
        <v>0</v>
      </c>
      <c r="N12" s="42">
        <f>'Form 12M'!L31</f>
        <v>0</v>
      </c>
      <c r="O12" s="42">
        <f>'Form 12M'!M31</f>
        <v>0</v>
      </c>
      <c r="P12" s="42">
        <f>'Form 12M'!N31</f>
        <v>0</v>
      </c>
      <c r="Q12" s="42">
        <f>'Form 12M'!O31</f>
        <v>0</v>
      </c>
      <c r="R12" s="41">
        <f>'Form 12M'!P31</f>
        <v>0</v>
      </c>
      <c r="S12" s="41">
        <f>'Form 12M'!R31</f>
        <v>0</v>
      </c>
      <c r="T12" s="41">
        <f>'Form 13M'!G31</f>
        <v>0</v>
      </c>
      <c r="U12" s="41">
        <f>'Form 13M'!H31</f>
        <v>0</v>
      </c>
      <c r="V12" s="41">
        <f>'Form 13M'!I31</f>
        <v>0</v>
      </c>
      <c r="W12" s="41">
        <f>'Form 13M'!J31</f>
        <v>0</v>
      </c>
      <c r="X12" s="41" t="s">
        <v>346</v>
      </c>
      <c r="Y12" s="41">
        <f>'Form 13M'!L31</f>
        <v>0</v>
      </c>
      <c r="Z12" s="41">
        <f>'Form 13M'!M31</f>
        <v>0</v>
      </c>
      <c r="AA12" s="41">
        <f>'Form 13M'!N31</f>
        <v>0</v>
      </c>
      <c r="AB12" s="41">
        <f>'Form 13M'!O31</f>
        <v>0</v>
      </c>
      <c r="AC12" s="41">
        <f>'Form 13M'!P31</f>
        <v>0</v>
      </c>
      <c r="AD12" s="41">
        <f>'Form 13M'!R31</f>
        <v>0</v>
      </c>
      <c r="AE12" s="41" t="s">
        <v>346</v>
      </c>
      <c r="AF12" s="41" t="s">
        <v>346</v>
      </c>
      <c r="AG12" s="41" t="s">
        <v>346</v>
      </c>
      <c r="AH12" s="41" t="s">
        <v>346</v>
      </c>
      <c r="AI12" s="41" t="s">
        <v>346</v>
      </c>
      <c r="AJ12" s="41" t="s">
        <v>346</v>
      </c>
      <c r="AK12" s="41" t="s">
        <v>346</v>
      </c>
      <c r="AL12" s="41" t="s">
        <v>346</v>
      </c>
      <c r="AM12" s="41" t="s">
        <v>346</v>
      </c>
      <c r="AN12" s="41" t="s">
        <v>346</v>
      </c>
      <c r="AO12" s="41" t="s">
        <v>346</v>
      </c>
      <c r="AP12" s="41" t="s">
        <v>346</v>
      </c>
      <c r="AQ12" s="41" t="s">
        <v>346</v>
      </c>
      <c r="AR12" s="41" t="s">
        <v>346</v>
      </c>
      <c r="AS12" s="41" t="s">
        <v>346</v>
      </c>
      <c r="AT12" s="41" t="s">
        <v>346</v>
      </c>
      <c r="AU12" s="41" t="s">
        <v>346</v>
      </c>
      <c r="AV12" s="41" t="s">
        <v>346</v>
      </c>
      <c r="AW12" s="41" t="s">
        <v>346</v>
      </c>
      <c r="AX12" s="41" t="s">
        <v>346</v>
      </c>
      <c r="AY12" s="41" t="s">
        <v>346</v>
      </c>
      <c r="AZ12" s="41" t="s">
        <v>346</v>
      </c>
      <c r="BA12" s="41" t="s">
        <v>346</v>
      </c>
      <c r="BB12" s="41" t="s">
        <v>346</v>
      </c>
      <c r="BC12" s="41" t="s">
        <v>346</v>
      </c>
      <c r="BD12" s="41" t="s">
        <v>346</v>
      </c>
      <c r="BE12" s="41" t="s">
        <v>346</v>
      </c>
      <c r="BF12" s="41" t="s">
        <v>346</v>
      </c>
      <c r="BG12" s="41" t="s">
        <v>346</v>
      </c>
      <c r="BH12" s="41" t="s">
        <v>346</v>
      </c>
      <c r="BI12" s="41" t="s">
        <v>346</v>
      </c>
      <c r="BJ12" s="41" t="s">
        <v>346</v>
      </c>
      <c r="BK12" s="41" t="s">
        <v>346</v>
      </c>
      <c r="BL12" s="41" t="s">
        <v>346</v>
      </c>
      <c r="BM12" s="41">
        <f>'Form 15M'!G30</f>
        <v>0</v>
      </c>
      <c r="BN12" s="41">
        <f>'Form 15M'!H30</f>
        <v>0</v>
      </c>
      <c r="BO12" s="41">
        <f>'Form 15M'!I30</f>
        <v>0</v>
      </c>
      <c r="BP12" s="41">
        <f>'Form 15M'!J30</f>
        <v>0</v>
      </c>
      <c r="BQ12" s="41">
        <f>'Form 15M'!K30</f>
        <v>0</v>
      </c>
      <c r="BR12" s="41">
        <f>'Form 15M'!L30</f>
        <v>0</v>
      </c>
      <c r="BS12" s="41" t="s">
        <v>346</v>
      </c>
      <c r="BT12" s="41" t="s">
        <v>346</v>
      </c>
      <c r="BU12" s="41" t="s">
        <v>346</v>
      </c>
      <c r="BV12" s="41" t="s">
        <v>346</v>
      </c>
      <c r="BW12" s="41" t="s">
        <v>346</v>
      </c>
      <c r="BX12" s="41" t="s">
        <v>346</v>
      </c>
    </row>
    <row r="13" spans="1:76" x14ac:dyDescent="0.2">
      <c r="A13" s="39">
        <f>CVR!$G$10</f>
        <v>0</v>
      </c>
      <c r="B13" s="39" t="s">
        <v>342</v>
      </c>
      <c r="C13" s="39">
        <f>CVR!$G$13</f>
        <v>0</v>
      </c>
      <c r="D13" s="40">
        <f>CVR!$G$12</f>
        <v>0</v>
      </c>
      <c r="E13" s="39" t="s">
        <v>343</v>
      </c>
      <c r="F13" s="39" t="s">
        <v>352</v>
      </c>
      <c r="G13" s="39" t="s">
        <v>352</v>
      </c>
      <c r="H13" s="39" t="s">
        <v>354</v>
      </c>
      <c r="I13" s="41">
        <f>'Form 12M'!G32</f>
        <v>0</v>
      </c>
      <c r="J13" s="41">
        <f>'Form 12M'!H32</f>
        <v>0</v>
      </c>
      <c r="K13" s="41">
        <f>'Form 12M'!I32</f>
        <v>0</v>
      </c>
      <c r="L13" s="42">
        <f>'Form 12M'!J32</f>
        <v>0</v>
      </c>
      <c r="M13" s="42">
        <f>'Form 12M'!K32</f>
        <v>0</v>
      </c>
      <c r="N13" s="42">
        <f>'Form 12M'!L32</f>
        <v>0</v>
      </c>
      <c r="O13" s="42">
        <f>'Form 12M'!M32</f>
        <v>0</v>
      </c>
      <c r="P13" s="42">
        <f>'Form 12M'!N32</f>
        <v>0</v>
      </c>
      <c r="Q13" s="42">
        <f>'Form 12M'!O32</f>
        <v>0</v>
      </c>
      <c r="R13" s="41">
        <f>'Form 12M'!P32</f>
        <v>0</v>
      </c>
      <c r="S13" s="41">
        <f>'Form 12M'!R32</f>
        <v>0</v>
      </c>
      <c r="T13" s="41">
        <f>'Form 13M'!G32</f>
        <v>0</v>
      </c>
      <c r="U13" s="41">
        <f>'Form 13M'!H32</f>
        <v>0</v>
      </c>
      <c r="V13" s="41">
        <f>'Form 13M'!I32</f>
        <v>0</v>
      </c>
      <c r="W13" s="41">
        <f>'Form 13M'!J32</f>
        <v>0</v>
      </c>
      <c r="X13" s="41" t="s">
        <v>346</v>
      </c>
      <c r="Y13" s="41">
        <f>'Form 13M'!L32</f>
        <v>0</v>
      </c>
      <c r="Z13" s="41">
        <f>'Form 13M'!M32</f>
        <v>0</v>
      </c>
      <c r="AA13" s="41">
        <f>'Form 13M'!N32</f>
        <v>0</v>
      </c>
      <c r="AB13" s="41">
        <f>'Form 13M'!O32</f>
        <v>0</v>
      </c>
      <c r="AC13" s="41">
        <f>'Form 13M'!P32</f>
        <v>0</v>
      </c>
      <c r="AD13" s="41">
        <f>'Form 13M'!R32</f>
        <v>0</v>
      </c>
      <c r="AE13" s="41" t="s">
        <v>346</v>
      </c>
      <c r="AF13" s="41" t="s">
        <v>346</v>
      </c>
      <c r="AG13" s="41" t="s">
        <v>346</v>
      </c>
      <c r="AH13" s="41" t="s">
        <v>346</v>
      </c>
      <c r="AI13" s="41" t="s">
        <v>346</v>
      </c>
      <c r="AJ13" s="41" t="s">
        <v>346</v>
      </c>
      <c r="AK13" s="41" t="s">
        <v>346</v>
      </c>
      <c r="AL13" s="41" t="s">
        <v>346</v>
      </c>
      <c r="AM13" s="41" t="s">
        <v>346</v>
      </c>
      <c r="AN13" s="41" t="s">
        <v>346</v>
      </c>
      <c r="AO13" s="41" t="s">
        <v>346</v>
      </c>
      <c r="AP13" s="41" t="s">
        <v>346</v>
      </c>
      <c r="AQ13" s="41" t="s">
        <v>346</v>
      </c>
      <c r="AR13" s="41" t="s">
        <v>346</v>
      </c>
      <c r="AS13" s="41" t="s">
        <v>346</v>
      </c>
      <c r="AT13" s="41" t="s">
        <v>346</v>
      </c>
      <c r="AU13" s="41" t="s">
        <v>346</v>
      </c>
      <c r="AV13" s="41" t="s">
        <v>346</v>
      </c>
      <c r="AW13" s="41" t="s">
        <v>346</v>
      </c>
      <c r="AX13" s="41" t="s">
        <v>346</v>
      </c>
      <c r="AY13" s="41" t="s">
        <v>346</v>
      </c>
      <c r="AZ13" s="41" t="s">
        <v>346</v>
      </c>
      <c r="BA13" s="41" t="s">
        <v>346</v>
      </c>
      <c r="BB13" s="41" t="s">
        <v>346</v>
      </c>
      <c r="BC13" s="41" t="s">
        <v>346</v>
      </c>
      <c r="BD13" s="41" t="s">
        <v>346</v>
      </c>
      <c r="BE13" s="41" t="s">
        <v>346</v>
      </c>
      <c r="BF13" s="41" t="s">
        <v>346</v>
      </c>
      <c r="BG13" s="41" t="s">
        <v>346</v>
      </c>
      <c r="BH13" s="41" t="s">
        <v>346</v>
      </c>
      <c r="BI13" s="41" t="s">
        <v>346</v>
      </c>
      <c r="BJ13" s="41" t="s">
        <v>346</v>
      </c>
      <c r="BK13" s="41" t="s">
        <v>346</v>
      </c>
      <c r="BL13" s="41" t="s">
        <v>346</v>
      </c>
      <c r="BM13" s="41">
        <f>'Form 15M'!G31</f>
        <v>0</v>
      </c>
      <c r="BN13" s="41">
        <f>'Form 15M'!H31</f>
        <v>0</v>
      </c>
      <c r="BO13" s="41">
        <f>'Form 15M'!I31</f>
        <v>0</v>
      </c>
      <c r="BP13" s="41">
        <f>'Form 15M'!J31</f>
        <v>0</v>
      </c>
      <c r="BQ13" s="41">
        <f>'Form 15M'!K31</f>
        <v>0</v>
      </c>
      <c r="BR13" s="41">
        <f>'Form 15M'!L31</f>
        <v>0</v>
      </c>
      <c r="BS13" s="41" t="s">
        <v>346</v>
      </c>
      <c r="BT13" s="41" t="s">
        <v>346</v>
      </c>
      <c r="BU13" s="41" t="s">
        <v>346</v>
      </c>
      <c r="BV13" s="41" t="s">
        <v>346</v>
      </c>
      <c r="BW13" s="41" t="s">
        <v>346</v>
      </c>
      <c r="BX13" s="41" t="s">
        <v>346</v>
      </c>
    </row>
    <row r="14" spans="1:76" x14ac:dyDescent="0.2">
      <c r="A14" s="39">
        <f>CVR!$G$10</f>
        <v>0</v>
      </c>
      <c r="B14" s="39" t="s">
        <v>342</v>
      </c>
      <c r="C14" s="39">
        <f>CVR!$G$13</f>
        <v>0</v>
      </c>
      <c r="D14" s="40">
        <f>CVR!$G$12</f>
        <v>0</v>
      </c>
      <c r="E14" s="39" t="s">
        <v>343</v>
      </c>
      <c r="F14" s="39" t="s">
        <v>355</v>
      </c>
      <c r="G14" s="39" t="s">
        <v>355</v>
      </c>
      <c r="H14" s="39" t="s">
        <v>356</v>
      </c>
      <c r="I14" s="41">
        <f>'Form 12M'!G36</f>
        <v>0</v>
      </c>
      <c r="J14" s="41">
        <f>'Form 12M'!H36</f>
        <v>0</v>
      </c>
      <c r="K14" s="41">
        <f>'Form 12M'!I36</f>
        <v>0</v>
      </c>
      <c r="L14" s="42">
        <f>'Form 12M'!J36</f>
        <v>0</v>
      </c>
      <c r="M14" s="42">
        <f>'Form 12M'!K36</f>
        <v>0</v>
      </c>
      <c r="N14" s="42">
        <f>'Form 12M'!L36</f>
        <v>0</v>
      </c>
      <c r="O14" s="42">
        <f>'Form 12M'!M36</f>
        <v>0</v>
      </c>
      <c r="P14" s="42">
        <f>'Form 12M'!N36</f>
        <v>0</v>
      </c>
      <c r="Q14" s="42">
        <f>'Form 12M'!O36</f>
        <v>0</v>
      </c>
      <c r="R14" s="41">
        <f>'Form 12M'!P36</f>
        <v>0</v>
      </c>
      <c r="S14" s="41">
        <f>'Form 12M'!R36</f>
        <v>0</v>
      </c>
      <c r="T14" s="41">
        <f>'Form 13M'!G36</f>
        <v>0</v>
      </c>
      <c r="U14" s="41">
        <f>'Form 13M'!H36</f>
        <v>0</v>
      </c>
      <c r="V14" s="41">
        <f>'Form 13M'!I36</f>
        <v>0</v>
      </c>
      <c r="W14" s="41">
        <f>'Form 13M'!J36</f>
        <v>0</v>
      </c>
      <c r="X14" s="41">
        <f>'Form 13M'!K36</f>
        <v>0</v>
      </c>
      <c r="Y14" s="41">
        <f>'Form 13M'!L36</f>
        <v>0</v>
      </c>
      <c r="Z14" s="41">
        <f>'Form 13M'!M36</f>
        <v>0</v>
      </c>
      <c r="AA14" s="41">
        <f>'Form 13M'!N36</f>
        <v>0</v>
      </c>
      <c r="AB14" s="41">
        <f>'Form 13M'!O36</f>
        <v>0</v>
      </c>
      <c r="AC14" s="41">
        <f>'Form 13M'!P36</f>
        <v>0</v>
      </c>
      <c r="AD14" s="41">
        <f>'Form 13M'!R36</f>
        <v>0</v>
      </c>
      <c r="AE14" s="41" t="s">
        <v>346</v>
      </c>
      <c r="AF14" s="41" t="s">
        <v>346</v>
      </c>
      <c r="AG14" s="41" t="s">
        <v>346</v>
      </c>
      <c r="AH14" s="41" t="s">
        <v>346</v>
      </c>
      <c r="AI14" s="41" t="s">
        <v>346</v>
      </c>
      <c r="AJ14" s="41" t="s">
        <v>346</v>
      </c>
      <c r="AK14" s="41" t="s">
        <v>346</v>
      </c>
      <c r="AL14" s="41" t="s">
        <v>346</v>
      </c>
      <c r="AM14" s="41" t="s">
        <v>346</v>
      </c>
      <c r="AN14" s="41" t="s">
        <v>346</v>
      </c>
      <c r="AO14" s="41" t="s">
        <v>346</v>
      </c>
      <c r="AP14" s="41" t="s">
        <v>346</v>
      </c>
      <c r="AQ14" s="41" t="s">
        <v>346</v>
      </c>
      <c r="AR14" s="41" t="s">
        <v>346</v>
      </c>
      <c r="AS14" s="41" t="s">
        <v>346</v>
      </c>
      <c r="AT14" s="41" t="s">
        <v>346</v>
      </c>
      <c r="AU14" s="41" t="s">
        <v>346</v>
      </c>
      <c r="AV14" s="41" t="s">
        <v>346</v>
      </c>
      <c r="AW14" s="41" t="s">
        <v>346</v>
      </c>
      <c r="AX14" s="41" t="s">
        <v>346</v>
      </c>
      <c r="AY14" s="41" t="s">
        <v>346</v>
      </c>
      <c r="AZ14" s="41" t="s">
        <v>346</v>
      </c>
      <c r="BA14" s="41" t="s">
        <v>346</v>
      </c>
      <c r="BB14" s="41" t="s">
        <v>346</v>
      </c>
      <c r="BC14" s="41" t="s">
        <v>346</v>
      </c>
      <c r="BD14" s="41" t="s">
        <v>346</v>
      </c>
      <c r="BE14" s="41" t="s">
        <v>346</v>
      </c>
      <c r="BF14" s="41" t="s">
        <v>346</v>
      </c>
      <c r="BG14" s="41" t="s">
        <v>346</v>
      </c>
      <c r="BH14" s="41" t="s">
        <v>346</v>
      </c>
      <c r="BI14" s="41" t="s">
        <v>346</v>
      </c>
      <c r="BJ14" s="41" t="s">
        <v>346</v>
      </c>
      <c r="BK14" s="41" t="s">
        <v>346</v>
      </c>
      <c r="BL14" s="41" t="s">
        <v>346</v>
      </c>
      <c r="BM14" s="41">
        <f>'Form 15M'!G35</f>
        <v>0</v>
      </c>
      <c r="BN14" s="41">
        <f>'Form 15M'!H35</f>
        <v>0</v>
      </c>
      <c r="BO14" s="41">
        <f>'Form 15M'!I35</f>
        <v>0</v>
      </c>
      <c r="BP14" s="41">
        <f>'Form 15M'!J35</f>
        <v>0</v>
      </c>
      <c r="BQ14" s="41">
        <f>'Form 15M'!K35</f>
        <v>0</v>
      </c>
      <c r="BR14" s="41">
        <f>'Form 15M'!L35</f>
        <v>0</v>
      </c>
      <c r="BS14" s="41" t="s">
        <v>346</v>
      </c>
      <c r="BT14" s="41">
        <f>'Form 16M'!H10</f>
        <v>0</v>
      </c>
      <c r="BU14" s="41" t="s">
        <v>346</v>
      </c>
      <c r="BV14" s="41">
        <f>'Form 16M'!J10</f>
        <v>0</v>
      </c>
      <c r="BW14" s="41" t="s">
        <v>346</v>
      </c>
      <c r="BX14" s="41" t="s">
        <v>346</v>
      </c>
    </row>
    <row r="15" spans="1:76" x14ac:dyDescent="0.2">
      <c r="A15" s="39">
        <f>CVR!$G$10</f>
        <v>0</v>
      </c>
      <c r="B15" s="39" t="s">
        <v>342</v>
      </c>
      <c r="C15" s="39">
        <f>CVR!$G$13</f>
        <v>0</v>
      </c>
      <c r="D15" s="40">
        <f>CVR!$G$12</f>
        <v>0</v>
      </c>
      <c r="E15" s="39" t="s">
        <v>343</v>
      </c>
      <c r="F15" s="39" t="s">
        <v>355</v>
      </c>
      <c r="G15" s="39" t="s">
        <v>355</v>
      </c>
      <c r="H15" s="39" t="s">
        <v>109</v>
      </c>
      <c r="I15" s="41">
        <f>'Form 12M'!G37</f>
        <v>0</v>
      </c>
      <c r="J15" s="41">
        <f>'Form 12M'!H37</f>
        <v>0</v>
      </c>
      <c r="K15" s="41">
        <f>'Form 12M'!I37</f>
        <v>0</v>
      </c>
      <c r="L15" s="42">
        <f>'Form 12M'!J37</f>
        <v>0</v>
      </c>
      <c r="M15" s="42">
        <f>'Form 12M'!K37</f>
        <v>0</v>
      </c>
      <c r="N15" s="42">
        <f>'Form 12M'!L37</f>
        <v>0</v>
      </c>
      <c r="O15" s="42">
        <f>'Form 12M'!M37</f>
        <v>0</v>
      </c>
      <c r="P15" s="42">
        <f>'Form 12M'!N37</f>
        <v>0</v>
      </c>
      <c r="Q15" s="42">
        <f>'Form 12M'!O37</f>
        <v>0</v>
      </c>
      <c r="R15" s="41">
        <f>'Form 12M'!P37</f>
        <v>0</v>
      </c>
      <c r="S15" s="41">
        <f>'Form 12M'!R37</f>
        <v>0</v>
      </c>
      <c r="T15" s="41">
        <f>'Form 13M'!G37</f>
        <v>0</v>
      </c>
      <c r="U15" s="41">
        <f>'Form 13M'!H37</f>
        <v>0</v>
      </c>
      <c r="V15" s="41">
        <f>'Form 13M'!I37</f>
        <v>0</v>
      </c>
      <c r="W15" s="41">
        <f>'Form 13M'!J37</f>
        <v>0</v>
      </c>
      <c r="X15" s="41">
        <f>'Form 13M'!K37</f>
        <v>0</v>
      </c>
      <c r="Y15" s="41">
        <f>'Form 13M'!L37</f>
        <v>0</v>
      </c>
      <c r="Z15" s="41">
        <f>'Form 13M'!M37</f>
        <v>0</v>
      </c>
      <c r="AA15" s="41">
        <f>'Form 13M'!N37</f>
        <v>0</v>
      </c>
      <c r="AB15" s="41">
        <f>'Form 13M'!O37</f>
        <v>0</v>
      </c>
      <c r="AC15" s="41">
        <f>'Form 13M'!P37</f>
        <v>0</v>
      </c>
      <c r="AD15" s="41">
        <f>'Form 13M'!R37</f>
        <v>0</v>
      </c>
      <c r="AE15" s="41" t="s">
        <v>346</v>
      </c>
      <c r="AF15" s="41" t="s">
        <v>346</v>
      </c>
      <c r="AG15" s="41" t="s">
        <v>346</v>
      </c>
      <c r="AH15" s="41" t="s">
        <v>346</v>
      </c>
      <c r="AI15" s="41" t="s">
        <v>346</v>
      </c>
      <c r="AJ15" s="41" t="s">
        <v>346</v>
      </c>
      <c r="AK15" s="41" t="s">
        <v>346</v>
      </c>
      <c r="AL15" s="41" t="s">
        <v>346</v>
      </c>
      <c r="AM15" s="41" t="s">
        <v>346</v>
      </c>
      <c r="AN15" s="41" t="s">
        <v>346</v>
      </c>
      <c r="AO15" s="41" t="s">
        <v>346</v>
      </c>
      <c r="AP15" s="41" t="s">
        <v>346</v>
      </c>
      <c r="AQ15" s="41" t="s">
        <v>346</v>
      </c>
      <c r="AR15" s="41" t="s">
        <v>346</v>
      </c>
      <c r="AS15" s="41" t="s">
        <v>346</v>
      </c>
      <c r="AT15" s="41" t="s">
        <v>346</v>
      </c>
      <c r="AU15" s="41" t="s">
        <v>346</v>
      </c>
      <c r="AV15" s="41" t="s">
        <v>346</v>
      </c>
      <c r="AW15" s="41" t="s">
        <v>346</v>
      </c>
      <c r="AX15" s="41" t="s">
        <v>346</v>
      </c>
      <c r="AY15" s="41" t="s">
        <v>346</v>
      </c>
      <c r="AZ15" s="41" t="s">
        <v>346</v>
      </c>
      <c r="BA15" s="41" t="s">
        <v>346</v>
      </c>
      <c r="BB15" s="41" t="s">
        <v>346</v>
      </c>
      <c r="BC15" s="41" t="s">
        <v>346</v>
      </c>
      <c r="BD15" s="41" t="s">
        <v>346</v>
      </c>
      <c r="BE15" s="41" t="s">
        <v>346</v>
      </c>
      <c r="BF15" s="41" t="s">
        <v>346</v>
      </c>
      <c r="BG15" s="41" t="s">
        <v>346</v>
      </c>
      <c r="BH15" s="41" t="s">
        <v>346</v>
      </c>
      <c r="BI15" s="41" t="s">
        <v>346</v>
      </c>
      <c r="BJ15" s="41" t="s">
        <v>346</v>
      </c>
      <c r="BK15" s="41" t="s">
        <v>346</v>
      </c>
      <c r="BL15" s="41" t="s">
        <v>346</v>
      </c>
      <c r="BM15" s="41">
        <f>'Form 15M'!G36</f>
        <v>0</v>
      </c>
      <c r="BN15" s="41">
        <f>'Form 15M'!H36</f>
        <v>0</v>
      </c>
      <c r="BO15" s="41">
        <f>'Form 15M'!I36</f>
        <v>0</v>
      </c>
      <c r="BP15" s="41">
        <f>'Form 15M'!J36</f>
        <v>0</v>
      </c>
      <c r="BQ15" s="41">
        <f>'Form 15M'!K36</f>
        <v>0</v>
      </c>
      <c r="BR15" s="41">
        <f>'Form 15M'!L36</f>
        <v>0</v>
      </c>
      <c r="BS15" s="41">
        <f>'Form 16M'!G11</f>
        <v>0</v>
      </c>
      <c r="BT15" s="41">
        <f>'Form 16M'!H11</f>
        <v>0</v>
      </c>
      <c r="BU15" s="41">
        <f>'Form 16M'!I11</f>
        <v>0</v>
      </c>
      <c r="BV15" s="41">
        <f>'Form 16M'!J11</f>
        <v>0</v>
      </c>
      <c r="BW15" s="41">
        <f>'Form 16M'!L11</f>
        <v>0</v>
      </c>
      <c r="BX15" s="41">
        <f>'Form 16M'!M11</f>
        <v>0</v>
      </c>
    </row>
    <row r="16" spans="1:76" x14ac:dyDescent="0.2">
      <c r="A16" s="39">
        <f>CVR!$G$10</f>
        <v>0</v>
      </c>
      <c r="B16" s="39" t="s">
        <v>342</v>
      </c>
      <c r="C16" s="39">
        <f>CVR!$G$13</f>
        <v>0</v>
      </c>
      <c r="D16" s="40">
        <f>CVR!$G$12</f>
        <v>0</v>
      </c>
      <c r="E16" s="39" t="s">
        <v>343</v>
      </c>
      <c r="F16" s="39" t="s">
        <v>355</v>
      </c>
      <c r="G16" s="39" t="s">
        <v>355</v>
      </c>
      <c r="H16" s="39" t="s">
        <v>357</v>
      </c>
      <c r="I16" s="41">
        <f>'Form 12M'!G38</f>
        <v>0</v>
      </c>
      <c r="J16" s="41">
        <f>'Form 12M'!H38</f>
        <v>0</v>
      </c>
      <c r="K16" s="41">
        <f>'Form 12M'!I38</f>
        <v>0</v>
      </c>
      <c r="L16" s="42">
        <f>'Form 12M'!J38</f>
        <v>0</v>
      </c>
      <c r="M16" s="42">
        <f>'Form 12M'!K38</f>
        <v>0</v>
      </c>
      <c r="N16" s="42">
        <f>'Form 12M'!L38</f>
        <v>0</v>
      </c>
      <c r="O16" s="42">
        <f>'Form 12M'!M38</f>
        <v>0</v>
      </c>
      <c r="P16" s="42">
        <f>'Form 12M'!N38</f>
        <v>0</v>
      </c>
      <c r="Q16" s="42">
        <f>'Form 12M'!O38</f>
        <v>0</v>
      </c>
      <c r="R16" s="41">
        <f>'Form 12M'!P38</f>
        <v>0</v>
      </c>
      <c r="S16" s="41">
        <f>'Form 12M'!R38</f>
        <v>0</v>
      </c>
      <c r="T16" s="41">
        <f>'Form 13M'!G38</f>
        <v>0</v>
      </c>
      <c r="U16" s="41">
        <f>'Form 13M'!H38</f>
        <v>0</v>
      </c>
      <c r="V16" s="41">
        <f>'Form 13M'!I38</f>
        <v>0</v>
      </c>
      <c r="W16" s="41">
        <f>'Form 13M'!J38</f>
        <v>0</v>
      </c>
      <c r="X16" s="41">
        <f>'Form 13M'!K38</f>
        <v>0</v>
      </c>
      <c r="Y16" s="41">
        <f>'Form 13M'!L38</f>
        <v>0</v>
      </c>
      <c r="Z16" s="41">
        <f>'Form 13M'!M38</f>
        <v>0</v>
      </c>
      <c r="AA16" s="41">
        <f>'Form 13M'!N38</f>
        <v>0</v>
      </c>
      <c r="AB16" s="41">
        <f>'Form 13M'!O38</f>
        <v>0</v>
      </c>
      <c r="AC16" s="41">
        <f>'Form 13M'!P38</f>
        <v>0</v>
      </c>
      <c r="AD16" s="41">
        <f>'Form 13M'!R38</f>
        <v>0</v>
      </c>
      <c r="AE16" s="41" t="s">
        <v>346</v>
      </c>
      <c r="AF16" s="41" t="s">
        <v>346</v>
      </c>
      <c r="AG16" s="41" t="s">
        <v>346</v>
      </c>
      <c r="AH16" s="41" t="s">
        <v>346</v>
      </c>
      <c r="AI16" s="41" t="s">
        <v>346</v>
      </c>
      <c r="AJ16" s="41" t="s">
        <v>346</v>
      </c>
      <c r="AK16" s="41" t="s">
        <v>346</v>
      </c>
      <c r="AL16" s="41" t="s">
        <v>346</v>
      </c>
      <c r="AM16" s="41" t="s">
        <v>346</v>
      </c>
      <c r="AN16" s="41" t="s">
        <v>346</v>
      </c>
      <c r="AO16" s="41" t="s">
        <v>346</v>
      </c>
      <c r="AP16" s="41" t="s">
        <v>346</v>
      </c>
      <c r="AQ16" s="41" t="s">
        <v>346</v>
      </c>
      <c r="AR16" s="41" t="s">
        <v>346</v>
      </c>
      <c r="AS16" s="41" t="s">
        <v>346</v>
      </c>
      <c r="AT16" s="41" t="s">
        <v>346</v>
      </c>
      <c r="AU16" s="41" t="s">
        <v>346</v>
      </c>
      <c r="AV16" s="41" t="s">
        <v>346</v>
      </c>
      <c r="AW16" s="41" t="s">
        <v>346</v>
      </c>
      <c r="AX16" s="41" t="s">
        <v>346</v>
      </c>
      <c r="AY16" s="41" t="s">
        <v>346</v>
      </c>
      <c r="AZ16" s="41" t="s">
        <v>346</v>
      </c>
      <c r="BA16" s="41" t="s">
        <v>346</v>
      </c>
      <c r="BB16" s="41" t="s">
        <v>346</v>
      </c>
      <c r="BC16" s="41" t="s">
        <v>346</v>
      </c>
      <c r="BD16" s="41" t="s">
        <v>346</v>
      </c>
      <c r="BE16" s="41" t="s">
        <v>346</v>
      </c>
      <c r="BF16" s="41" t="s">
        <v>346</v>
      </c>
      <c r="BG16" s="41" t="s">
        <v>346</v>
      </c>
      <c r="BH16" s="41" t="s">
        <v>346</v>
      </c>
      <c r="BI16" s="41" t="s">
        <v>346</v>
      </c>
      <c r="BJ16" s="41" t="s">
        <v>346</v>
      </c>
      <c r="BK16" s="41" t="s">
        <v>346</v>
      </c>
      <c r="BL16" s="41" t="s">
        <v>346</v>
      </c>
      <c r="BM16" s="41">
        <f>'Form 15M'!G37</f>
        <v>0</v>
      </c>
      <c r="BN16" s="41">
        <f>'Form 15M'!H37</f>
        <v>0</v>
      </c>
      <c r="BO16" s="41">
        <f>'Form 15M'!I37</f>
        <v>0</v>
      </c>
      <c r="BP16" s="41">
        <f>'Form 15M'!J37</f>
        <v>0</v>
      </c>
      <c r="BQ16" s="41">
        <f>'Form 15M'!K37</f>
        <v>0</v>
      </c>
      <c r="BR16" s="41">
        <f>'Form 15M'!L37</f>
        <v>0</v>
      </c>
      <c r="BS16" s="41">
        <f>'Form 16M'!G12</f>
        <v>0</v>
      </c>
      <c r="BT16" s="41">
        <f>'Form 16M'!H12</f>
        <v>0</v>
      </c>
      <c r="BU16" s="41">
        <f>'Form 16M'!I12</f>
        <v>0</v>
      </c>
      <c r="BV16" s="41">
        <f>'Form 16M'!J12</f>
        <v>0</v>
      </c>
      <c r="BW16" s="41">
        <f>'Form 16M'!L12</f>
        <v>0</v>
      </c>
      <c r="BX16" s="41">
        <f>'Form 16M'!M12</f>
        <v>0</v>
      </c>
    </row>
    <row r="17" spans="1:76" x14ac:dyDescent="0.2">
      <c r="A17" s="39">
        <f>CVR!$G$10</f>
        <v>0</v>
      </c>
      <c r="B17" s="39" t="s">
        <v>342</v>
      </c>
      <c r="C17" s="39">
        <f>CVR!$G$13</f>
        <v>0</v>
      </c>
      <c r="D17" s="40">
        <f>CVR!$G$12</f>
        <v>0</v>
      </c>
      <c r="E17" s="39" t="s">
        <v>358</v>
      </c>
      <c r="F17" s="39" t="s">
        <v>358</v>
      </c>
      <c r="G17" s="39" t="s">
        <v>358</v>
      </c>
      <c r="H17" s="39" t="s">
        <v>358</v>
      </c>
      <c r="I17" s="41" t="s">
        <v>346</v>
      </c>
      <c r="J17" s="41" t="s">
        <v>346</v>
      </c>
      <c r="K17" s="41" t="s">
        <v>346</v>
      </c>
      <c r="L17" s="42" t="s">
        <v>346</v>
      </c>
      <c r="M17" s="42" t="s">
        <v>346</v>
      </c>
      <c r="N17" s="42" t="s">
        <v>346</v>
      </c>
      <c r="O17" s="42" t="s">
        <v>346</v>
      </c>
      <c r="P17" s="42" t="s">
        <v>346</v>
      </c>
      <c r="Q17" s="42" t="s">
        <v>346</v>
      </c>
      <c r="R17" s="41" t="s">
        <v>346</v>
      </c>
      <c r="S17" s="41" t="s">
        <v>346</v>
      </c>
      <c r="T17" s="41" t="s">
        <v>346</v>
      </c>
      <c r="U17" s="41" t="s">
        <v>346</v>
      </c>
      <c r="V17" s="41" t="s">
        <v>346</v>
      </c>
      <c r="W17" s="41" t="s">
        <v>346</v>
      </c>
      <c r="X17" s="41" t="s">
        <v>346</v>
      </c>
      <c r="Y17" s="41" t="s">
        <v>346</v>
      </c>
      <c r="Z17" s="41" t="s">
        <v>346</v>
      </c>
      <c r="AA17" s="41" t="s">
        <v>346</v>
      </c>
      <c r="AB17" s="41" t="s">
        <v>346</v>
      </c>
      <c r="AC17" s="41" t="s">
        <v>346</v>
      </c>
      <c r="AD17" s="41" t="s">
        <v>346</v>
      </c>
      <c r="AE17" s="41">
        <f>'Form 14M'!G9+'Form 14M'!G22</f>
        <v>0</v>
      </c>
      <c r="AF17" s="41">
        <f>'Form 14M'!G10+'Form 14M'!G23</f>
        <v>0</v>
      </c>
      <c r="AG17" s="41">
        <f>'Form 14M'!G11+'Form 14M'!G24</f>
        <v>0</v>
      </c>
      <c r="AH17" s="41">
        <f>'Form 14M'!G12+'Form 14M'!G25</f>
        <v>0</v>
      </c>
      <c r="AI17" s="41">
        <f>'Form 14M'!G13+'Form 14M'!G26</f>
        <v>0</v>
      </c>
      <c r="AJ17" s="41">
        <f>'Form 14M'!G14+'Form 14M'!G27</f>
        <v>0</v>
      </c>
      <c r="AK17" s="41">
        <f>'Form 14M'!G15+'Form 14M'!G28</f>
        <v>0</v>
      </c>
      <c r="AL17" s="41">
        <f>'Form 14M'!G16+'Form 14M'!G29</f>
        <v>0</v>
      </c>
      <c r="AM17" s="41">
        <f>'Form 14M'!G17+'Form 14M'!G30</f>
        <v>0</v>
      </c>
      <c r="AN17" s="41">
        <f>'Form 14M'!G18+'Form 14M'!G31</f>
        <v>0</v>
      </c>
      <c r="AO17" s="41">
        <f>'Form 11M'!G9</f>
        <v>0</v>
      </c>
      <c r="AP17" s="41">
        <f>'Form 11M'!G10</f>
        <v>0</v>
      </c>
      <c r="AQ17" s="41">
        <f>'Form 11M'!G11</f>
        <v>0</v>
      </c>
      <c r="AR17" s="41">
        <f>'Form 11M'!G12</f>
        <v>0</v>
      </c>
      <c r="AS17" s="41">
        <f>'Form 11M'!G13</f>
        <v>0</v>
      </c>
      <c r="AT17" s="41">
        <f>'Form 11M'!G14</f>
        <v>0</v>
      </c>
      <c r="AU17" s="41">
        <f>'Form 11M'!G15</f>
        <v>0</v>
      </c>
      <c r="AV17" s="41">
        <f>'Form 11M'!G16</f>
        <v>0</v>
      </c>
      <c r="AW17" s="41">
        <f>'Form 11M'!G17</f>
        <v>0</v>
      </c>
      <c r="AX17" s="41">
        <f>'Form 11M'!G18</f>
        <v>0</v>
      </c>
      <c r="AY17" s="41">
        <f>'Form 11M'!G19</f>
        <v>0</v>
      </c>
      <c r="AZ17" s="41">
        <f>'Form 11M'!G20</f>
        <v>0</v>
      </c>
      <c r="BA17" s="41">
        <f>'Form 11M'!G21</f>
        <v>0</v>
      </c>
      <c r="BB17" s="41">
        <f>'Form 11M'!G22</f>
        <v>0</v>
      </c>
      <c r="BC17" s="41">
        <f>'Form 11M'!G23</f>
        <v>0</v>
      </c>
      <c r="BD17" s="41">
        <f>'Form 11M'!G24</f>
        <v>0</v>
      </c>
      <c r="BE17" s="41">
        <f>'Form 11M'!G26</f>
        <v>0</v>
      </c>
      <c r="BF17" s="41">
        <f>'Form 11M'!G25</f>
        <v>0</v>
      </c>
      <c r="BG17" s="41">
        <f>'Form 11M'!G27</f>
        <v>0</v>
      </c>
      <c r="BH17" s="41">
        <f>'Form 11M'!G28</f>
        <v>0</v>
      </c>
      <c r="BI17" s="41">
        <f>'Form 11M'!G29</f>
        <v>0</v>
      </c>
      <c r="BJ17" s="41">
        <f>'Form 11M'!G30</f>
        <v>0</v>
      </c>
      <c r="BK17" s="41">
        <f>'Form 11M'!G31</f>
        <v>0</v>
      </c>
      <c r="BL17" s="41">
        <f>'Form 11M'!G32</f>
        <v>0</v>
      </c>
      <c r="BM17" s="41" t="s">
        <v>346</v>
      </c>
      <c r="BN17" s="41" t="s">
        <v>346</v>
      </c>
      <c r="BO17" s="41" t="s">
        <v>346</v>
      </c>
      <c r="BP17" s="41" t="s">
        <v>346</v>
      </c>
      <c r="BQ17" s="41" t="s">
        <v>346</v>
      </c>
      <c r="BR17" s="41" t="s">
        <v>346</v>
      </c>
      <c r="BS17" s="41" t="s">
        <v>346</v>
      </c>
      <c r="BT17" s="41" t="s">
        <v>346</v>
      </c>
      <c r="BU17" s="41" t="s">
        <v>346</v>
      </c>
      <c r="BV17" s="41" t="s">
        <v>346</v>
      </c>
      <c r="BW17" s="41" t="s">
        <v>346</v>
      </c>
      <c r="BX17" s="41" t="s">
        <v>346</v>
      </c>
    </row>
    <row r="18" spans="1:76" x14ac:dyDescent="0.2">
      <c r="A18" s="39">
        <f>CVR!$G$10</f>
        <v>0</v>
      </c>
      <c r="B18" s="39" t="s">
        <v>359</v>
      </c>
      <c r="C18" s="39">
        <f>CVR!$G$13-1</f>
        <v>-1</v>
      </c>
      <c r="D18" s="40">
        <f>CVR!$G$12</f>
        <v>0</v>
      </c>
      <c r="E18" s="39" t="s">
        <v>358</v>
      </c>
      <c r="F18" s="39" t="s">
        <v>358</v>
      </c>
      <c r="G18" s="39" t="s">
        <v>358</v>
      </c>
      <c r="H18" s="39" t="s">
        <v>358</v>
      </c>
      <c r="I18" s="41" t="s">
        <v>346</v>
      </c>
      <c r="J18" s="41" t="s">
        <v>346</v>
      </c>
      <c r="K18" s="41" t="s">
        <v>346</v>
      </c>
      <c r="L18" s="42" t="s">
        <v>346</v>
      </c>
      <c r="M18" s="42" t="s">
        <v>346</v>
      </c>
      <c r="N18" s="42" t="s">
        <v>346</v>
      </c>
      <c r="O18" s="42" t="s">
        <v>346</v>
      </c>
      <c r="P18" s="42" t="s">
        <v>346</v>
      </c>
      <c r="Q18" s="42" t="s">
        <v>346</v>
      </c>
      <c r="R18" s="41" t="s">
        <v>346</v>
      </c>
      <c r="S18" s="41" t="s">
        <v>346</v>
      </c>
      <c r="T18" s="41" t="s">
        <v>346</v>
      </c>
      <c r="U18" s="41" t="s">
        <v>346</v>
      </c>
      <c r="V18" s="41" t="s">
        <v>346</v>
      </c>
      <c r="W18" s="41" t="s">
        <v>346</v>
      </c>
      <c r="X18" s="41" t="s">
        <v>346</v>
      </c>
      <c r="Y18" s="41" t="s">
        <v>346</v>
      </c>
      <c r="Z18" s="41" t="s">
        <v>346</v>
      </c>
      <c r="AA18" s="41" t="s">
        <v>346</v>
      </c>
      <c r="AB18" s="41" t="s">
        <v>346</v>
      </c>
      <c r="AC18" s="41" t="s">
        <v>346</v>
      </c>
      <c r="AD18" s="41" t="s">
        <v>346</v>
      </c>
      <c r="AE18" s="41" t="s">
        <v>346</v>
      </c>
      <c r="AF18" s="41" t="s">
        <v>346</v>
      </c>
      <c r="AG18" s="41" t="s">
        <v>346</v>
      </c>
      <c r="AH18" s="41" t="s">
        <v>346</v>
      </c>
      <c r="AI18" s="41" t="s">
        <v>346</v>
      </c>
      <c r="AJ18" s="41" t="s">
        <v>346</v>
      </c>
      <c r="AK18" s="41" t="s">
        <v>346</v>
      </c>
      <c r="AL18" s="41" t="s">
        <v>346</v>
      </c>
      <c r="AM18" s="41" t="s">
        <v>346</v>
      </c>
      <c r="AN18" s="41" t="s">
        <v>346</v>
      </c>
      <c r="AO18" s="41">
        <f>'Form 11M'!J9</f>
        <v>0</v>
      </c>
      <c r="AP18" s="41">
        <f>'Form 11M'!J10</f>
        <v>0</v>
      </c>
      <c r="AQ18" s="41">
        <f>'Form 11M'!J11</f>
        <v>0</v>
      </c>
      <c r="AR18" s="41">
        <f>'Form 11M'!J12</f>
        <v>0</v>
      </c>
      <c r="AS18" s="41">
        <f>'Form 11M'!J13</f>
        <v>0</v>
      </c>
      <c r="AT18" s="41">
        <f>'Form 11M'!J14</f>
        <v>0</v>
      </c>
      <c r="AU18" s="41">
        <f>'Form 11M'!J15</f>
        <v>0</v>
      </c>
      <c r="AV18" s="41">
        <f>'Form 11M'!J16</f>
        <v>0</v>
      </c>
      <c r="AW18" s="41">
        <f>'Form 11M'!J17</f>
        <v>0</v>
      </c>
      <c r="AX18" s="41">
        <f>'Form 11M'!J18</f>
        <v>0</v>
      </c>
      <c r="AY18" s="41">
        <f>'Form 11M'!J19</f>
        <v>0</v>
      </c>
      <c r="AZ18" s="41">
        <f>'Form 11M'!J20</f>
        <v>0</v>
      </c>
      <c r="BA18" s="41">
        <f>'Form 11M'!J21</f>
        <v>0</v>
      </c>
      <c r="BB18" s="41">
        <f>'Form 11M'!J22</f>
        <v>0</v>
      </c>
      <c r="BC18" s="41">
        <f>'Form 11M'!J23</f>
        <v>0</v>
      </c>
      <c r="BD18" s="41">
        <f>'Form 11M'!J24</f>
        <v>0</v>
      </c>
      <c r="BE18" s="41">
        <f>'Form 11M'!J26</f>
        <v>0</v>
      </c>
      <c r="BF18" s="41">
        <f>'Form 11M'!J25</f>
        <v>0</v>
      </c>
      <c r="BG18" s="41">
        <f>'Form 11M'!J27</f>
        <v>0</v>
      </c>
      <c r="BH18" s="41">
        <f>'Form 11M'!J28</f>
        <v>0</v>
      </c>
      <c r="BI18" s="41">
        <f>'Form 11M'!J29</f>
        <v>0</v>
      </c>
      <c r="BJ18" s="41">
        <f>'Form 11M'!J30</f>
        <v>0</v>
      </c>
      <c r="BK18" s="41">
        <f>'Form 11M'!J31</f>
        <v>0</v>
      </c>
      <c r="BL18" s="41">
        <f>'Form 11M'!J32</f>
        <v>0</v>
      </c>
      <c r="BM18" s="41" t="s">
        <v>346</v>
      </c>
      <c r="BN18" s="41" t="s">
        <v>346</v>
      </c>
      <c r="BO18" s="41" t="s">
        <v>346</v>
      </c>
      <c r="BP18" s="41" t="s">
        <v>346</v>
      </c>
      <c r="BQ18" s="41" t="s">
        <v>346</v>
      </c>
      <c r="BR18" s="41" t="s">
        <v>346</v>
      </c>
      <c r="BS18" s="41" t="s">
        <v>346</v>
      </c>
      <c r="BT18" s="41" t="s">
        <v>346</v>
      </c>
      <c r="BU18" s="41" t="s">
        <v>346</v>
      </c>
      <c r="BV18" s="41" t="s">
        <v>346</v>
      </c>
      <c r="BW18" s="41" t="s">
        <v>346</v>
      </c>
      <c r="BX18" s="41" t="s">
        <v>346</v>
      </c>
    </row>
  </sheetData>
  <sheetProtection password="E47D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13"/>
  <sheetViews>
    <sheetView showGridLines="0" zoomScaleNormal="100" workbookViewId="0">
      <pane ySplit="8" topLeftCell="A9" activePane="bottomLeft" state="frozen"/>
      <selection activeCell="F9" sqref="F9"/>
      <selection pane="bottomLeft" activeCell="H17" sqref="H17"/>
    </sheetView>
  </sheetViews>
  <sheetFormatPr defaultColWidth="9.28515625" defaultRowHeight="12.75" x14ac:dyDescent="0.2"/>
  <cols>
    <col min="1" max="1" width="2.5703125" style="1" customWidth="1"/>
    <col min="2" max="4" width="9.28515625" style="1"/>
    <col min="5" max="5" width="26.28515625" style="1" customWidth="1"/>
    <col min="6" max="6" width="5.5703125" style="1" bestFit="1" customWidth="1"/>
    <col min="7" max="15" width="16.7109375" style="1" customWidth="1"/>
    <col min="16" max="16384" width="9.28515625" style="1"/>
  </cols>
  <sheetData>
    <row r="1" spans="1:15" ht="15.75" x14ac:dyDescent="0.25">
      <c r="A1" s="10"/>
      <c r="B1" s="11" t="s">
        <v>110</v>
      </c>
      <c r="C1" s="12"/>
      <c r="D1" s="12"/>
      <c r="E1" s="12"/>
      <c r="F1" s="1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B2" s="1" t="str">
        <f>"Company: " &amp; CVR!G10</f>
        <v xml:space="preserve">Company: </v>
      </c>
      <c r="C2" s="6"/>
      <c r="D2" s="6"/>
      <c r="E2" s="6"/>
      <c r="F2" s="113"/>
      <c r="G2" s="78"/>
      <c r="H2" s="78"/>
      <c r="I2" s="78"/>
      <c r="J2" s="78"/>
      <c r="K2" s="78"/>
      <c r="L2" s="78"/>
      <c r="M2" s="78"/>
      <c r="N2" s="78"/>
      <c r="O2" s="78"/>
    </row>
    <row r="3" spans="1:15" x14ac:dyDescent="0.2">
      <c r="B3" s="14" t="str">
        <f>"Month-Year: " &amp; CVR!G12 &amp; "-" &amp; CVR!G13</f>
        <v>Month-Year: -</v>
      </c>
      <c r="C3" s="79"/>
      <c r="D3" s="79"/>
      <c r="E3" s="79"/>
      <c r="F3" s="114"/>
      <c r="G3" s="80"/>
      <c r="H3" s="80"/>
      <c r="I3" s="80"/>
      <c r="J3" s="80"/>
      <c r="K3" s="80"/>
      <c r="L3" s="80"/>
      <c r="M3" s="80"/>
      <c r="N3" s="80"/>
      <c r="O3" s="80"/>
    </row>
    <row r="4" spans="1:15" x14ac:dyDescent="0.2">
      <c r="C4" s="6"/>
      <c r="D4" s="6"/>
      <c r="E4" s="6"/>
      <c r="F4" s="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2">
      <c r="F5" s="215" t="s">
        <v>40</v>
      </c>
      <c r="G5" s="219" t="s">
        <v>155</v>
      </c>
      <c r="H5" s="220"/>
      <c r="I5" s="220"/>
      <c r="J5" s="220"/>
      <c r="K5" s="221"/>
      <c r="L5" s="219" t="s">
        <v>156</v>
      </c>
      <c r="M5" s="220"/>
      <c r="N5" s="221"/>
      <c r="O5" s="213" t="s">
        <v>227</v>
      </c>
    </row>
    <row r="6" spans="1:15" x14ac:dyDescent="0.2">
      <c r="F6" s="215"/>
      <c r="G6" s="219" t="s">
        <v>157</v>
      </c>
      <c r="H6" s="223"/>
      <c r="I6" s="219" t="s">
        <v>158</v>
      </c>
      <c r="J6" s="223"/>
      <c r="K6" s="216" t="s">
        <v>223</v>
      </c>
      <c r="L6" s="134" t="s">
        <v>157</v>
      </c>
      <c r="M6" s="135" t="s">
        <v>158</v>
      </c>
      <c r="N6" s="216" t="s">
        <v>226</v>
      </c>
      <c r="O6" s="222"/>
    </row>
    <row r="7" spans="1:15" ht="38.25" x14ac:dyDescent="0.2">
      <c r="F7" s="215"/>
      <c r="G7" s="115" t="s">
        <v>164</v>
      </c>
      <c r="H7" s="115" t="s">
        <v>165</v>
      </c>
      <c r="I7" s="115" t="s">
        <v>164</v>
      </c>
      <c r="J7" s="115" t="s">
        <v>165</v>
      </c>
      <c r="K7" s="218"/>
      <c r="L7" s="115" t="s">
        <v>224</v>
      </c>
      <c r="M7" s="115" t="s">
        <v>225</v>
      </c>
      <c r="N7" s="218"/>
      <c r="O7" s="218"/>
    </row>
    <row r="8" spans="1:15" x14ac:dyDescent="0.2">
      <c r="B8" s="6" t="s">
        <v>36</v>
      </c>
      <c r="F8" s="215"/>
      <c r="G8" s="86" t="s">
        <v>26</v>
      </c>
      <c r="H8" s="86" t="s">
        <v>27</v>
      </c>
      <c r="I8" s="86" t="s">
        <v>29</v>
      </c>
      <c r="J8" s="86" t="s">
        <v>28</v>
      </c>
      <c r="K8" s="86" t="s">
        <v>221</v>
      </c>
      <c r="L8" s="86" t="s">
        <v>38</v>
      </c>
      <c r="M8" s="86" t="s">
        <v>43</v>
      </c>
      <c r="N8" s="86" t="s">
        <v>222</v>
      </c>
      <c r="O8" s="86" t="s">
        <v>228</v>
      </c>
    </row>
    <row r="9" spans="1:15" x14ac:dyDescent="0.2">
      <c r="C9" s="6"/>
      <c r="D9" s="6"/>
      <c r="E9" s="6"/>
      <c r="F9" s="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">
      <c r="B10" s="116" t="s">
        <v>66</v>
      </c>
      <c r="C10" s="117"/>
      <c r="D10" s="118"/>
      <c r="E10" s="88"/>
      <c r="F10" s="89">
        <v>11</v>
      </c>
      <c r="G10" s="100"/>
      <c r="H10" s="91"/>
      <c r="I10" s="100"/>
      <c r="J10" s="91"/>
      <c r="K10" s="90">
        <f>SUM(G10:J10)</f>
        <v>0</v>
      </c>
      <c r="L10" s="100"/>
      <c r="M10" s="100"/>
      <c r="N10" s="100"/>
      <c r="O10" s="90">
        <f>SUM(K10,N10)</f>
        <v>0</v>
      </c>
    </row>
    <row r="11" spans="1:15" x14ac:dyDescent="0.2">
      <c r="B11" s="116" t="s">
        <v>67</v>
      </c>
      <c r="C11" s="117"/>
      <c r="D11" s="118"/>
      <c r="E11" s="88"/>
      <c r="F11" s="89">
        <v>12</v>
      </c>
      <c r="G11" s="91"/>
      <c r="H11" s="91"/>
      <c r="I11" s="91"/>
      <c r="J11" s="91"/>
      <c r="K11" s="90">
        <f>SUM(G11:J11)</f>
        <v>0</v>
      </c>
      <c r="L11" s="91"/>
      <c r="M11" s="91"/>
      <c r="N11" s="90">
        <f>SUM(L11:M11)</f>
        <v>0</v>
      </c>
      <c r="O11" s="90">
        <f>SUM(K11,N11)</f>
        <v>0</v>
      </c>
    </row>
    <row r="12" spans="1:15" x14ac:dyDescent="0.2">
      <c r="B12" s="120" t="s">
        <v>68</v>
      </c>
      <c r="C12" s="121"/>
      <c r="D12" s="122"/>
      <c r="E12" s="123"/>
      <c r="F12" s="89">
        <v>13</v>
      </c>
      <c r="G12" s="91"/>
      <c r="H12" s="91"/>
      <c r="I12" s="91"/>
      <c r="J12" s="91"/>
      <c r="K12" s="90">
        <f>SUM(G12:J12)</f>
        <v>0</v>
      </c>
      <c r="L12" s="91"/>
      <c r="M12" s="91"/>
      <c r="N12" s="90">
        <f>SUM(L12:M12)</f>
        <v>0</v>
      </c>
      <c r="O12" s="90">
        <f>SUM(K12,N12)</f>
        <v>0</v>
      </c>
    </row>
    <row r="13" spans="1:15" x14ac:dyDescent="0.2">
      <c r="B13" s="124" t="s">
        <v>124</v>
      </c>
      <c r="C13" s="125"/>
      <c r="D13" s="125"/>
      <c r="E13" s="96"/>
      <c r="F13" s="95">
        <v>19</v>
      </c>
      <c r="G13" s="99">
        <f>SUBTOTAL(9,G10:G12)</f>
        <v>0</v>
      </c>
      <c r="H13" s="99">
        <f>SUBTOTAL(9,H10:H12)</f>
        <v>0</v>
      </c>
      <c r="I13" s="99">
        <f>SUBTOTAL(9,I10:I12)</f>
        <v>0</v>
      </c>
      <c r="J13" s="99">
        <f>SUBTOTAL(9,J10:J12)</f>
        <v>0</v>
      </c>
      <c r="K13" s="99">
        <f>SUM(G13:J13)</f>
        <v>0</v>
      </c>
      <c r="L13" s="99">
        <f>SUBTOTAL(9,L10:L12)</f>
        <v>0</v>
      </c>
      <c r="M13" s="99">
        <f>SUBTOTAL(9,M10:M12)</f>
        <v>0</v>
      </c>
      <c r="N13" s="99">
        <f>SUM(L13:M13)</f>
        <v>0</v>
      </c>
      <c r="O13" s="99">
        <f>SUM(K13,N13)</f>
        <v>0</v>
      </c>
    </row>
  </sheetData>
  <sheetProtection password="E47D" sheet="1" objects="1" scenarios="1"/>
  <mergeCells count="8">
    <mergeCell ref="N6:N7"/>
    <mergeCell ref="G5:K5"/>
    <mergeCell ref="O5:O7"/>
    <mergeCell ref="F5:F8"/>
    <mergeCell ref="G6:H6"/>
    <mergeCell ref="I6:J6"/>
    <mergeCell ref="K6:K7"/>
    <mergeCell ref="L5:N5"/>
  </mergeCells>
  <phoneticPr fontId="12" type="noConversion"/>
  <pageMargins left="0.25" right="0.25" top="0.75" bottom="0.5" header="0.5" footer="0.5"/>
  <pageSetup paperSize="9" scale="67" orientation="landscape" r:id="rId1"/>
  <headerFooter alignWithMargins="0">
    <oddFooter>&amp;L&amp;A&amp;R&amp;P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55"/>
  <sheetViews>
    <sheetView showGridLines="0" zoomScaleNormal="100" workbookViewId="0">
      <selection activeCell="H38" sqref="H38"/>
    </sheetView>
  </sheetViews>
  <sheetFormatPr defaultColWidth="9.28515625" defaultRowHeight="12.75" x14ac:dyDescent="0.2"/>
  <cols>
    <col min="1" max="1" width="2.5703125" style="1" customWidth="1"/>
    <col min="2" max="2" width="31.42578125" style="1" customWidth="1"/>
    <col min="3" max="3" width="7.28515625" style="7" customWidth="1"/>
    <col min="4" max="5" width="12.7109375" style="17" customWidth="1"/>
    <col min="6" max="7" width="12.7109375" style="1" customWidth="1"/>
    <col min="8" max="8" width="13.28515625" style="1" customWidth="1"/>
    <col min="9" max="9" width="12.7109375" style="1" customWidth="1"/>
    <col min="10" max="10" width="1.28515625" style="1" customWidth="1"/>
    <col min="11" max="13" width="12.7109375" style="1" customWidth="1"/>
    <col min="14" max="14" width="1.42578125" style="1" customWidth="1"/>
    <col min="15" max="17" width="12.7109375" style="1" customWidth="1"/>
    <col min="18" max="22" width="10.42578125" style="1" customWidth="1"/>
    <col min="23" max="16384" width="9.28515625" style="1"/>
  </cols>
  <sheetData>
    <row r="1" spans="1:17" ht="15.75" x14ac:dyDescent="0.25">
      <c r="A1" s="10" t="str">
        <f ca="1">RIGHT(CELL("filename",A2),LEN(CELL("filename",A2))-FIND("]",CELL("filename",A2)))</f>
        <v>Form 17M</v>
      </c>
      <c r="B1" s="11" t="s">
        <v>204</v>
      </c>
    </row>
    <row r="2" spans="1:17" x14ac:dyDescent="0.2">
      <c r="A2" s="66"/>
      <c r="B2" s="1" t="str">
        <f>"Company: " &amp; CVR!G10</f>
        <v xml:space="preserve">Company: </v>
      </c>
    </row>
    <row r="3" spans="1:17" x14ac:dyDescent="0.2">
      <c r="A3" s="66"/>
      <c r="B3" s="14" t="str">
        <f>"Month-Year: " &amp; CVR!G12 &amp; "-" &amp; CVR!G13</f>
        <v>Month-Year: -</v>
      </c>
      <c r="C3" s="114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5" spans="1:17" x14ac:dyDescent="0.2">
      <c r="B5" s="136" t="s">
        <v>362</v>
      </c>
      <c r="C5" s="137"/>
      <c r="D5" s="137"/>
      <c r="E5" s="137"/>
      <c r="F5" s="137"/>
      <c r="G5" s="137"/>
      <c r="H5" s="138"/>
      <c r="I5" s="139"/>
    </row>
    <row r="6" spans="1:17" x14ac:dyDescent="0.2">
      <c r="B6" s="140" t="s">
        <v>170</v>
      </c>
      <c r="C6" s="141"/>
      <c r="D6" s="141"/>
      <c r="E6" s="141"/>
      <c r="F6" s="141"/>
      <c r="G6" s="141"/>
      <c r="H6" s="142"/>
      <c r="I6" s="143"/>
    </row>
    <row r="7" spans="1:17" x14ac:dyDescent="0.2">
      <c r="H7" s="17"/>
      <c r="I7" s="17"/>
    </row>
    <row r="8" spans="1:17" ht="51" x14ac:dyDescent="0.2">
      <c r="B8" s="144" t="s">
        <v>296</v>
      </c>
      <c r="C8" s="213" t="s">
        <v>40</v>
      </c>
      <c r="D8" s="145" t="s">
        <v>363</v>
      </c>
      <c r="E8" s="145" t="s">
        <v>364</v>
      </c>
      <c r="F8" s="146" t="s">
        <v>174</v>
      </c>
      <c r="G8" s="146" t="s">
        <v>175</v>
      </c>
      <c r="H8" s="147" t="s">
        <v>176</v>
      </c>
      <c r="I8" s="147" t="s">
        <v>177</v>
      </c>
    </row>
    <row r="9" spans="1:17" x14ac:dyDescent="0.2">
      <c r="B9" s="130"/>
      <c r="C9" s="214"/>
      <c r="D9" s="86" t="s">
        <v>26</v>
      </c>
      <c r="E9" s="86" t="s">
        <v>27</v>
      </c>
      <c r="F9" s="148" t="s">
        <v>29</v>
      </c>
      <c r="G9" s="148" t="s">
        <v>28</v>
      </c>
      <c r="H9" s="149" t="s">
        <v>298</v>
      </c>
      <c r="I9" s="149" t="s">
        <v>38</v>
      </c>
    </row>
    <row r="10" spans="1:17" x14ac:dyDescent="0.2">
      <c r="B10" s="87" t="s">
        <v>178</v>
      </c>
      <c r="C10" s="89">
        <v>11</v>
      </c>
      <c r="D10" s="91"/>
      <c r="E10" s="91"/>
      <c r="F10" s="150" t="str">
        <f t="shared" ref="F10:F18" si="0">IF(ISERROR(IF(E10/D10&gt;0.5,E10/D10,0.5)),"--",IF(E10/D10&gt;0.5,E10/D10,0.5))</f>
        <v>--</v>
      </c>
      <c r="G10" s="151">
        <v>0.3</v>
      </c>
      <c r="H10" s="152">
        <f t="shared" ref="H10:H18" si="1">IF(ISERROR(D10*F10*G10),0,D10*F10*G10)</f>
        <v>0</v>
      </c>
      <c r="I10" s="91"/>
    </row>
    <row r="11" spans="1:17" x14ac:dyDescent="0.2">
      <c r="B11" s="87" t="s">
        <v>179</v>
      </c>
      <c r="C11" s="89">
        <v>12</v>
      </c>
      <c r="D11" s="91"/>
      <c r="E11" s="91"/>
      <c r="F11" s="150" t="str">
        <f t="shared" si="0"/>
        <v>--</v>
      </c>
      <c r="G11" s="151">
        <v>0.2</v>
      </c>
      <c r="H11" s="152">
        <f t="shared" si="1"/>
        <v>0</v>
      </c>
      <c r="I11" s="91"/>
    </row>
    <row r="12" spans="1:17" x14ac:dyDescent="0.2">
      <c r="B12" s="87" t="s">
        <v>180</v>
      </c>
      <c r="C12" s="89">
        <v>13</v>
      </c>
      <c r="D12" s="91"/>
      <c r="E12" s="91"/>
      <c r="F12" s="150" t="str">
        <f t="shared" si="0"/>
        <v>--</v>
      </c>
      <c r="G12" s="151">
        <v>0.16</v>
      </c>
      <c r="H12" s="152">
        <f t="shared" si="1"/>
        <v>0</v>
      </c>
      <c r="I12" s="91"/>
    </row>
    <row r="13" spans="1:17" x14ac:dyDescent="0.2">
      <c r="B13" s="87" t="s">
        <v>181</v>
      </c>
      <c r="C13" s="89">
        <v>14</v>
      </c>
      <c r="D13" s="91"/>
      <c r="E13" s="91"/>
      <c r="F13" s="150" t="str">
        <f t="shared" si="0"/>
        <v>--</v>
      </c>
      <c r="G13" s="151">
        <v>0.3</v>
      </c>
      <c r="H13" s="152">
        <f t="shared" si="1"/>
        <v>0</v>
      </c>
      <c r="I13" s="91"/>
    </row>
    <row r="14" spans="1:17" x14ac:dyDescent="0.2">
      <c r="B14" s="87" t="s">
        <v>182</v>
      </c>
      <c r="C14" s="89">
        <v>15</v>
      </c>
      <c r="D14" s="91"/>
      <c r="E14" s="91"/>
      <c r="F14" s="150" t="str">
        <f t="shared" si="0"/>
        <v>--</v>
      </c>
      <c r="G14" s="151">
        <v>0.3</v>
      </c>
      <c r="H14" s="152">
        <f t="shared" si="1"/>
        <v>0</v>
      </c>
      <c r="I14" s="91"/>
    </row>
    <row r="15" spans="1:17" x14ac:dyDescent="0.2">
      <c r="B15" s="87" t="s">
        <v>183</v>
      </c>
      <c r="C15" s="89">
        <v>16</v>
      </c>
      <c r="D15" s="91"/>
      <c r="E15" s="91"/>
      <c r="F15" s="150" t="str">
        <f t="shared" si="0"/>
        <v>--</v>
      </c>
      <c r="G15" s="151">
        <v>0.3</v>
      </c>
      <c r="H15" s="152">
        <f t="shared" si="1"/>
        <v>0</v>
      </c>
      <c r="I15" s="91"/>
    </row>
    <row r="16" spans="1:17" x14ac:dyDescent="0.2">
      <c r="B16" s="87" t="s">
        <v>184</v>
      </c>
      <c r="C16" s="89">
        <v>17</v>
      </c>
      <c r="D16" s="91"/>
      <c r="E16" s="91"/>
      <c r="F16" s="150" t="str">
        <f t="shared" si="0"/>
        <v>--</v>
      </c>
      <c r="G16" s="151">
        <v>0.3</v>
      </c>
      <c r="H16" s="152">
        <f t="shared" si="1"/>
        <v>0</v>
      </c>
      <c r="I16" s="91"/>
    </row>
    <row r="17" spans="2:17" x14ac:dyDescent="0.2">
      <c r="B17" s="87" t="s">
        <v>185</v>
      </c>
      <c r="C17" s="89">
        <v>18</v>
      </c>
      <c r="D17" s="91"/>
      <c r="E17" s="91"/>
      <c r="F17" s="150" t="str">
        <f t="shared" si="0"/>
        <v>--</v>
      </c>
      <c r="G17" s="151">
        <v>0.16</v>
      </c>
      <c r="H17" s="152">
        <f t="shared" si="1"/>
        <v>0</v>
      </c>
      <c r="I17" s="91"/>
    </row>
    <row r="18" spans="2:17" x14ac:dyDescent="0.2">
      <c r="B18" s="87" t="s">
        <v>186</v>
      </c>
      <c r="C18" s="89">
        <v>19</v>
      </c>
      <c r="D18" s="91"/>
      <c r="E18" s="91"/>
      <c r="F18" s="150" t="str">
        <f t="shared" si="0"/>
        <v>--</v>
      </c>
      <c r="G18" s="151">
        <v>0.16</v>
      </c>
      <c r="H18" s="152">
        <f t="shared" si="1"/>
        <v>0</v>
      </c>
      <c r="I18" s="91"/>
    </row>
    <row r="19" spans="2:17" s="8" customFormat="1" x14ac:dyDescent="0.2">
      <c r="B19" s="93" t="s">
        <v>308</v>
      </c>
      <c r="C19" s="95">
        <v>29</v>
      </c>
      <c r="D19" s="99">
        <f>SUM(D10:D18)</f>
        <v>0</v>
      </c>
      <c r="E19" s="99">
        <f>SUM(E10:E18)</f>
        <v>0</v>
      </c>
      <c r="F19" s="153"/>
      <c r="G19" s="153"/>
      <c r="H19" s="154">
        <f>SUM(H10:H18)</f>
        <v>0</v>
      </c>
      <c r="I19" s="154">
        <f>SUM(I10:I18)</f>
        <v>0</v>
      </c>
    </row>
    <row r="21" spans="2:17" ht="38.25" customHeight="1" x14ac:dyDescent="0.2">
      <c r="B21" s="144" t="s">
        <v>297</v>
      </c>
      <c r="C21" s="213" t="s">
        <v>40</v>
      </c>
      <c r="D21" s="146" t="s">
        <v>187</v>
      </c>
      <c r="E21" s="146" t="s">
        <v>188</v>
      </c>
      <c r="F21" s="224" t="s">
        <v>189</v>
      </c>
      <c r="G21" s="224" t="s">
        <v>175</v>
      </c>
      <c r="H21" s="226" t="s">
        <v>176</v>
      </c>
      <c r="I21" s="226" t="s">
        <v>177</v>
      </c>
      <c r="J21" s="155"/>
      <c r="K21" s="156" t="s">
        <v>187</v>
      </c>
      <c r="L21" s="156"/>
      <c r="M21" s="156"/>
      <c r="N21" s="157" t="s">
        <v>190</v>
      </c>
      <c r="O21" s="156" t="s">
        <v>188</v>
      </c>
      <c r="P21" s="156"/>
      <c r="Q21" s="156"/>
    </row>
    <row r="22" spans="2:17" ht="25.5" x14ac:dyDescent="0.2">
      <c r="B22" s="228" t="s">
        <v>218</v>
      </c>
      <c r="C22" s="222"/>
      <c r="D22" s="145" t="s">
        <v>191</v>
      </c>
      <c r="E22" s="145" t="s">
        <v>191</v>
      </c>
      <c r="F22" s="225"/>
      <c r="G22" s="225"/>
      <c r="H22" s="227"/>
      <c r="I22" s="227"/>
      <c r="J22" s="155"/>
      <c r="K22" s="146" t="s">
        <v>314</v>
      </c>
      <c r="L22" s="146" t="s">
        <v>315</v>
      </c>
      <c r="M22" s="146" t="s">
        <v>316</v>
      </c>
      <c r="N22" s="158"/>
      <c r="O22" s="146" t="s">
        <v>314</v>
      </c>
      <c r="P22" s="146" t="s">
        <v>315</v>
      </c>
      <c r="Q22" s="146" t="s">
        <v>316</v>
      </c>
    </row>
    <row r="23" spans="2:17" s="159" customFormat="1" ht="43.5" customHeight="1" x14ac:dyDescent="0.2">
      <c r="B23" s="229"/>
      <c r="C23" s="214"/>
      <c r="D23" s="21" t="s">
        <v>301</v>
      </c>
      <c r="E23" s="21" t="s">
        <v>302</v>
      </c>
      <c r="F23" s="160" t="s">
        <v>65</v>
      </c>
      <c r="G23" s="160" t="s">
        <v>268</v>
      </c>
      <c r="H23" s="160" t="s">
        <v>299</v>
      </c>
      <c r="I23" s="160" t="s">
        <v>192</v>
      </c>
      <c r="K23" s="160" t="s">
        <v>300</v>
      </c>
      <c r="L23" s="160" t="s">
        <v>193</v>
      </c>
      <c r="M23" s="160" t="s">
        <v>194</v>
      </c>
      <c r="N23" s="161"/>
      <c r="O23" s="160" t="s">
        <v>195</v>
      </c>
      <c r="P23" s="160" t="s">
        <v>196</v>
      </c>
      <c r="Q23" s="115" t="s">
        <v>197</v>
      </c>
    </row>
    <row r="24" spans="2:17" x14ac:dyDescent="0.2">
      <c r="B24" s="87" t="s">
        <v>178</v>
      </c>
      <c r="C24" s="89">
        <v>31</v>
      </c>
      <c r="D24" s="90">
        <f t="shared" ref="D24:D32" si="2">(K24+L24+M24)/3</f>
        <v>0</v>
      </c>
      <c r="E24" s="90">
        <f t="shared" ref="E24:E32" si="3">(O24+P24+Q24)/3</f>
        <v>0</v>
      </c>
      <c r="F24" s="150" t="str">
        <f t="shared" ref="F24:F32" si="4">IF(ISERROR(IF(E24/D24&gt;0.5,E24/D24,50%)),"--",IF(E24/D24&gt;0.5,E24/D24,50%))</f>
        <v>--</v>
      </c>
      <c r="G24" s="151">
        <v>0.35</v>
      </c>
      <c r="H24" s="162">
        <f t="shared" ref="H24:H32" si="5">IF(ISERROR(D24*F24*G24),0,D24*F24*G24)</f>
        <v>0</v>
      </c>
      <c r="I24" s="91"/>
      <c r="K24" s="91"/>
      <c r="L24" s="91"/>
      <c r="M24" s="91"/>
      <c r="N24" s="163"/>
      <c r="O24" s="91"/>
      <c r="P24" s="91"/>
      <c r="Q24" s="91"/>
    </row>
    <row r="25" spans="2:17" x14ac:dyDescent="0.2">
      <c r="B25" s="87" t="s">
        <v>179</v>
      </c>
      <c r="C25" s="89">
        <v>32</v>
      </c>
      <c r="D25" s="90">
        <f t="shared" si="2"/>
        <v>0</v>
      </c>
      <c r="E25" s="90">
        <f t="shared" si="3"/>
        <v>0</v>
      </c>
      <c r="F25" s="150" t="str">
        <f t="shared" si="4"/>
        <v>--</v>
      </c>
      <c r="G25" s="151">
        <v>0.25</v>
      </c>
      <c r="H25" s="162">
        <f t="shared" si="5"/>
        <v>0</v>
      </c>
      <c r="I25" s="91"/>
      <c r="K25" s="91"/>
      <c r="L25" s="91"/>
      <c r="M25" s="91"/>
      <c r="N25" s="163"/>
      <c r="O25" s="91"/>
      <c r="P25" s="91"/>
      <c r="Q25" s="91"/>
    </row>
    <row r="26" spans="2:17" x14ac:dyDescent="0.2">
      <c r="B26" s="87" t="s">
        <v>180</v>
      </c>
      <c r="C26" s="89">
        <v>33</v>
      </c>
      <c r="D26" s="90">
        <f t="shared" si="2"/>
        <v>0</v>
      </c>
      <c r="E26" s="90">
        <f t="shared" si="3"/>
        <v>0</v>
      </c>
      <c r="F26" s="150" t="str">
        <f t="shared" si="4"/>
        <v>--</v>
      </c>
      <c r="G26" s="151">
        <v>0.2</v>
      </c>
      <c r="H26" s="162">
        <f t="shared" si="5"/>
        <v>0</v>
      </c>
      <c r="I26" s="91"/>
      <c r="K26" s="91"/>
      <c r="L26" s="91"/>
      <c r="M26" s="91"/>
      <c r="N26" s="163"/>
      <c r="O26" s="91"/>
      <c r="P26" s="91"/>
      <c r="Q26" s="91"/>
    </row>
    <row r="27" spans="2:17" x14ac:dyDescent="0.2">
      <c r="B27" s="87" t="s">
        <v>181</v>
      </c>
      <c r="C27" s="89">
        <v>34</v>
      </c>
      <c r="D27" s="90">
        <f t="shared" si="2"/>
        <v>0</v>
      </c>
      <c r="E27" s="90">
        <f t="shared" si="3"/>
        <v>0</v>
      </c>
      <c r="F27" s="150" t="str">
        <f t="shared" si="4"/>
        <v>--</v>
      </c>
      <c r="G27" s="151">
        <v>0.3</v>
      </c>
      <c r="H27" s="162">
        <f t="shared" si="5"/>
        <v>0</v>
      </c>
      <c r="I27" s="91"/>
      <c r="K27" s="91"/>
      <c r="L27" s="91"/>
      <c r="M27" s="91"/>
      <c r="N27" s="163"/>
      <c r="O27" s="91"/>
      <c r="P27" s="91"/>
      <c r="Q27" s="91"/>
    </row>
    <row r="28" spans="2:17" x14ac:dyDescent="0.2">
      <c r="B28" s="87" t="s">
        <v>182</v>
      </c>
      <c r="C28" s="89">
        <v>35</v>
      </c>
      <c r="D28" s="90">
        <f t="shared" si="2"/>
        <v>0</v>
      </c>
      <c r="E28" s="90">
        <f t="shared" si="3"/>
        <v>0</v>
      </c>
      <c r="F28" s="150" t="str">
        <f t="shared" si="4"/>
        <v>--</v>
      </c>
      <c r="G28" s="151">
        <v>0.3</v>
      </c>
      <c r="H28" s="162">
        <f t="shared" si="5"/>
        <v>0</v>
      </c>
      <c r="I28" s="91"/>
      <c r="K28" s="91"/>
      <c r="L28" s="91"/>
      <c r="M28" s="91"/>
      <c r="N28" s="163"/>
      <c r="O28" s="91"/>
      <c r="P28" s="91"/>
      <c r="Q28" s="91"/>
    </row>
    <row r="29" spans="2:17" x14ac:dyDescent="0.2">
      <c r="B29" s="87" t="s">
        <v>183</v>
      </c>
      <c r="C29" s="89">
        <v>36</v>
      </c>
      <c r="D29" s="90">
        <f t="shared" si="2"/>
        <v>0</v>
      </c>
      <c r="E29" s="90">
        <f t="shared" si="3"/>
        <v>0</v>
      </c>
      <c r="F29" s="150" t="str">
        <f t="shared" si="4"/>
        <v>--</v>
      </c>
      <c r="G29" s="151">
        <v>0.3</v>
      </c>
      <c r="H29" s="162">
        <f t="shared" si="5"/>
        <v>0</v>
      </c>
      <c r="I29" s="91"/>
      <c r="K29" s="91"/>
      <c r="L29" s="91"/>
      <c r="M29" s="91"/>
      <c r="N29" s="163"/>
      <c r="O29" s="91"/>
      <c r="P29" s="91"/>
      <c r="Q29" s="91"/>
    </row>
    <row r="30" spans="2:17" x14ac:dyDescent="0.2">
      <c r="B30" s="87" t="s">
        <v>184</v>
      </c>
      <c r="C30" s="89">
        <v>37</v>
      </c>
      <c r="D30" s="90">
        <f t="shared" si="2"/>
        <v>0</v>
      </c>
      <c r="E30" s="90">
        <f t="shared" si="3"/>
        <v>0</v>
      </c>
      <c r="F30" s="150" t="str">
        <f t="shared" si="4"/>
        <v>--</v>
      </c>
      <c r="G30" s="151">
        <v>0.3</v>
      </c>
      <c r="H30" s="162">
        <f t="shared" si="5"/>
        <v>0</v>
      </c>
      <c r="I30" s="91"/>
      <c r="K30" s="91"/>
      <c r="L30" s="91"/>
      <c r="M30" s="91"/>
      <c r="N30" s="163"/>
      <c r="O30" s="91"/>
      <c r="P30" s="91"/>
      <c r="Q30" s="91"/>
    </row>
    <row r="31" spans="2:17" x14ac:dyDescent="0.2">
      <c r="B31" s="87" t="s">
        <v>185</v>
      </c>
      <c r="C31" s="89">
        <v>38</v>
      </c>
      <c r="D31" s="90">
        <f t="shared" si="2"/>
        <v>0</v>
      </c>
      <c r="E31" s="90">
        <f t="shared" si="3"/>
        <v>0</v>
      </c>
      <c r="F31" s="150" t="str">
        <f t="shared" si="4"/>
        <v>--</v>
      </c>
      <c r="G31" s="151">
        <v>0.2</v>
      </c>
      <c r="H31" s="162">
        <f t="shared" si="5"/>
        <v>0</v>
      </c>
      <c r="I31" s="91"/>
      <c r="K31" s="91"/>
      <c r="L31" s="91"/>
      <c r="M31" s="91"/>
      <c r="N31" s="163"/>
      <c r="O31" s="91"/>
      <c r="P31" s="91"/>
      <c r="Q31" s="91"/>
    </row>
    <row r="32" spans="2:17" x14ac:dyDescent="0.2">
      <c r="B32" s="87" t="s">
        <v>186</v>
      </c>
      <c r="C32" s="89">
        <v>39</v>
      </c>
      <c r="D32" s="90">
        <f t="shared" si="2"/>
        <v>0</v>
      </c>
      <c r="E32" s="90">
        <f t="shared" si="3"/>
        <v>0</v>
      </c>
      <c r="F32" s="150" t="str">
        <f t="shared" si="4"/>
        <v>--</v>
      </c>
      <c r="G32" s="151">
        <v>0.24</v>
      </c>
      <c r="H32" s="162">
        <f t="shared" si="5"/>
        <v>0</v>
      </c>
      <c r="I32" s="91"/>
      <c r="K32" s="91"/>
      <c r="L32" s="91"/>
      <c r="M32" s="91"/>
      <c r="N32" s="163"/>
      <c r="O32" s="91"/>
      <c r="P32" s="91"/>
      <c r="Q32" s="91"/>
    </row>
    <row r="33" spans="2:17" s="8" customFormat="1" x14ac:dyDescent="0.2">
      <c r="B33" s="93" t="s">
        <v>309</v>
      </c>
      <c r="C33" s="95">
        <v>49</v>
      </c>
      <c r="D33" s="99">
        <f>SUM(D24:D32)</f>
        <v>0</v>
      </c>
      <c r="E33" s="99">
        <f>SUM(E24:E32)</f>
        <v>0</v>
      </c>
      <c r="F33" s="153"/>
      <c r="G33" s="153"/>
      <c r="H33" s="154">
        <f>SUM(H24:H32)</f>
        <v>0</v>
      </c>
      <c r="I33" s="154">
        <f>SUM(I24:I32)</f>
        <v>0</v>
      </c>
      <c r="K33" s="133">
        <f>SUM(K24:K32)</f>
        <v>0</v>
      </c>
      <c r="L33" s="133">
        <f>SUM(L24:L32)</f>
        <v>0</v>
      </c>
      <c r="M33" s="133">
        <f>SUM(M24:M32)</f>
        <v>0</v>
      </c>
      <c r="N33" s="163"/>
      <c r="O33" s="133">
        <f>SUM(O24:O32)</f>
        <v>0</v>
      </c>
      <c r="P33" s="133">
        <f>SUM(P24:P32)</f>
        <v>0</v>
      </c>
      <c r="Q33" s="133">
        <f>SUM(Q24:Q32)</f>
        <v>0</v>
      </c>
    </row>
    <row r="34" spans="2:17" x14ac:dyDescent="0.2">
      <c r="C34" s="1"/>
      <c r="D34" s="1"/>
      <c r="E34" s="1"/>
      <c r="F34" s="17"/>
      <c r="G34" s="17"/>
      <c r="H34" s="164"/>
      <c r="I34" s="164"/>
      <c r="J34" s="164"/>
      <c r="K34" s="164"/>
      <c r="L34" s="164"/>
    </row>
    <row r="35" spans="2:17" x14ac:dyDescent="0.2">
      <c r="B35" s="165" t="s">
        <v>200</v>
      </c>
      <c r="C35" s="211" t="s">
        <v>40</v>
      </c>
      <c r="D35" s="166"/>
      <c r="E35" s="167"/>
      <c r="F35" s="167"/>
      <c r="G35" s="168"/>
      <c r="H35" s="169" t="s">
        <v>201</v>
      </c>
      <c r="I35" s="169" t="s">
        <v>172</v>
      </c>
    </row>
    <row r="36" spans="2:17" x14ac:dyDescent="0.2">
      <c r="B36" s="170"/>
      <c r="C36" s="212"/>
      <c r="D36" s="171"/>
      <c r="E36" s="141"/>
      <c r="F36" s="141"/>
      <c r="G36" s="172"/>
      <c r="H36" s="86" t="s">
        <v>198</v>
      </c>
      <c r="I36" s="86" t="s">
        <v>199</v>
      </c>
    </row>
    <row r="37" spans="2:17" s="8" customFormat="1" ht="25.5" x14ac:dyDescent="0.2">
      <c r="B37" s="173" t="s">
        <v>295</v>
      </c>
      <c r="C37" s="174">
        <v>59</v>
      </c>
      <c r="D37" s="175"/>
      <c r="E37" s="176"/>
      <c r="F37" s="177"/>
      <c r="G37" s="178"/>
      <c r="H37" s="90">
        <f>MAX(H19, H33)</f>
        <v>0</v>
      </c>
      <c r="I37" s="90">
        <f>MAX(I19, I33)</f>
        <v>0</v>
      </c>
      <c r="J37" s="9"/>
      <c r="K37" s="9"/>
      <c r="L37" s="9"/>
    </row>
    <row r="38" spans="2:17" x14ac:dyDescent="0.2">
      <c r="C38" s="1"/>
      <c r="D38" s="1"/>
      <c r="E38" s="1"/>
      <c r="F38" s="17"/>
      <c r="G38" s="17"/>
      <c r="H38" s="164"/>
      <c r="I38" s="164"/>
      <c r="J38" s="164"/>
      <c r="K38" s="164"/>
      <c r="L38" s="164"/>
    </row>
    <row r="39" spans="2:17" x14ac:dyDescent="0.2">
      <c r="B39" s="33" t="s">
        <v>202</v>
      </c>
      <c r="C39" s="1"/>
      <c r="D39" s="1"/>
      <c r="E39" s="1"/>
      <c r="F39" s="17"/>
      <c r="G39" s="17"/>
      <c r="H39" s="164"/>
      <c r="I39" s="164"/>
      <c r="J39" s="164"/>
      <c r="K39" s="164"/>
      <c r="L39" s="164"/>
    </row>
    <row r="40" spans="2:17" x14ac:dyDescent="0.2">
      <c r="B40" s="1" t="s">
        <v>203</v>
      </c>
      <c r="C40" s="1"/>
      <c r="D40" s="1"/>
      <c r="E40" s="1"/>
      <c r="F40" s="17"/>
      <c r="G40" s="17"/>
      <c r="H40" s="164"/>
      <c r="I40" s="164"/>
      <c r="J40" s="164"/>
      <c r="K40" s="164"/>
      <c r="L40" s="164"/>
    </row>
    <row r="41" spans="2:17" x14ac:dyDescent="0.2">
      <c r="B41" s="1" t="s">
        <v>321</v>
      </c>
      <c r="C41" s="66"/>
      <c r="D41" s="66"/>
      <c r="E41" s="66"/>
      <c r="F41" s="66"/>
      <c r="G41" s="66"/>
      <c r="H41" s="66"/>
      <c r="I41" s="164"/>
      <c r="J41" s="164"/>
      <c r="K41" s="164"/>
      <c r="L41" s="164"/>
    </row>
    <row r="42" spans="2:17" x14ac:dyDescent="0.2">
      <c r="B42" s="179"/>
      <c r="C42" s="66"/>
      <c r="D42" s="66"/>
      <c r="E42" s="66"/>
      <c r="F42" s="66"/>
      <c r="G42" s="66"/>
      <c r="H42" s="66"/>
      <c r="I42" s="164"/>
      <c r="J42" s="164"/>
      <c r="K42" s="164"/>
      <c r="L42" s="164"/>
    </row>
    <row r="43" spans="2:17" x14ac:dyDescent="0.2">
      <c r="C43" s="1"/>
      <c r="D43" s="1"/>
      <c r="E43" s="1"/>
      <c r="F43" s="17"/>
      <c r="G43" s="17"/>
      <c r="H43" s="164"/>
      <c r="I43" s="164"/>
      <c r="J43" s="164"/>
      <c r="K43" s="164"/>
      <c r="L43" s="164"/>
    </row>
    <row r="44" spans="2:17" x14ac:dyDescent="0.2">
      <c r="C44" s="1"/>
      <c r="D44" s="1"/>
      <c r="E44" s="1"/>
      <c r="F44" s="17"/>
      <c r="G44" s="17"/>
      <c r="H44" s="164"/>
      <c r="I44" s="164"/>
      <c r="J44" s="164"/>
      <c r="K44" s="164"/>
      <c r="L44" s="164"/>
    </row>
    <row r="45" spans="2:17" x14ac:dyDescent="0.2">
      <c r="C45" s="1"/>
      <c r="D45" s="1"/>
      <c r="E45" s="1"/>
      <c r="F45" s="17"/>
      <c r="G45" s="17"/>
      <c r="H45" s="164"/>
      <c r="I45" s="164"/>
      <c r="J45" s="164"/>
      <c r="K45" s="164"/>
      <c r="L45" s="164"/>
    </row>
    <row r="46" spans="2:17" x14ac:dyDescent="0.2">
      <c r="C46" s="1"/>
      <c r="D46" s="1"/>
      <c r="E46" s="1"/>
      <c r="F46" s="17"/>
      <c r="G46" s="17"/>
      <c r="H46" s="164"/>
      <c r="I46" s="164"/>
      <c r="J46" s="164"/>
      <c r="K46" s="164"/>
      <c r="L46" s="164"/>
    </row>
    <row r="47" spans="2:17" x14ac:dyDescent="0.2">
      <c r="C47" s="1"/>
      <c r="D47" s="1"/>
      <c r="E47" s="1"/>
      <c r="F47" s="17"/>
      <c r="G47" s="17"/>
      <c r="H47" s="164"/>
      <c r="I47" s="164"/>
      <c r="J47" s="164"/>
      <c r="K47" s="164"/>
      <c r="L47" s="164"/>
    </row>
    <row r="48" spans="2:17" x14ac:dyDescent="0.2">
      <c r="C48" s="1"/>
      <c r="D48" s="1"/>
      <c r="E48" s="1"/>
      <c r="F48" s="17"/>
      <c r="G48" s="17"/>
      <c r="H48" s="164"/>
      <c r="I48" s="164"/>
      <c r="J48" s="164"/>
      <c r="K48" s="164"/>
      <c r="L48" s="164"/>
    </row>
    <row r="49" spans="3:12" x14ac:dyDescent="0.2">
      <c r="C49" s="1"/>
      <c r="D49" s="1"/>
      <c r="E49" s="1"/>
      <c r="F49" s="17"/>
      <c r="G49" s="17"/>
      <c r="H49" s="164"/>
      <c r="I49" s="164"/>
      <c r="J49" s="164"/>
      <c r="K49" s="164"/>
      <c r="L49" s="164"/>
    </row>
    <row r="50" spans="3:12" x14ac:dyDescent="0.2">
      <c r="C50" s="1"/>
      <c r="D50" s="1"/>
      <c r="E50" s="1"/>
      <c r="F50" s="17"/>
      <c r="G50" s="17"/>
      <c r="H50" s="164"/>
      <c r="I50" s="164"/>
      <c r="J50" s="164"/>
      <c r="K50" s="164"/>
      <c r="L50" s="164"/>
    </row>
    <row r="51" spans="3:12" x14ac:dyDescent="0.2">
      <c r="C51" s="1"/>
      <c r="D51" s="1"/>
      <c r="E51" s="1"/>
      <c r="F51" s="17"/>
      <c r="G51" s="17"/>
      <c r="H51" s="164"/>
      <c r="I51" s="164"/>
      <c r="J51" s="164"/>
      <c r="K51" s="164"/>
      <c r="L51" s="164"/>
    </row>
    <row r="52" spans="3:12" x14ac:dyDescent="0.2">
      <c r="C52" s="1"/>
      <c r="D52" s="1"/>
      <c r="E52" s="1"/>
      <c r="F52" s="17"/>
      <c r="G52" s="17"/>
      <c r="H52" s="164"/>
      <c r="I52" s="164"/>
      <c r="J52" s="164"/>
      <c r="K52" s="164"/>
      <c r="L52" s="164"/>
    </row>
    <row r="53" spans="3:12" x14ac:dyDescent="0.2">
      <c r="C53" s="1"/>
      <c r="D53" s="1"/>
      <c r="E53" s="1"/>
      <c r="F53" s="17"/>
      <c r="G53" s="17"/>
      <c r="H53" s="164"/>
      <c r="I53" s="164"/>
      <c r="J53" s="164"/>
      <c r="K53" s="164"/>
      <c r="L53" s="164"/>
    </row>
    <row r="54" spans="3:12" x14ac:dyDescent="0.2">
      <c r="C54" s="1"/>
      <c r="D54" s="1"/>
      <c r="E54" s="1"/>
      <c r="F54" s="17"/>
      <c r="G54" s="17"/>
      <c r="H54" s="164"/>
      <c r="I54" s="164"/>
      <c r="J54" s="164"/>
      <c r="K54" s="164"/>
      <c r="L54" s="164"/>
    </row>
    <row r="55" spans="3:12" x14ac:dyDescent="0.2">
      <c r="C55" s="1"/>
      <c r="D55" s="1"/>
      <c r="E55" s="1"/>
      <c r="F55" s="17"/>
      <c r="G55" s="17"/>
      <c r="H55" s="164"/>
      <c r="I55" s="164"/>
      <c r="J55" s="164"/>
      <c r="K55" s="164"/>
      <c r="L55" s="164"/>
    </row>
  </sheetData>
  <sheetProtection password="E47D" sheet="1" objects="1" scenarios="1"/>
  <mergeCells count="8">
    <mergeCell ref="C8:C9"/>
    <mergeCell ref="B22:B23"/>
    <mergeCell ref="C21:C23"/>
    <mergeCell ref="C35:C36"/>
    <mergeCell ref="F21:F22"/>
    <mergeCell ref="G21:G22"/>
    <mergeCell ref="H21:H22"/>
    <mergeCell ref="I21:I22"/>
  </mergeCells>
  <phoneticPr fontId="12" type="noConversion"/>
  <pageMargins left="0.25" right="0.25" top="0.75" bottom="0.75" header="0.5" footer="0.5"/>
  <pageSetup paperSize="9" scale="64" orientation="landscape" r:id="rId1"/>
  <headerFooter alignWithMargins="0">
    <oddFooter>&amp;L&amp;A&amp;R&amp;P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4"/>
  <sheetViews>
    <sheetView showGridLines="0" zoomScaleNormal="100" workbookViewId="0">
      <selection activeCell="H23" sqref="H23"/>
    </sheetView>
  </sheetViews>
  <sheetFormatPr defaultColWidth="9.28515625" defaultRowHeight="12.75" x14ac:dyDescent="0.2"/>
  <cols>
    <col min="1" max="1" width="2.5703125" style="1" customWidth="1"/>
    <col min="2" max="2" width="3.7109375" style="1" customWidth="1"/>
    <col min="3" max="3" width="32.42578125" style="1" customWidth="1"/>
    <col min="4" max="4" width="5.5703125" style="7" bestFit="1" customWidth="1"/>
    <col min="5" max="6" width="13.28515625" style="17" customWidth="1"/>
    <col min="7" max="8" width="13.28515625" style="1" customWidth="1"/>
    <col min="9" max="9" width="14.28515625" style="1" customWidth="1"/>
    <col min="10" max="10" width="13.28515625" style="1" customWidth="1"/>
    <col min="11" max="11" width="2.28515625" style="1" customWidth="1"/>
    <col min="12" max="14" width="9.5703125" style="1" customWidth="1"/>
    <col min="15" max="15" width="2" style="1" customWidth="1"/>
    <col min="16" max="18" width="9.5703125" style="1" customWidth="1"/>
    <col min="19" max="16384" width="9.28515625" style="1"/>
  </cols>
  <sheetData>
    <row r="1" spans="1:18" ht="15.75" x14ac:dyDescent="0.25">
      <c r="A1" s="10" t="str">
        <f ca="1">RIGHT(CELL("filename",A2),LEN(CELL("filename",A2))-FIND("]",CELL("filename",A2)))</f>
        <v>Form 18M</v>
      </c>
      <c r="B1" s="11" t="s">
        <v>273</v>
      </c>
      <c r="C1" s="11"/>
    </row>
    <row r="2" spans="1:18" x14ac:dyDescent="0.2">
      <c r="A2" s="66"/>
      <c r="B2" s="1" t="str">
        <f>"Company: " &amp; CVR!G10</f>
        <v xml:space="preserve">Company: </v>
      </c>
    </row>
    <row r="3" spans="1:18" x14ac:dyDescent="0.2">
      <c r="A3" s="66"/>
      <c r="B3" s="14" t="str">
        <f>"Month-Year: " &amp; CVR!G12 &amp; "-" &amp; CVR!G13</f>
        <v>Month-Year: -</v>
      </c>
      <c r="C3" s="14"/>
      <c r="D3" s="114"/>
      <c r="E3" s="114"/>
      <c r="F3" s="114"/>
      <c r="G3" s="114"/>
      <c r="H3" s="114"/>
      <c r="I3" s="114"/>
      <c r="J3" s="114"/>
      <c r="K3" s="80"/>
      <c r="L3" s="80"/>
      <c r="M3" s="80"/>
      <c r="N3" s="80"/>
      <c r="O3" s="80"/>
      <c r="P3" s="80"/>
      <c r="Q3" s="80"/>
      <c r="R3" s="80"/>
    </row>
    <row r="5" spans="1:18" x14ac:dyDescent="0.2">
      <c r="B5" s="180" t="s">
        <v>260</v>
      </c>
      <c r="C5" s="181"/>
      <c r="D5" s="137"/>
      <c r="E5" s="137"/>
      <c r="F5" s="137"/>
      <c r="G5" s="137"/>
      <c r="H5" s="137"/>
      <c r="I5" s="138"/>
      <c r="J5" s="139"/>
    </row>
    <row r="6" spans="1:18" x14ac:dyDescent="0.2">
      <c r="B6" s="140" t="s">
        <v>36</v>
      </c>
      <c r="C6" s="182"/>
      <c r="D6" s="141"/>
      <c r="E6" s="141"/>
      <c r="F6" s="141"/>
      <c r="G6" s="141"/>
      <c r="H6" s="141"/>
      <c r="I6" s="142"/>
      <c r="J6" s="143"/>
    </row>
    <row r="7" spans="1:18" x14ac:dyDescent="0.2">
      <c r="I7" s="17"/>
      <c r="J7" s="17"/>
    </row>
    <row r="8" spans="1:18" ht="38.25" x14ac:dyDescent="0.2">
      <c r="B8" s="180"/>
      <c r="C8" s="183"/>
      <c r="D8" s="211" t="s">
        <v>40</v>
      </c>
      <c r="E8" s="184"/>
      <c r="F8" s="185"/>
      <c r="G8" s="115" t="s">
        <v>261</v>
      </c>
      <c r="H8" s="115" t="s">
        <v>262</v>
      </c>
      <c r="I8" s="186" t="s">
        <v>263</v>
      </c>
      <c r="J8" s="84" t="s">
        <v>172</v>
      </c>
    </row>
    <row r="9" spans="1:18" x14ac:dyDescent="0.2">
      <c r="B9" s="187"/>
      <c r="C9" s="188"/>
      <c r="D9" s="212"/>
      <c r="E9" s="171"/>
      <c r="F9" s="172"/>
      <c r="G9" s="148" t="s">
        <v>26</v>
      </c>
      <c r="H9" s="148" t="s">
        <v>27</v>
      </c>
      <c r="I9" s="149" t="s">
        <v>264</v>
      </c>
      <c r="J9" s="149" t="s">
        <v>28</v>
      </c>
    </row>
    <row r="10" spans="1:18" x14ac:dyDescent="0.2">
      <c r="B10" s="87" t="s">
        <v>265</v>
      </c>
      <c r="C10" s="88"/>
      <c r="D10" s="89">
        <v>11</v>
      </c>
      <c r="E10" s="189"/>
      <c r="F10" s="189"/>
      <c r="G10" s="190"/>
      <c r="H10" s="191">
        <v>0.04</v>
      </c>
      <c r="I10" s="192">
        <f>G10*H10</f>
        <v>0</v>
      </c>
      <c r="J10" s="193"/>
    </row>
    <row r="12" spans="1:18" ht="51" x14ac:dyDescent="0.2">
      <c r="B12" s="180"/>
      <c r="C12" s="183"/>
      <c r="D12" s="216" t="s">
        <v>40</v>
      </c>
      <c r="E12" s="115" t="s">
        <v>365</v>
      </c>
      <c r="F12" s="115" t="s">
        <v>266</v>
      </c>
      <c r="G12" s="115" t="s">
        <v>366</v>
      </c>
      <c r="H12" s="115" t="s">
        <v>262</v>
      </c>
      <c r="I12" s="186" t="s">
        <v>263</v>
      </c>
      <c r="J12" s="84" t="s">
        <v>172</v>
      </c>
    </row>
    <row r="13" spans="1:18" x14ac:dyDescent="0.2">
      <c r="B13" s="187"/>
      <c r="C13" s="188"/>
      <c r="D13" s="217"/>
      <c r="E13" s="148" t="s">
        <v>37</v>
      </c>
      <c r="F13" s="148" t="s">
        <v>38</v>
      </c>
      <c r="G13" s="148" t="s">
        <v>142</v>
      </c>
      <c r="H13" s="148" t="s">
        <v>134</v>
      </c>
      <c r="I13" s="149" t="s">
        <v>267</v>
      </c>
      <c r="J13" s="149" t="s">
        <v>268</v>
      </c>
    </row>
    <row r="14" spans="1:18" x14ac:dyDescent="0.2">
      <c r="B14" s="87" t="s">
        <v>269</v>
      </c>
      <c r="C14" s="88"/>
      <c r="D14" s="89">
        <v>12</v>
      </c>
      <c r="E14" s="190"/>
      <c r="F14" s="190"/>
      <c r="G14" s="132">
        <f>IF(ISERROR(IF(F14/E14&gt;0.5, 0.5*E14,E14-F14)),0,IF(F14/E14&gt;0.5, 0.5*E14,E14-F14))</f>
        <v>0</v>
      </c>
      <c r="H14" s="194">
        <v>3.0000000000000001E-3</v>
      </c>
      <c r="I14" s="195">
        <f>G14*H14</f>
        <v>0</v>
      </c>
      <c r="J14" s="190"/>
    </row>
    <row r="15" spans="1:18" x14ac:dyDescent="0.2">
      <c r="B15" s="87" t="s">
        <v>270</v>
      </c>
      <c r="C15" s="88"/>
      <c r="D15" s="89">
        <v>13</v>
      </c>
      <c r="E15" s="190"/>
      <c r="F15" s="190"/>
      <c r="G15" s="132">
        <f>IF(ISERROR(IF(F15/E15&gt;0.5, 0.5*E15,E15-F15)),0,IF(F15/E15&gt;0.5, 0.5*E15,E15-F15))</f>
        <v>0</v>
      </c>
      <c r="H15" s="194">
        <v>1E-3</v>
      </c>
      <c r="I15" s="195">
        <f>G15*H15</f>
        <v>0</v>
      </c>
      <c r="J15" s="190"/>
    </row>
    <row r="16" spans="1:18" x14ac:dyDescent="0.2">
      <c r="D16" s="1"/>
      <c r="E16" s="1"/>
      <c r="F16" s="1"/>
    </row>
    <row r="17" spans="2:13" x14ac:dyDescent="0.2">
      <c r="B17" s="93" t="s">
        <v>271</v>
      </c>
      <c r="C17" s="94"/>
      <c r="D17" s="95">
        <v>29</v>
      </c>
      <c r="E17" s="133">
        <f>SUM(E14:E15)</f>
        <v>0</v>
      </c>
      <c r="F17" s="133">
        <f>SUM(F14:F15)</f>
        <v>0</v>
      </c>
      <c r="G17" s="196"/>
      <c r="H17" s="197"/>
      <c r="I17" s="195">
        <f>SUM(I10,I14,I15)</f>
        <v>0</v>
      </c>
      <c r="J17" s="195">
        <f>SUM(J10,J14,J15)</f>
        <v>0</v>
      </c>
    </row>
    <row r="18" spans="2:13" x14ac:dyDescent="0.2">
      <c r="C18" s="8"/>
      <c r="E18" s="198"/>
      <c r="F18" s="198"/>
      <c r="G18" s="199"/>
      <c r="H18" s="199"/>
      <c r="I18" s="200"/>
      <c r="J18" s="164"/>
    </row>
    <row r="19" spans="2:13" x14ac:dyDescent="0.2">
      <c r="B19" s="33" t="s">
        <v>202</v>
      </c>
      <c r="C19" s="33"/>
      <c r="D19" s="1"/>
      <c r="E19" s="1"/>
      <c r="F19" s="1"/>
      <c r="G19" s="17"/>
      <c r="H19" s="17"/>
      <c r="I19" s="164"/>
      <c r="J19" s="164"/>
      <c r="K19" s="164"/>
      <c r="L19" s="164"/>
      <c r="M19" s="164"/>
    </row>
    <row r="20" spans="2:13" x14ac:dyDescent="0.2">
      <c r="B20" s="1" t="s">
        <v>272</v>
      </c>
      <c r="D20" s="1"/>
      <c r="E20" s="1"/>
      <c r="F20" s="1"/>
      <c r="G20" s="17"/>
      <c r="H20" s="17"/>
      <c r="I20" s="164"/>
      <c r="J20" s="164"/>
      <c r="K20" s="164"/>
      <c r="L20" s="164"/>
      <c r="M20" s="164"/>
    </row>
    <row r="21" spans="2:13" x14ac:dyDescent="0.2">
      <c r="B21" s="1" t="s">
        <v>276</v>
      </c>
      <c r="D21" s="1"/>
      <c r="E21" s="1"/>
      <c r="F21" s="1"/>
      <c r="G21" s="17"/>
      <c r="H21" s="17"/>
      <c r="I21" s="164"/>
      <c r="J21" s="164"/>
      <c r="K21" s="164"/>
      <c r="L21" s="164"/>
      <c r="M21" s="164"/>
    </row>
    <row r="22" spans="2:13" x14ac:dyDescent="0.2">
      <c r="B22" s="179" t="s">
        <v>367</v>
      </c>
      <c r="C22" s="179"/>
      <c r="D22" s="1"/>
      <c r="E22" s="1"/>
      <c r="F22" s="1"/>
      <c r="G22" s="17"/>
      <c r="H22" s="17"/>
      <c r="I22" s="164"/>
      <c r="J22" s="164"/>
      <c r="K22" s="164"/>
      <c r="L22" s="164"/>
      <c r="M22" s="164"/>
    </row>
    <row r="23" spans="2:13" x14ac:dyDescent="0.2">
      <c r="B23" s="1" t="s">
        <v>277</v>
      </c>
      <c r="D23" s="1"/>
      <c r="E23" s="1"/>
      <c r="F23" s="1"/>
      <c r="G23" s="17"/>
      <c r="H23" s="17"/>
      <c r="I23" s="164"/>
      <c r="J23" s="164"/>
      <c r="K23" s="164"/>
      <c r="L23" s="164"/>
      <c r="M23" s="164"/>
    </row>
    <row r="24" spans="2:13" x14ac:dyDescent="0.2">
      <c r="B24" s="179" t="s">
        <v>368</v>
      </c>
      <c r="C24" s="179"/>
      <c r="D24" s="1"/>
      <c r="E24" s="1"/>
      <c r="F24" s="1"/>
      <c r="G24" s="17"/>
      <c r="H24" s="17"/>
      <c r="I24" s="164"/>
      <c r="J24" s="164"/>
      <c r="K24" s="164"/>
      <c r="L24" s="164"/>
      <c r="M24" s="164"/>
    </row>
  </sheetData>
  <sheetProtection password="E47D" sheet="1" objects="1" scenarios="1"/>
  <mergeCells count="2">
    <mergeCell ref="D8:D9"/>
    <mergeCell ref="D12:D13"/>
  </mergeCells>
  <phoneticPr fontId="12" type="noConversion"/>
  <pageMargins left="0.25" right="0.25" top="0.75" bottom="0.75" header="0.5" footer="0.5"/>
  <pageSetup paperSize="9" orientation="landscape" r:id="rId1"/>
  <headerFooter alignWithMargins="0">
    <oddFooter xml:space="preserve">&amp;L&amp;A
&amp;R&amp;P of &amp;N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8"/>
  <sheetViews>
    <sheetView showGridLines="0" zoomScaleNormal="100" workbookViewId="0">
      <selection activeCell="D11" sqref="D11"/>
    </sheetView>
  </sheetViews>
  <sheetFormatPr defaultColWidth="9.28515625" defaultRowHeight="12.75" x14ac:dyDescent="0.2"/>
  <cols>
    <col min="1" max="1" width="2.5703125" style="1" customWidth="1"/>
    <col min="2" max="2" width="32.28515625" style="1" bestFit="1" customWidth="1"/>
    <col min="3" max="3" width="7.28515625" style="7" customWidth="1"/>
    <col min="4" max="4" width="31" style="1" bestFit="1" customWidth="1"/>
    <col min="5" max="5" width="28.7109375" style="1" bestFit="1" customWidth="1"/>
    <col min="6" max="6" width="1.28515625" style="1" customWidth="1"/>
    <col min="7" max="9" width="12.7109375" style="1" customWidth="1"/>
    <col min="10" max="10" width="1.42578125" style="1" customWidth="1"/>
    <col min="11" max="13" width="12.7109375" style="1" customWidth="1"/>
    <col min="14" max="18" width="10.42578125" style="1" customWidth="1"/>
    <col min="19" max="16384" width="9.28515625" style="1"/>
  </cols>
  <sheetData>
    <row r="1" spans="1:13" ht="15.75" x14ac:dyDescent="0.25">
      <c r="A1" s="10" t="str">
        <f ca="1">RIGHT(CELL("filename",A2),LEN(CELL("filename",A2))-FIND("]",CELL("filename",A2)))</f>
        <v>Form 19M</v>
      </c>
      <c r="B1" s="11" t="s">
        <v>303</v>
      </c>
    </row>
    <row r="2" spans="1:13" x14ac:dyDescent="0.2">
      <c r="A2" s="66"/>
      <c r="B2" s="1" t="str">
        <f>"Company: " &amp; CVR!G10</f>
        <v xml:space="preserve">Company: </v>
      </c>
    </row>
    <row r="3" spans="1:13" x14ac:dyDescent="0.2">
      <c r="A3" s="66"/>
      <c r="B3" s="14" t="str">
        <f>"Month-Year: " &amp; CVR!G12 &amp; "-" &amp; CVR!G13</f>
        <v>Month-Year: -</v>
      </c>
      <c r="C3" s="114"/>
      <c r="D3" s="80"/>
      <c r="E3" s="80"/>
      <c r="F3" s="80"/>
      <c r="G3" s="17"/>
      <c r="H3" s="17"/>
      <c r="I3" s="17"/>
      <c r="J3" s="17"/>
      <c r="K3" s="17"/>
      <c r="L3" s="17"/>
      <c r="M3" s="17"/>
    </row>
    <row r="5" spans="1:13" x14ac:dyDescent="0.2">
      <c r="B5" s="136" t="s">
        <v>293</v>
      </c>
      <c r="C5" s="137"/>
      <c r="D5" s="138"/>
      <c r="E5" s="139"/>
    </row>
    <row r="6" spans="1:13" x14ac:dyDescent="0.2">
      <c r="B6" s="140" t="s">
        <v>170</v>
      </c>
      <c r="C6" s="141"/>
      <c r="D6" s="142"/>
      <c r="E6" s="143"/>
    </row>
    <row r="7" spans="1:13" x14ac:dyDescent="0.2">
      <c r="D7" s="17"/>
      <c r="E7" s="17"/>
    </row>
    <row r="8" spans="1:13" s="155" customFormat="1" ht="27" x14ac:dyDescent="0.2">
      <c r="B8" s="201" t="s">
        <v>369</v>
      </c>
      <c r="C8" s="160" t="s">
        <v>40</v>
      </c>
      <c r="D8" s="21" t="s">
        <v>171</v>
      </c>
      <c r="E8" s="21" t="s">
        <v>172</v>
      </c>
    </row>
    <row r="9" spans="1:13" s="155" customFormat="1" x14ac:dyDescent="0.2">
      <c r="B9" s="184"/>
      <c r="C9" s="202"/>
      <c r="D9" s="21" t="s">
        <v>26</v>
      </c>
      <c r="E9" s="21" t="s">
        <v>27</v>
      </c>
    </row>
    <row r="10" spans="1:13" x14ac:dyDescent="0.2">
      <c r="B10" s="87" t="s">
        <v>173</v>
      </c>
      <c r="C10" s="106">
        <v>11</v>
      </c>
      <c r="D10" s="91"/>
      <c r="E10" s="91"/>
    </row>
    <row r="12" spans="1:13" ht="25.5" x14ac:dyDescent="0.2">
      <c r="B12" s="144" t="s">
        <v>294</v>
      </c>
      <c r="C12" s="213" t="s">
        <v>40</v>
      </c>
      <c r="D12" s="147" t="s">
        <v>176</v>
      </c>
      <c r="E12" s="147" t="s">
        <v>177</v>
      </c>
    </row>
    <row r="13" spans="1:13" x14ac:dyDescent="0.2">
      <c r="B13" s="130"/>
      <c r="C13" s="214"/>
      <c r="D13" s="149" t="s">
        <v>29</v>
      </c>
      <c r="E13" s="149" t="s">
        <v>28</v>
      </c>
    </row>
    <row r="14" spans="1:13" x14ac:dyDescent="0.2">
      <c r="B14" s="87" t="s">
        <v>107</v>
      </c>
      <c r="C14" s="89">
        <v>21</v>
      </c>
      <c r="D14" s="152">
        <f>IF(ISERROR('Form 17M'!H37),"",'Form 17M'!H37)</f>
        <v>0</v>
      </c>
      <c r="E14" s="152">
        <f>IF(ISERROR('Form 17M'!I37),"",'Form 17M'!I37)</f>
        <v>0</v>
      </c>
    </row>
    <row r="15" spans="1:13" x14ac:dyDescent="0.2">
      <c r="B15" s="87" t="s">
        <v>109</v>
      </c>
      <c r="C15" s="89">
        <v>22</v>
      </c>
      <c r="D15" s="152">
        <f>IF(ISERROR('Form 18M'!I17),"",'Form 18M'!I17)</f>
        <v>0</v>
      </c>
      <c r="E15" s="152">
        <f>IF(ISERROR('Form 18M'!J17),"",'Form 18M'!J17)</f>
        <v>0</v>
      </c>
    </row>
    <row r="16" spans="1:13" s="8" customFormat="1" x14ac:dyDescent="0.2">
      <c r="B16" s="93" t="s">
        <v>306</v>
      </c>
      <c r="C16" s="95">
        <v>29</v>
      </c>
      <c r="D16" s="154">
        <f>SUM(D14:D15)</f>
        <v>0</v>
      </c>
      <c r="E16" s="154">
        <f>SUM(E14:E15)</f>
        <v>0</v>
      </c>
    </row>
    <row r="18" spans="2:8" x14ac:dyDescent="0.2">
      <c r="C18" s="1"/>
      <c r="D18" s="164"/>
      <c r="E18" s="164"/>
      <c r="F18" s="164"/>
      <c r="G18" s="164"/>
      <c r="H18" s="164"/>
    </row>
    <row r="19" spans="2:8" x14ac:dyDescent="0.2">
      <c r="B19" s="165" t="s">
        <v>200</v>
      </c>
      <c r="C19" s="211" t="s">
        <v>40</v>
      </c>
      <c r="D19" s="169" t="s">
        <v>201</v>
      </c>
      <c r="E19" s="169" t="s">
        <v>172</v>
      </c>
    </row>
    <row r="20" spans="2:8" x14ac:dyDescent="0.2">
      <c r="B20" s="170"/>
      <c r="C20" s="212"/>
      <c r="D20" s="86" t="s">
        <v>37</v>
      </c>
      <c r="E20" s="86" t="s">
        <v>38</v>
      </c>
    </row>
    <row r="21" spans="2:8" s="8" customFormat="1" ht="25.5" x14ac:dyDescent="0.2">
      <c r="B21" s="173" t="s">
        <v>295</v>
      </c>
      <c r="C21" s="174">
        <v>39</v>
      </c>
      <c r="D21" s="90">
        <f xml:space="preserve"> MAX(D10, D16)</f>
        <v>0</v>
      </c>
      <c r="E21" s="90">
        <f xml:space="preserve"> MAX(E10, E16)</f>
        <v>0</v>
      </c>
      <c r="F21" s="9"/>
      <c r="G21" s="9"/>
      <c r="H21" s="9"/>
    </row>
    <row r="22" spans="2:8" x14ac:dyDescent="0.2">
      <c r="C22" s="1"/>
      <c r="D22" s="164"/>
      <c r="E22" s="164"/>
      <c r="F22" s="164"/>
      <c r="G22" s="164"/>
      <c r="H22" s="164"/>
    </row>
    <row r="23" spans="2:8" x14ac:dyDescent="0.2">
      <c r="B23" s="33" t="s">
        <v>202</v>
      </c>
      <c r="C23" s="1"/>
      <c r="D23" s="164"/>
      <c r="E23" s="164"/>
      <c r="F23" s="164"/>
      <c r="G23" s="164"/>
      <c r="H23" s="164"/>
    </row>
    <row r="24" spans="2:8" x14ac:dyDescent="0.2">
      <c r="B24" s="1" t="s">
        <v>292</v>
      </c>
      <c r="C24" s="66"/>
      <c r="D24" s="66"/>
      <c r="E24" s="164"/>
      <c r="F24" s="164"/>
      <c r="G24" s="164"/>
      <c r="H24" s="164"/>
    </row>
    <row r="25" spans="2:8" x14ac:dyDescent="0.2">
      <c r="B25" s="179" t="s">
        <v>370</v>
      </c>
      <c r="C25" s="34"/>
      <c r="D25" s="34"/>
      <c r="E25" s="203"/>
      <c r="F25" s="164"/>
      <c r="G25" s="164"/>
      <c r="H25" s="164"/>
    </row>
    <row r="26" spans="2:8" x14ac:dyDescent="0.2">
      <c r="B26" s="179" t="s">
        <v>371</v>
      </c>
      <c r="C26" s="1"/>
      <c r="D26" s="164"/>
      <c r="E26" s="164"/>
      <c r="F26" s="164"/>
      <c r="G26" s="164"/>
      <c r="H26" s="164"/>
    </row>
    <row r="27" spans="2:8" x14ac:dyDescent="0.2">
      <c r="C27" s="1"/>
      <c r="D27" s="164"/>
      <c r="E27" s="164"/>
      <c r="F27" s="164"/>
      <c r="G27" s="164"/>
      <c r="H27" s="164"/>
    </row>
    <row r="28" spans="2:8" x14ac:dyDescent="0.2">
      <c r="C28" s="1"/>
      <c r="D28" s="164"/>
      <c r="E28" s="164"/>
      <c r="F28" s="164"/>
      <c r="G28" s="164"/>
      <c r="H28" s="164"/>
    </row>
    <row r="29" spans="2:8" x14ac:dyDescent="0.2">
      <c r="C29" s="1"/>
      <c r="D29" s="164"/>
      <c r="E29" s="164"/>
      <c r="F29" s="164"/>
      <c r="G29" s="164"/>
      <c r="H29" s="164"/>
    </row>
    <row r="30" spans="2:8" x14ac:dyDescent="0.2">
      <c r="C30" s="1"/>
      <c r="D30" s="164"/>
      <c r="E30" s="164"/>
      <c r="F30" s="164"/>
      <c r="G30" s="164"/>
      <c r="H30" s="164"/>
    </row>
    <row r="31" spans="2:8" x14ac:dyDescent="0.2">
      <c r="C31" s="1"/>
      <c r="D31" s="164"/>
      <c r="E31" s="164"/>
      <c r="F31" s="164"/>
      <c r="G31" s="164"/>
      <c r="H31" s="164"/>
    </row>
    <row r="32" spans="2:8" x14ac:dyDescent="0.2">
      <c r="C32" s="1"/>
      <c r="D32" s="164"/>
      <c r="E32" s="164"/>
      <c r="F32" s="164"/>
      <c r="G32" s="164"/>
      <c r="H32" s="164"/>
    </row>
    <row r="33" spans="3:8" x14ac:dyDescent="0.2">
      <c r="C33" s="1"/>
      <c r="D33" s="164"/>
      <c r="E33" s="164"/>
      <c r="F33" s="164"/>
      <c r="G33" s="164"/>
      <c r="H33" s="164"/>
    </row>
    <row r="34" spans="3:8" x14ac:dyDescent="0.2">
      <c r="C34" s="1"/>
      <c r="D34" s="164"/>
      <c r="E34" s="164"/>
      <c r="F34" s="164"/>
      <c r="G34" s="164"/>
      <c r="H34" s="164"/>
    </row>
    <row r="35" spans="3:8" x14ac:dyDescent="0.2">
      <c r="C35" s="1"/>
      <c r="D35" s="164"/>
      <c r="E35" s="164"/>
      <c r="F35" s="164"/>
      <c r="G35" s="164"/>
      <c r="H35" s="164"/>
    </row>
    <row r="36" spans="3:8" x14ac:dyDescent="0.2">
      <c r="C36" s="1"/>
      <c r="D36" s="164"/>
      <c r="E36" s="164"/>
      <c r="F36" s="164"/>
      <c r="G36" s="164"/>
      <c r="H36" s="164"/>
    </row>
    <row r="37" spans="3:8" x14ac:dyDescent="0.2">
      <c r="C37" s="1"/>
      <c r="D37" s="164"/>
      <c r="E37" s="164"/>
      <c r="F37" s="164"/>
      <c r="G37" s="164"/>
      <c r="H37" s="164"/>
    </row>
    <row r="38" spans="3:8" x14ac:dyDescent="0.2">
      <c r="C38" s="1"/>
      <c r="D38" s="164"/>
      <c r="E38" s="164"/>
      <c r="F38" s="164"/>
      <c r="G38" s="164"/>
      <c r="H38" s="164"/>
    </row>
  </sheetData>
  <sheetProtection password="E47D" sheet="1" objects="1" scenarios="1"/>
  <mergeCells count="2">
    <mergeCell ref="C19:C20"/>
    <mergeCell ref="C12:C13"/>
  </mergeCells>
  <phoneticPr fontId="12" type="noConversion"/>
  <pageMargins left="0.49" right="0.75" top="0.56999999999999995" bottom="1" header="0.56999999999999995" footer="0.5"/>
  <pageSetup orientation="landscape" r:id="rId1"/>
  <headerFooter alignWithMargins="0">
    <oddFooter>&amp;L&amp;A&amp;RPage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20"/>
  <sheetViews>
    <sheetView showGridLines="0" zoomScaleNormal="100" workbookViewId="0">
      <pane ySplit="5" topLeftCell="A6" activePane="bottomLeft" state="frozen"/>
      <selection activeCell="F9" sqref="F9"/>
      <selection pane="bottomLeft" activeCell="E1" sqref="E1"/>
    </sheetView>
  </sheetViews>
  <sheetFormatPr defaultColWidth="9.28515625" defaultRowHeight="12.75" x14ac:dyDescent="0.2"/>
  <cols>
    <col min="1" max="1" width="2.5703125" style="1" customWidth="1"/>
    <col min="2" max="2" width="7.5703125" style="1" customWidth="1"/>
    <col min="3" max="3" width="23.42578125" style="1" customWidth="1"/>
    <col min="4" max="4" width="8.5703125" style="1" customWidth="1"/>
    <col min="5" max="5" width="13.42578125" style="17" customWidth="1"/>
    <col min="6" max="16384" width="9.28515625" style="1"/>
  </cols>
  <sheetData>
    <row r="1" spans="1:48" ht="15.75" x14ac:dyDescent="0.25">
      <c r="A1" s="10"/>
      <c r="B1" s="11" t="s">
        <v>290</v>
      </c>
      <c r="C1" s="12"/>
      <c r="D1" s="12"/>
      <c r="E1" s="13"/>
    </row>
    <row r="2" spans="1:48" ht="15.75" x14ac:dyDescent="0.25">
      <c r="A2" s="10"/>
      <c r="B2" s="1" t="str">
        <f>"Company: " &amp; CVR!G10</f>
        <v xml:space="preserve">Company: </v>
      </c>
      <c r="C2" s="12"/>
      <c r="D2" s="12"/>
      <c r="E2" s="13"/>
    </row>
    <row r="3" spans="1:48" ht="15.75" x14ac:dyDescent="0.25">
      <c r="A3" s="204"/>
      <c r="B3" s="14" t="str">
        <f>"Month-Year: " &amp; CVR!G12 &amp; "-" &amp; CVR!G13</f>
        <v>Month-Year: -</v>
      </c>
      <c r="C3" s="15"/>
      <c r="D3" s="15"/>
      <c r="E3" s="16"/>
      <c r="F3" s="14"/>
      <c r="G3" s="14"/>
      <c r="H3" s="14"/>
      <c r="I3" s="14"/>
    </row>
    <row r="4" spans="1:48" s="14" customFormat="1" x14ac:dyDescent="0.2">
      <c r="A4" s="1"/>
      <c r="B4" s="1"/>
      <c r="C4" s="6"/>
      <c r="D4" s="6"/>
      <c r="E4" s="1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25.5" x14ac:dyDescent="0.2">
      <c r="B5" s="18" t="s">
        <v>229</v>
      </c>
      <c r="C5" s="19"/>
      <c r="D5" s="21" t="s">
        <v>40</v>
      </c>
      <c r="E5" s="21" t="s">
        <v>243</v>
      </c>
    </row>
    <row r="6" spans="1:48" x14ac:dyDescent="0.2">
      <c r="C6" s="6"/>
      <c r="D6" s="6"/>
    </row>
    <row r="7" spans="1:48" x14ac:dyDescent="0.2">
      <c r="B7" s="8" t="s">
        <v>244</v>
      </c>
      <c r="C7" s="6"/>
      <c r="D7" s="6"/>
    </row>
    <row r="8" spans="1:48" x14ac:dyDescent="0.2">
      <c r="B8" s="230" t="s">
        <v>310</v>
      </c>
      <c r="C8" s="231"/>
      <c r="D8" s="205">
        <v>11</v>
      </c>
      <c r="E8" s="206">
        <f>+'Form 11M'!G9</f>
        <v>0</v>
      </c>
    </row>
    <row r="9" spans="1:48" x14ac:dyDescent="0.2">
      <c r="B9" s="230" t="s">
        <v>312</v>
      </c>
      <c r="C9" s="231"/>
      <c r="D9" s="205">
        <v>12</v>
      </c>
      <c r="E9" s="206">
        <v>0</v>
      </c>
    </row>
    <row r="10" spans="1:48" x14ac:dyDescent="0.2">
      <c r="B10" s="230" t="s">
        <v>317</v>
      </c>
      <c r="C10" s="231"/>
      <c r="D10" s="205">
        <v>13</v>
      </c>
      <c r="E10" s="206">
        <f>+'Form 11M'!G20</f>
        <v>0</v>
      </c>
    </row>
    <row r="11" spans="1:48" x14ac:dyDescent="0.2">
      <c r="B11" s="230" t="s">
        <v>245</v>
      </c>
      <c r="C11" s="231"/>
      <c r="D11" s="207">
        <v>14</v>
      </c>
      <c r="E11" s="208">
        <f>+'Form 11M'!G16+'Form 11M'!E17</f>
        <v>0</v>
      </c>
    </row>
    <row r="12" spans="1:48" x14ac:dyDescent="0.2">
      <c r="B12" s="28"/>
      <c r="C12" s="29"/>
      <c r="D12" s="29"/>
      <c r="E12" s="31"/>
    </row>
    <row r="13" spans="1:48" x14ac:dyDescent="0.2">
      <c r="B13" s="8" t="s">
        <v>231</v>
      </c>
      <c r="C13" s="29"/>
      <c r="D13" s="29"/>
      <c r="E13" s="31"/>
    </row>
    <row r="14" spans="1:48" x14ac:dyDescent="0.2">
      <c r="B14" s="230" t="s">
        <v>313</v>
      </c>
      <c r="C14" s="231"/>
      <c r="D14" s="207">
        <v>21</v>
      </c>
      <c r="E14" s="208">
        <f>+'Form 11M'!G19</f>
        <v>0</v>
      </c>
    </row>
    <row r="15" spans="1:48" x14ac:dyDescent="0.2">
      <c r="B15" s="230" t="s">
        <v>311</v>
      </c>
      <c r="C15" s="231"/>
      <c r="D15" s="205">
        <v>22</v>
      </c>
      <c r="E15" s="209">
        <f>+'Form 11M'!G12</f>
        <v>0</v>
      </c>
    </row>
    <row r="16" spans="1:48" x14ac:dyDescent="0.2">
      <c r="B16" s="230" t="s">
        <v>318</v>
      </c>
      <c r="C16" s="231"/>
      <c r="D16" s="205">
        <v>23</v>
      </c>
      <c r="E16" s="209">
        <v>0</v>
      </c>
    </row>
    <row r="17" spans="2:5" x14ac:dyDescent="0.2">
      <c r="B17" s="230" t="s">
        <v>246</v>
      </c>
      <c r="C17" s="231"/>
      <c r="D17" s="207">
        <v>24</v>
      </c>
      <c r="E17" s="208">
        <f>+'Form 11M'!G25</f>
        <v>0</v>
      </c>
    </row>
    <row r="18" spans="2:5" ht="15" x14ac:dyDescent="0.2">
      <c r="C18" s="2"/>
      <c r="D18" s="2"/>
    </row>
    <row r="19" spans="2:5" x14ac:dyDescent="0.2">
      <c r="B19" s="1" t="s">
        <v>230</v>
      </c>
    </row>
    <row r="20" spans="2:5" x14ac:dyDescent="0.2">
      <c r="B20" s="34"/>
    </row>
  </sheetData>
  <sheetProtection password="E47D" sheet="1" objects="1" scenarios="1"/>
  <mergeCells count="8">
    <mergeCell ref="B8:C8"/>
    <mergeCell ref="B15:C15"/>
    <mergeCell ref="B16:C16"/>
    <mergeCell ref="B17:C17"/>
    <mergeCell ref="B9:C9"/>
    <mergeCell ref="B10:C10"/>
    <mergeCell ref="B11:C11"/>
    <mergeCell ref="B14:C14"/>
  </mergeCells>
  <phoneticPr fontId="12" type="noConversion"/>
  <pageMargins left="0.25" right="0.25" top="0.75" bottom="0.75" header="0.5" footer="0.5"/>
  <pageSetup paperSize="9" orientation="landscape" r:id="rId1"/>
  <headerFooter alignWithMargins="0">
    <oddFooter xml:space="preserve">&amp;L&amp;A
&amp;R&amp;P of &amp;N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32"/>
  <sheetViews>
    <sheetView showGridLines="0" zoomScale="75" zoomScaleNormal="80" workbookViewId="0">
      <pane ySplit="5" topLeftCell="A6" activePane="bottomLeft" state="frozen"/>
      <selection pane="bottomLeft"/>
    </sheetView>
  </sheetViews>
  <sheetFormatPr defaultColWidth="9.28515625" defaultRowHeight="12.75" x14ac:dyDescent="0.2"/>
  <cols>
    <col min="1" max="1" width="2.5703125" style="1" customWidth="1"/>
    <col min="2" max="2" width="7.5703125" style="1" customWidth="1"/>
    <col min="3" max="3" width="17.7109375" style="1" customWidth="1"/>
    <col min="4" max="4" width="40.5703125" style="17" customWidth="1"/>
    <col min="5" max="6" width="11.7109375" style="17" customWidth="1"/>
    <col min="7" max="16384" width="9.28515625" style="1"/>
  </cols>
  <sheetData>
    <row r="1" spans="1:6" ht="15.75" x14ac:dyDescent="0.25">
      <c r="A1" s="10"/>
      <c r="B1" s="11" t="s">
        <v>291</v>
      </c>
      <c r="C1" s="12"/>
      <c r="D1" s="13"/>
      <c r="E1" s="13"/>
      <c r="F1" s="13"/>
    </row>
    <row r="2" spans="1:6" ht="15.75" x14ac:dyDescent="0.25">
      <c r="A2" s="10"/>
      <c r="B2" s="1" t="str">
        <f>"Company: " &amp; CVR!G10</f>
        <v xml:space="preserve">Company: </v>
      </c>
      <c r="C2" s="12"/>
      <c r="D2" s="13"/>
      <c r="E2" s="13"/>
      <c r="F2" s="13"/>
    </row>
    <row r="3" spans="1:6" ht="15.75" x14ac:dyDescent="0.25">
      <c r="A3" s="10"/>
      <c r="B3" s="14" t="str">
        <f>"Month-Year: " &amp; CVR!G12 &amp; "-" &amp; CVR!G13</f>
        <v>Month-Year: -</v>
      </c>
      <c r="C3" s="15"/>
      <c r="D3" s="16"/>
      <c r="E3" s="16"/>
      <c r="F3" s="16"/>
    </row>
    <row r="4" spans="1:6" x14ac:dyDescent="0.2">
      <c r="C4" s="6"/>
    </row>
    <row r="5" spans="1:6" ht="24.75" customHeight="1" x14ac:dyDescent="0.2">
      <c r="B5" s="18" t="s">
        <v>229</v>
      </c>
      <c r="C5" s="19"/>
      <c r="D5" s="20"/>
      <c r="E5" s="21" t="s">
        <v>40</v>
      </c>
      <c r="F5" s="21" t="s">
        <v>240</v>
      </c>
    </row>
    <row r="6" spans="1:6" ht="17.25" customHeight="1" x14ac:dyDescent="0.2">
      <c r="C6" s="6"/>
    </row>
    <row r="7" spans="1:6" ht="17.25" customHeight="1" x14ac:dyDescent="0.2">
      <c r="B7" s="8" t="s">
        <v>232</v>
      </c>
      <c r="C7" s="6"/>
    </row>
    <row r="8" spans="1:6" ht="22.5" customHeight="1" x14ac:dyDescent="0.2">
      <c r="B8" s="232" t="s">
        <v>241</v>
      </c>
      <c r="C8" s="233"/>
      <c r="D8" s="234"/>
      <c r="E8" s="22">
        <v>11</v>
      </c>
      <c r="F8" s="23">
        <f>SUM(F9:F11)</f>
        <v>0</v>
      </c>
    </row>
    <row r="9" spans="1:6" ht="22.5" customHeight="1" x14ac:dyDescent="0.2">
      <c r="B9" s="235" t="s">
        <v>235</v>
      </c>
      <c r="C9" s="233"/>
      <c r="D9" s="234"/>
      <c r="E9" s="22">
        <v>12</v>
      </c>
      <c r="F9" s="24"/>
    </row>
    <row r="10" spans="1:6" ht="22.5" customHeight="1" x14ac:dyDescent="0.2">
      <c r="B10" s="235" t="s">
        <v>236</v>
      </c>
      <c r="C10" s="233"/>
      <c r="D10" s="234"/>
      <c r="E10" s="22">
        <v>13</v>
      </c>
      <c r="F10" s="24"/>
    </row>
    <row r="11" spans="1:6" ht="22.5" customHeight="1" x14ac:dyDescent="0.2">
      <c r="B11" s="235" t="s">
        <v>237</v>
      </c>
      <c r="C11" s="233"/>
      <c r="D11" s="234"/>
      <c r="E11" s="22">
        <v>14</v>
      </c>
      <c r="F11" s="24"/>
    </row>
    <row r="12" spans="1:6" ht="22.5" customHeight="1" x14ac:dyDescent="0.2">
      <c r="B12" s="232" t="s">
        <v>256</v>
      </c>
      <c r="C12" s="233"/>
      <c r="D12" s="234"/>
      <c r="E12" s="22">
        <v>15</v>
      </c>
      <c r="F12" s="23">
        <f>SUM(F13:F15)</f>
        <v>0</v>
      </c>
    </row>
    <row r="13" spans="1:6" ht="22.5" customHeight="1" x14ac:dyDescent="0.2">
      <c r="B13" s="235" t="s">
        <v>238</v>
      </c>
      <c r="C13" s="233"/>
      <c r="D13" s="234"/>
      <c r="E13" s="22">
        <v>16</v>
      </c>
      <c r="F13" s="25"/>
    </row>
    <row r="14" spans="1:6" ht="22.5" customHeight="1" x14ac:dyDescent="0.2">
      <c r="B14" s="235" t="s">
        <v>234</v>
      </c>
      <c r="C14" s="233"/>
      <c r="D14" s="234"/>
      <c r="E14" s="22">
        <v>17</v>
      </c>
      <c r="F14" s="25"/>
    </row>
    <row r="15" spans="1:6" ht="22.5" customHeight="1" x14ac:dyDescent="0.2">
      <c r="B15" s="235" t="s">
        <v>237</v>
      </c>
      <c r="C15" s="233"/>
      <c r="D15" s="234"/>
      <c r="E15" s="22">
        <v>18</v>
      </c>
      <c r="F15" s="25"/>
    </row>
    <row r="16" spans="1:6" ht="22.5" customHeight="1" x14ac:dyDescent="0.2">
      <c r="B16" s="232" t="s">
        <v>242</v>
      </c>
      <c r="C16" s="233"/>
      <c r="D16" s="234"/>
      <c r="E16" s="22">
        <v>19</v>
      </c>
      <c r="F16" s="23">
        <f>SUM(F17:F19)</f>
        <v>0</v>
      </c>
    </row>
    <row r="17" spans="2:6" ht="22.5" customHeight="1" x14ac:dyDescent="0.2">
      <c r="B17" s="235" t="s">
        <v>257</v>
      </c>
      <c r="C17" s="233"/>
      <c r="D17" s="234"/>
      <c r="E17" s="22">
        <v>20</v>
      </c>
      <c r="F17" s="25"/>
    </row>
    <row r="18" spans="2:6" ht="22.5" customHeight="1" x14ac:dyDescent="0.2">
      <c r="B18" s="235" t="s">
        <v>239</v>
      </c>
      <c r="C18" s="233"/>
      <c r="D18" s="234"/>
      <c r="E18" s="22">
        <v>21</v>
      </c>
      <c r="F18" s="25"/>
    </row>
    <row r="19" spans="2:6" ht="22.5" customHeight="1" x14ac:dyDescent="0.2">
      <c r="B19" s="235" t="s">
        <v>237</v>
      </c>
      <c r="C19" s="233"/>
      <c r="D19" s="234"/>
      <c r="E19" s="26">
        <v>22</v>
      </c>
      <c r="F19" s="27"/>
    </row>
    <row r="20" spans="2:6" ht="17.25" customHeight="1" x14ac:dyDescent="0.2">
      <c r="B20" s="28"/>
      <c r="C20" s="29"/>
      <c r="D20" s="30"/>
      <c r="E20" s="31"/>
      <c r="F20" s="31"/>
    </row>
    <row r="21" spans="2:6" ht="17.25" customHeight="1" x14ac:dyDescent="0.2">
      <c r="B21" s="8" t="s">
        <v>233</v>
      </c>
      <c r="C21" s="29"/>
      <c r="D21" s="30"/>
      <c r="E21" s="31"/>
      <c r="F21" s="31"/>
    </row>
    <row r="22" spans="2:6" ht="22.5" customHeight="1" x14ac:dyDescent="0.2">
      <c r="B22" s="232" t="s">
        <v>252</v>
      </c>
      <c r="C22" s="233"/>
      <c r="D22" s="234"/>
      <c r="E22" s="26">
        <v>31</v>
      </c>
      <c r="F22" s="23">
        <f>SUM(F23:F25)</f>
        <v>0</v>
      </c>
    </row>
    <row r="23" spans="2:6" x14ac:dyDescent="0.2">
      <c r="B23" s="235" t="s">
        <v>251</v>
      </c>
      <c r="C23" s="233"/>
      <c r="D23" s="234"/>
      <c r="E23" s="32">
        <v>32</v>
      </c>
      <c r="F23" s="25"/>
    </row>
    <row r="24" spans="2:6" ht="22.5" customHeight="1" x14ac:dyDescent="0.2">
      <c r="B24" s="235" t="s">
        <v>258</v>
      </c>
      <c r="C24" s="233"/>
      <c r="D24" s="234"/>
      <c r="E24" s="26">
        <v>33</v>
      </c>
      <c r="F24" s="25"/>
    </row>
    <row r="25" spans="2:6" ht="22.5" customHeight="1" x14ac:dyDescent="0.2">
      <c r="B25" s="235" t="s">
        <v>237</v>
      </c>
      <c r="C25" s="233"/>
      <c r="D25" s="234"/>
      <c r="E25" s="32">
        <v>34</v>
      </c>
      <c r="F25" s="25"/>
    </row>
    <row r="26" spans="2:6" ht="22.5" customHeight="1" x14ac:dyDescent="0.2">
      <c r="B26" s="232" t="s">
        <v>253</v>
      </c>
      <c r="C26" s="233"/>
      <c r="D26" s="234"/>
      <c r="E26" s="26">
        <v>35</v>
      </c>
      <c r="F26" s="23">
        <f>SUM(F27:F29)</f>
        <v>0</v>
      </c>
    </row>
    <row r="27" spans="2:6" ht="22.5" customHeight="1" x14ac:dyDescent="0.2">
      <c r="B27" s="235" t="s">
        <v>254</v>
      </c>
      <c r="C27" s="233"/>
      <c r="D27" s="234"/>
      <c r="E27" s="32">
        <v>36</v>
      </c>
      <c r="F27" s="25"/>
    </row>
    <row r="28" spans="2:6" ht="22.5" customHeight="1" x14ac:dyDescent="0.2">
      <c r="B28" s="235" t="s">
        <v>255</v>
      </c>
      <c r="C28" s="233"/>
      <c r="D28" s="234"/>
      <c r="E28" s="26">
        <v>37</v>
      </c>
      <c r="F28" s="25"/>
    </row>
    <row r="29" spans="2:6" ht="22.5" customHeight="1" x14ac:dyDescent="0.2">
      <c r="B29" s="235" t="s">
        <v>237</v>
      </c>
      <c r="C29" s="233"/>
      <c r="D29" s="234"/>
      <c r="E29" s="26">
        <v>38</v>
      </c>
      <c r="F29" s="27"/>
    </row>
    <row r="31" spans="2:6" x14ac:dyDescent="0.2">
      <c r="B31" s="33"/>
    </row>
    <row r="32" spans="2:6" x14ac:dyDescent="0.2">
      <c r="B32" s="34"/>
    </row>
  </sheetData>
  <sheetProtection password="E47D" sheet="1" objects="1" scenarios="1"/>
  <mergeCells count="20">
    <mergeCell ref="B19:D19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22:D22"/>
    <mergeCell ref="B23:D23"/>
    <mergeCell ref="B24:D24"/>
    <mergeCell ref="B29:D29"/>
    <mergeCell ref="B25:D25"/>
    <mergeCell ref="B26:D26"/>
    <mergeCell ref="B27:D27"/>
    <mergeCell ref="B28:D28"/>
  </mergeCells>
  <phoneticPr fontId="12" type="noConversion"/>
  <pageMargins left="0.25" right="0.25" top="0.75" bottom="0.75" header="0.5" footer="0.5"/>
  <pageSetup paperSize="9" scale="61" orientation="landscape" r:id="rId1"/>
  <headerFooter alignWithMargins="0">
    <oddFooter xml:space="preserve">&amp;L&amp;A
&amp;R&amp;P of 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39"/>
  <sheetViews>
    <sheetView showGridLines="0" tabSelected="1" zoomScale="75" zoomScaleNormal="80" workbookViewId="0">
      <selection activeCell="G20" sqref="G20"/>
    </sheetView>
  </sheetViews>
  <sheetFormatPr defaultColWidth="0" defaultRowHeight="12.75" customHeight="1" zeroHeight="1" x14ac:dyDescent="0.2"/>
  <cols>
    <col min="1" max="1" width="2.5703125" style="1" customWidth="1"/>
    <col min="2" max="2" width="12.28515625" style="1" bestFit="1" customWidth="1"/>
    <col min="3" max="5" width="9.28515625" style="1" customWidth="1"/>
    <col min="6" max="6" width="2.28515625" style="1" customWidth="1"/>
    <col min="7" max="7" width="58.7109375" style="1" customWidth="1"/>
    <col min="8" max="10" width="9.28515625" style="1" customWidth="1"/>
    <col min="11" max="11" width="2.42578125" style="1" customWidth="1"/>
    <col min="12" max="16384" width="0" style="1" hidden="1"/>
  </cols>
  <sheetData>
    <row r="1" spans="2:10" x14ac:dyDescent="0.2"/>
    <row r="2" spans="2:10" x14ac:dyDescent="0.2"/>
    <row r="3" spans="2:10" ht="27.75" customHeight="1" x14ac:dyDescent="0.25">
      <c r="B3" s="14"/>
      <c r="C3" s="14"/>
      <c r="D3" s="14"/>
      <c r="E3" s="14"/>
      <c r="F3" s="14"/>
      <c r="G3" s="14"/>
      <c r="H3" s="14"/>
      <c r="I3" s="14"/>
      <c r="J3" s="43" t="s">
        <v>154</v>
      </c>
    </row>
    <row r="4" spans="2:10" x14ac:dyDescent="0.2"/>
    <row r="5" spans="2:10" x14ac:dyDescent="0.2"/>
    <row r="6" spans="2:10" x14ac:dyDescent="0.2"/>
    <row r="7" spans="2:10" ht="18" x14ac:dyDescent="0.25">
      <c r="B7" s="44" t="s">
        <v>360</v>
      </c>
      <c r="C7" s="45"/>
      <c r="D7" s="45"/>
      <c r="E7" s="45"/>
      <c r="F7" s="45"/>
      <c r="G7" s="45"/>
      <c r="H7" s="45"/>
      <c r="I7" s="45"/>
      <c r="J7" s="45"/>
    </row>
    <row r="8" spans="2:10" x14ac:dyDescent="0.2"/>
    <row r="9" spans="2:10" x14ac:dyDescent="0.2"/>
    <row r="10" spans="2:10" s="46" customFormat="1" ht="23.25" customHeight="1" x14ac:dyDescent="0.2">
      <c r="E10" s="47" t="s">
        <v>70</v>
      </c>
      <c r="G10" s="48"/>
    </row>
    <row r="11" spans="2:10" s="2" customFormat="1" ht="15" x14ac:dyDescent="0.2">
      <c r="E11" s="49"/>
    </row>
    <row r="12" spans="2:10" s="46" customFormat="1" ht="15" x14ac:dyDescent="0.2">
      <c r="E12" s="47" t="s">
        <v>96</v>
      </c>
      <c r="G12" s="50"/>
    </row>
    <row r="13" spans="2:10" s="46" customFormat="1" ht="15" x14ac:dyDescent="0.2">
      <c r="E13" s="47" t="s">
        <v>71</v>
      </c>
      <c r="G13" s="48"/>
    </row>
    <row r="14" spans="2:10" s="46" customFormat="1" ht="15" x14ac:dyDescent="0.2">
      <c r="E14" s="51"/>
    </row>
    <row r="15" spans="2:10" s="46" customFormat="1" ht="15" x14ac:dyDescent="0.2">
      <c r="E15" s="47" t="s">
        <v>72</v>
      </c>
      <c r="G15" s="52"/>
    </row>
    <row r="16" spans="2:10" x14ac:dyDescent="0.2"/>
    <row r="17" spans="2:10" x14ac:dyDescent="0.2"/>
    <row r="18" spans="2:10" x14ac:dyDescent="0.2"/>
    <row r="19" spans="2:10" x14ac:dyDescent="0.2"/>
    <row r="20" spans="2:10" x14ac:dyDescent="0.2"/>
    <row r="21" spans="2:10" x14ac:dyDescent="0.2"/>
    <row r="22" spans="2:10" x14ac:dyDescent="0.2"/>
    <row r="23" spans="2:10" x14ac:dyDescent="0.2"/>
    <row r="24" spans="2:10" x14ac:dyDescent="0.2"/>
    <row r="25" spans="2:10" x14ac:dyDescent="0.2">
      <c r="B25" s="3"/>
      <c r="C25" s="45"/>
      <c r="D25" s="45"/>
      <c r="E25" s="45"/>
      <c r="F25" s="45"/>
      <c r="G25" s="45"/>
      <c r="H25" s="45"/>
      <c r="I25" s="45"/>
      <c r="J25" s="45"/>
    </row>
    <row r="26" spans="2:10" x14ac:dyDescent="0.2"/>
    <row r="27" spans="2:10" x14ac:dyDescent="0.2"/>
    <row r="28" spans="2:10" x14ac:dyDescent="0.2"/>
    <row r="29" spans="2:10" x14ac:dyDescent="0.2"/>
    <row r="30" spans="2:10" x14ac:dyDescent="0.2"/>
    <row r="31" spans="2:10" x14ac:dyDescent="0.2"/>
    <row r="32" spans="2:10" x14ac:dyDescent="0.2"/>
    <row r="33" spans="2:10" x14ac:dyDescent="0.2"/>
    <row r="34" spans="2:10" x14ac:dyDescent="0.2"/>
    <row r="35" spans="2:10" x14ac:dyDescent="0.2"/>
    <row r="36" spans="2:10" x14ac:dyDescent="0.2"/>
    <row r="37" spans="2:10" ht="13.5" thickBot="1" x14ac:dyDescent="0.25">
      <c r="B37" s="53"/>
      <c r="C37" s="53"/>
      <c r="D37" s="53"/>
      <c r="E37" s="53"/>
      <c r="F37" s="53"/>
      <c r="G37" s="53"/>
      <c r="H37" s="53"/>
      <c r="I37" s="53"/>
      <c r="J37" s="53"/>
    </row>
    <row r="38" spans="2:10" x14ac:dyDescent="0.2"/>
    <row r="39" spans="2:10" hidden="1" x14ac:dyDescent="0.2"/>
  </sheetData>
  <phoneticPr fontId="12" type="noConversion"/>
  <pageMargins left="0.25" right="0.25" top="0.75" bottom="0.5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I18"/>
  <sheetViews>
    <sheetView showGridLines="0" zoomScale="75" workbookViewId="0">
      <selection activeCell="E25" sqref="A1:XFD1048576"/>
    </sheetView>
  </sheetViews>
  <sheetFormatPr defaultColWidth="9.28515625" defaultRowHeight="15" x14ac:dyDescent="0.2"/>
  <cols>
    <col min="1" max="1" width="1.7109375" style="2" customWidth="1"/>
    <col min="2" max="2" width="4.28515625" style="2" customWidth="1"/>
    <col min="3" max="3" width="16.5703125" style="2" customWidth="1"/>
    <col min="4" max="4" width="59.28515625" style="2" customWidth="1"/>
    <col min="5" max="5" width="7" style="2" customWidth="1"/>
    <col min="6" max="6" width="2.7109375" style="2" customWidth="1"/>
    <col min="7" max="16384" width="9.28515625" style="2"/>
  </cols>
  <sheetData>
    <row r="2" spans="1:9" s="4" customFormat="1" ht="18" x14ac:dyDescent="0.25">
      <c r="A2" s="44" t="s">
        <v>73</v>
      </c>
      <c r="B2" s="44"/>
      <c r="C2" s="44"/>
      <c r="D2" s="54"/>
      <c r="E2" s="54"/>
    </row>
    <row r="3" spans="1:9" ht="15.75" x14ac:dyDescent="0.25">
      <c r="A3" s="55"/>
      <c r="B3" s="55"/>
      <c r="C3" s="55"/>
      <c r="D3" s="56"/>
      <c r="E3" s="56"/>
    </row>
    <row r="4" spans="1:9" x14ac:dyDescent="0.2">
      <c r="B4" s="57"/>
      <c r="C4" s="57" t="s">
        <v>74</v>
      </c>
      <c r="D4" s="58" t="s">
        <v>75</v>
      </c>
      <c r="E4" s="59"/>
      <c r="F4" s="59"/>
      <c r="G4" s="59"/>
      <c r="H4" s="59"/>
      <c r="I4" s="59"/>
    </row>
    <row r="6" spans="1:9" x14ac:dyDescent="0.2">
      <c r="C6" s="2" t="s">
        <v>76</v>
      </c>
      <c r="D6" s="2" t="s">
        <v>112</v>
      </c>
    </row>
    <row r="7" spans="1:9" ht="19.5" customHeight="1" x14ac:dyDescent="0.2">
      <c r="C7" s="2" t="s">
        <v>97</v>
      </c>
      <c r="D7" s="2" t="s">
        <v>77</v>
      </c>
    </row>
    <row r="8" spans="1:9" ht="19.5" customHeight="1" x14ac:dyDescent="0.2">
      <c r="C8" s="2" t="s">
        <v>98</v>
      </c>
      <c r="D8" s="2" t="s">
        <v>78</v>
      </c>
    </row>
    <row r="9" spans="1:9" ht="19.5" customHeight="1" x14ac:dyDescent="0.2">
      <c r="C9" s="2" t="s">
        <v>99</v>
      </c>
      <c r="D9" s="2" t="s">
        <v>79</v>
      </c>
    </row>
    <row r="10" spans="1:9" ht="19.5" customHeight="1" x14ac:dyDescent="0.2">
      <c r="C10" s="2" t="s">
        <v>100</v>
      </c>
      <c r="D10" s="2" t="s">
        <v>288</v>
      </c>
    </row>
    <row r="11" spans="1:9" ht="19.5" customHeight="1" x14ac:dyDescent="0.2">
      <c r="C11" s="2" t="s">
        <v>101</v>
      </c>
      <c r="D11" s="2" t="s">
        <v>153</v>
      </c>
    </row>
    <row r="12" spans="1:9" ht="19.5" customHeight="1" x14ac:dyDescent="0.2">
      <c r="C12" s="2" t="s">
        <v>102</v>
      </c>
      <c r="D12" s="2" t="s">
        <v>108</v>
      </c>
    </row>
    <row r="13" spans="1:9" ht="19.5" customHeight="1" x14ac:dyDescent="0.2">
      <c r="C13" s="2" t="s">
        <v>205</v>
      </c>
      <c r="D13" s="2" t="s">
        <v>206</v>
      </c>
    </row>
    <row r="14" spans="1:9" ht="19.5" customHeight="1" x14ac:dyDescent="0.2">
      <c r="C14" s="2" t="s">
        <v>247</v>
      </c>
      <c r="D14" s="2" t="s">
        <v>275</v>
      </c>
    </row>
    <row r="15" spans="1:9" ht="19.5" customHeight="1" x14ac:dyDescent="0.2">
      <c r="C15" s="2" t="s">
        <v>248</v>
      </c>
      <c r="D15" s="2" t="s">
        <v>307</v>
      </c>
    </row>
    <row r="16" spans="1:9" ht="19.5" customHeight="1" x14ac:dyDescent="0.2">
      <c r="C16" s="2" t="s">
        <v>274</v>
      </c>
      <c r="D16" s="2" t="s">
        <v>249</v>
      </c>
    </row>
    <row r="17" spans="2:9" ht="19.5" customHeight="1" x14ac:dyDescent="0.2">
      <c r="C17" s="2" t="s">
        <v>304</v>
      </c>
      <c r="D17" s="2" t="s">
        <v>250</v>
      </c>
    </row>
    <row r="18" spans="2:9" x14ac:dyDescent="0.2">
      <c r="B18" s="60"/>
      <c r="C18" s="60"/>
      <c r="D18" s="60"/>
      <c r="E18" s="60"/>
      <c r="F18" s="60"/>
      <c r="G18" s="60"/>
      <c r="H18" s="60"/>
      <c r="I18" s="60"/>
    </row>
  </sheetData>
  <sheetProtection password="E47D" sheet="1" objects="1" scenarios="1"/>
  <phoneticPr fontId="12" type="noConversion"/>
  <pageMargins left="0.25" right="0.25" top="0.75" bottom="0.5" header="0.5" footer="0.5"/>
  <pageSetup paperSize="9" orientation="landscape" r:id="rId1"/>
  <headerFooter alignWithMargins="0">
    <oddFooter xml:space="preserve">&amp;L&amp;A&amp;R&amp;P of &amp;N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G33"/>
  <sheetViews>
    <sheetView showGridLines="0" zoomScale="75" workbookViewId="0">
      <selection activeCell="F23" sqref="A1:XFD1048576"/>
    </sheetView>
  </sheetViews>
  <sheetFormatPr defaultColWidth="9.28515625" defaultRowHeight="12.75" customHeight="1" x14ac:dyDescent="0.2"/>
  <cols>
    <col min="1" max="1" width="2.28515625" style="1" customWidth="1"/>
    <col min="2" max="2" width="9.28515625" style="1"/>
    <col min="3" max="3" width="37.5703125" style="1" customWidth="1"/>
    <col min="4" max="4" width="38.28515625" style="1" customWidth="1"/>
    <col min="5" max="5" width="2.7109375" style="1" customWidth="1"/>
    <col min="6" max="6" width="61.7109375" style="1" customWidth="1"/>
    <col min="7" max="16384" width="9.28515625" style="1"/>
  </cols>
  <sheetData>
    <row r="1" spans="2:7" ht="13.5" customHeight="1" x14ac:dyDescent="0.2">
      <c r="F1" s="66" t="s">
        <v>80</v>
      </c>
    </row>
    <row r="2" spans="2:7" s="67" customFormat="1" ht="18" x14ac:dyDescent="0.25">
      <c r="B2" s="44" t="s">
        <v>81</v>
      </c>
      <c r="C2" s="68"/>
      <c r="D2" s="44"/>
    </row>
    <row r="4" spans="2:7" x14ac:dyDescent="0.2">
      <c r="B4" s="69" t="s">
        <v>106</v>
      </c>
      <c r="C4" s="70"/>
      <c r="D4" s="69"/>
    </row>
    <row r="5" spans="2:7" x14ac:dyDescent="0.2">
      <c r="B5" s="71"/>
    </row>
    <row r="6" spans="2:7" x14ac:dyDescent="0.2">
      <c r="C6" s="61" t="s">
        <v>16</v>
      </c>
      <c r="D6" s="62" t="s">
        <v>0</v>
      </c>
      <c r="F6" s="63"/>
      <c r="G6" s="5"/>
    </row>
    <row r="7" spans="2:7" x14ac:dyDescent="0.2">
      <c r="C7" s="5" t="s">
        <v>17</v>
      </c>
      <c r="D7" s="64" t="s">
        <v>1</v>
      </c>
      <c r="F7" s="63"/>
      <c r="G7" s="5"/>
    </row>
    <row r="8" spans="2:7" x14ac:dyDescent="0.2">
      <c r="C8" s="5" t="s">
        <v>214</v>
      </c>
      <c r="D8" s="64" t="s">
        <v>2</v>
      </c>
      <c r="F8" s="63"/>
      <c r="G8" s="5"/>
    </row>
    <row r="9" spans="2:7" x14ac:dyDescent="0.2">
      <c r="C9" s="5" t="s">
        <v>18</v>
      </c>
      <c r="D9" s="64" t="s">
        <v>3</v>
      </c>
      <c r="F9" s="63"/>
      <c r="G9" s="5"/>
    </row>
    <row r="10" spans="2:7" x14ac:dyDescent="0.2">
      <c r="C10" s="5" t="s">
        <v>19</v>
      </c>
      <c r="D10" s="64" t="s">
        <v>4</v>
      </c>
      <c r="F10" s="63"/>
      <c r="G10" s="5"/>
    </row>
    <row r="11" spans="2:7" x14ac:dyDescent="0.2">
      <c r="C11" s="5" t="s">
        <v>20</v>
      </c>
      <c r="D11" s="64" t="s">
        <v>5</v>
      </c>
      <c r="F11" s="63"/>
      <c r="G11" s="5"/>
    </row>
    <row r="12" spans="2:7" x14ac:dyDescent="0.2">
      <c r="C12" s="5" t="s">
        <v>21</v>
      </c>
      <c r="D12" s="64" t="s">
        <v>6</v>
      </c>
      <c r="F12" s="63"/>
      <c r="G12" s="5"/>
    </row>
    <row r="13" spans="2:7" x14ac:dyDescent="0.2">
      <c r="C13" s="5" t="s">
        <v>22</v>
      </c>
      <c r="D13" s="64" t="s">
        <v>7</v>
      </c>
      <c r="F13" s="63"/>
      <c r="G13" s="5"/>
    </row>
    <row r="14" spans="2:7" x14ac:dyDescent="0.2">
      <c r="C14" s="5" t="s">
        <v>23</v>
      </c>
      <c r="D14" s="64" t="s">
        <v>8</v>
      </c>
      <c r="F14" s="63"/>
      <c r="G14" s="5"/>
    </row>
    <row r="15" spans="2:7" x14ac:dyDescent="0.2">
      <c r="C15" s="5" t="s">
        <v>24</v>
      </c>
      <c r="D15" s="64" t="s">
        <v>9</v>
      </c>
      <c r="F15" s="63"/>
      <c r="G15" s="5"/>
    </row>
    <row r="16" spans="2:7" x14ac:dyDescent="0.2">
      <c r="C16" s="5" t="s">
        <v>25</v>
      </c>
      <c r="D16" s="64" t="s">
        <v>10</v>
      </c>
      <c r="F16" s="63"/>
      <c r="G16" s="5"/>
    </row>
    <row r="17" spans="2:7" x14ac:dyDescent="0.2">
      <c r="C17" s="5" t="s">
        <v>213</v>
      </c>
      <c r="D17" s="65" t="s">
        <v>11</v>
      </c>
      <c r="F17" s="63"/>
      <c r="G17" s="5"/>
    </row>
    <row r="19" spans="2:7" x14ac:dyDescent="0.2">
      <c r="B19" s="69" t="s">
        <v>82</v>
      </c>
      <c r="C19" s="70"/>
      <c r="D19" s="69"/>
    </row>
    <row r="21" spans="2:7" x14ac:dyDescent="0.2">
      <c r="C21" s="5" t="s">
        <v>83</v>
      </c>
    </row>
    <row r="22" spans="2:7" x14ac:dyDescent="0.2">
      <c r="C22" s="5" t="s">
        <v>84</v>
      </c>
      <c r="F22" s="66"/>
    </row>
    <row r="23" spans="2:7" x14ac:dyDescent="0.2">
      <c r="C23" s="5" t="s">
        <v>85</v>
      </c>
    </row>
    <row r="24" spans="2:7" x14ac:dyDescent="0.2">
      <c r="C24" s="5" t="s">
        <v>139</v>
      </c>
    </row>
    <row r="25" spans="2:7" x14ac:dyDescent="0.2">
      <c r="C25" s="5" t="s">
        <v>68</v>
      </c>
    </row>
    <row r="26" spans="2:7" x14ac:dyDescent="0.2">
      <c r="C26" s="5"/>
    </row>
    <row r="27" spans="2:7" x14ac:dyDescent="0.2">
      <c r="B27" s="69" t="s">
        <v>86</v>
      </c>
      <c r="C27" s="70"/>
      <c r="D27" s="69"/>
    </row>
    <row r="29" spans="2:7" x14ac:dyDescent="0.2">
      <c r="B29" s="72" t="s">
        <v>87</v>
      </c>
      <c r="C29" s="73" t="s">
        <v>88</v>
      </c>
    </row>
    <row r="30" spans="2:7" x14ac:dyDescent="0.2">
      <c r="B30" s="74" t="s">
        <v>89</v>
      </c>
      <c r="C30" s="73" t="s">
        <v>90</v>
      </c>
    </row>
    <row r="31" spans="2:7" x14ac:dyDescent="0.2">
      <c r="B31" s="75" t="s">
        <v>91</v>
      </c>
      <c r="C31" s="73" t="s">
        <v>92</v>
      </c>
    </row>
    <row r="32" spans="2:7" x14ac:dyDescent="0.2">
      <c r="B32" s="76" t="s">
        <v>93</v>
      </c>
      <c r="C32" s="73" t="s">
        <v>94</v>
      </c>
    </row>
    <row r="33" spans="2:3" x14ac:dyDescent="0.2">
      <c r="B33" s="77"/>
      <c r="C33" s="73" t="s">
        <v>95</v>
      </c>
    </row>
  </sheetData>
  <sheetProtection password="E47D" sheet="1" objects="1" scenarios="1"/>
  <phoneticPr fontId="12" type="noConversion"/>
  <pageMargins left="0.25" right="0.25" top="0.75" bottom="0.5" header="0.5" footer="0.5"/>
  <pageSetup paperSize="9" scale="96" orientation="landscape" r:id="rId1"/>
  <headerFooter alignWithMargins="0">
    <oddFooter>&amp;L&amp;A&amp;R&amp;P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8"/>
  <sheetViews>
    <sheetView showGridLines="0" zoomScaleNormal="100" workbookViewId="0">
      <selection activeCell="C2" sqref="C2"/>
    </sheetView>
  </sheetViews>
  <sheetFormatPr defaultColWidth="9.28515625" defaultRowHeight="12.75" x14ac:dyDescent="0.2"/>
  <cols>
    <col min="1" max="1" width="2.5703125" style="1" customWidth="1"/>
    <col min="2" max="2" width="4.28515625" style="1" customWidth="1"/>
    <col min="3" max="3" width="60" style="1" customWidth="1"/>
    <col min="4" max="4" width="5.5703125" style="1" bestFit="1" customWidth="1"/>
    <col min="5" max="10" width="16.42578125" style="1" customWidth="1"/>
    <col min="11" max="11" width="8.28515625" style="1" bestFit="1" customWidth="1"/>
    <col min="12" max="12" width="13.7109375" style="1" customWidth="1"/>
    <col min="13" max="16384" width="9.28515625" style="1"/>
  </cols>
  <sheetData>
    <row r="1" spans="2:12" ht="15.75" x14ac:dyDescent="0.25">
      <c r="B1" s="11" t="s">
        <v>103</v>
      </c>
      <c r="C1" s="12"/>
      <c r="D1" s="12"/>
      <c r="E1" s="12"/>
      <c r="F1" s="13"/>
      <c r="G1" s="13"/>
      <c r="H1" s="13"/>
      <c r="I1" s="13"/>
      <c r="J1" s="13"/>
      <c r="K1" s="12"/>
    </row>
    <row r="2" spans="2:12" ht="15.75" x14ac:dyDescent="0.25">
      <c r="B2" s="1" t="str">
        <f>"Company: " &amp; CVR!G10</f>
        <v xml:space="preserve">Company: </v>
      </c>
      <c r="C2" s="6"/>
      <c r="D2" s="6"/>
      <c r="E2" s="6"/>
      <c r="F2" s="78"/>
      <c r="G2" s="78"/>
      <c r="H2" s="78"/>
      <c r="I2" s="78"/>
      <c r="J2" s="78"/>
      <c r="K2" s="6"/>
    </row>
    <row r="3" spans="2:12" x14ac:dyDescent="0.2">
      <c r="B3" s="14" t="str">
        <f>"Month-Year: " &amp; CVR!G12 &amp; "-" &amp; CVR!G13</f>
        <v>Month-Year: -</v>
      </c>
      <c r="C3" s="79"/>
      <c r="D3" s="79"/>
      <c r="E3" s="79"/>
      <c r="F3" s="80"/>
      <c r="G3" s="80"/>
      <c r="H3" s="80"/>
      <c r="I3" s="80"/>
      <c r="J3" s="80"/>
      <c r="K3" s="6"/>
      <c r="L3" s="17"/>
    </row>
    <row r="4" spans="2:12" ht="25.5" customHeight="1" x14ac:dyDescent="0.2">
      <c r="D4" s="7"/>
      <c r="E4" s="81"/>
      <c r="F4" s="81"/>
      <c r="G4" s="81"/>
      <c r="H4" s="81"/>
      <c r="I4" s="81"/>
      <c r="J4" s="81"/>
      <c r="K4" s="82"/>
    </row>
    <row r="5" spans="2:12" ht="38.25" x14ac:dyDescent="0.2">
      <c r="B5" s="34"/>
      <c r="C5" s="83"/>
      <c r="D5" s="211" t="s">
        <v>40</v>
      </c>
      <c r="E5" s="84" t="s">
        <v>107</v>
      </c>
      <c r="F5" s="84" t="s">
        <v>109</v>
      </c>
      <c r="G5" s="21" t="s">
        <v>111</v>
      </c>
      <c r="H5" s="21" t="s">
        <v>319</v>
      </c>
      <c r="I5" s="21" t="s">
        <v>322</v>
      </c>
      <c r="J5" s="21" t="s">
        <v>320</v>
      </c>
      <c r="K5" s="213" t="s">
        <v>138</v>
      </c>
    </row>
    <row r="6" spans="2:12" x14ac:dyDescent="0.2">
      <c r="B6" s="6" t="s">
        <v>36</v>
      </c>
      <c r="C6" s="85"/>
      <c r="D6" s="212"/>
      <c r="E6" s="86" t="s">
        <v>26</v>
      </c>
      <c r="F6" s="86" t="s">
        <v>27</v>
      </c>
      <c r="G6" s="86" t="s">
        <v>56</v>
      </c>
      <c r="H6" s="86" t="s">
        <v>28</v>
      </c>
      <c r="I6" s="86" t="s">
        <v>37</v>
      </c>
      <c r="J6" s="86" t="s">
        <v>38</v>
      </c>
      <c r="K6" s="214"/>
    </row>
    <row r="7" spans="2:12" x14ac:dyDescent="0.2">
      <c r="D7" s="7"/>
      <c r="E7" s="17"/>
      <c r="K7" s="17"/>
    </row>
    <row r="8" spans="2:12" x14ac:dyDescent="0.2">
      <c r="B8" s="8" t="s">
        <v>118</v>
      </c>
      <c r="D8" s="7"/>
      <c r="E8" s="17"/>
      <c r="K8" s="17"/>
    </row>
    <row r="9" spans="2:12" x14ac:dyDescent="0.2">
      <c r="B9" s="87" t="s">
        <v>57</v>
      </c>
      <c r="C9" s="88"/>
      <c r="D9" s="89">
        <v>11</v>
      </c>
      <c r="E9" s="90">
        <f>'Form 12M'!G33</f>
        <v>0</v>
      </c>
      <c r="F9" s="90">
        <f>'Form 12M'!G39</f>
        <v>0</v>
      </c>
      <c r="G9" s="90">
        <f>SUM(E9,F9)</f>
        <v>0</v>
      </c>
      <c r="H9" s="91"/>
      <c r="I9" s="91"/>
      <c r="J9" s="91"/>
      <c r="K9" s="92" t="s">
        <v>113</v>
      </c>
    </row>
    <row r="10" spans="2:12" x14ac:dyDescent="0.2">
      <c r="B10" s="87" t="s">
        <v>58</v>
      </c>
      <c r="C10" s="88"/>
      <c r="D10" s="89">
        <v>12</v>
      </c>
      <c r="E10" s="90">
        <f>'Form 12M'!H33</f>
        <v>0</v>
      </c>
      <c r="F10" s="90">
        <f>'Form 12M'!H39</f>
        <v>0</v>
      </c>
      <c r="G10" s="90">
        <f>SUM(E10,F10)</f>
        <v>0</v>
      </c>
      <c r="H10" s="91"/>
      <c r="I10" s="91"/>
      <c r="J10" s="91"/>
      <c r="K10" s="92" t="s">
        <v>113</v>
      </c>
    </row>
    <row r="11" spans="2:12" x14ac:dyDescent="0.2">
      <c r="B11" s="93" t="s">
        <v>127</v>
      </c>
      <c r="C11" s="94"/>
      <c r="D11" s="95">
        <v>13</v>
      </c>
      <c r="E11" s="90">
        <f>E10+E9</f>
        <v>0</v>
      </c>
      <c r="F11" s="90">
        <f>F10+F9</f>
        <v>0</v>
      </c>
      <c r="G11" s="90">
        <f>SUM(E11,F11)</f>
        <v>0</v>
      </c>
      <c r="H11" s="90">
        <f>SUM(H9:H10)</f>
        <v>0</v>
      </c>
      <c r="I11" s="90">
        <f>SUM(I9:I10)</f>
        <v>0</v>
      </c>
      <c r="J11" s="90">
        <f>SUM(J9:J10)</f>
        <v>0</v>
      </c>
      <c r="K11" s="92"/>
    </row>
    <row r="12" spans="2:12" x14ac:dyDescent="0.2">
      <c r="B12" s="74" t="s">
        <v>128</v>
      </c>
      <c r="C12" s="88"/>
      <c r="D12" s="89">
        <v>14</v>
      </c>
      <c r="E12" s="90">
        <f>'Form 12M'!J33</f>
        <v>0</v>
      </c>
      <c r="F12" s="90">
        <f>'Form 12M'!J39</f>
        <v>0</v>
      </c>
      <c r="G12" s="90">
        <f t="shared" ref="G12:G27" si="0">SUM(E12,F12)</f>
        <v>0</v>
      </c>
      <c r="H12" s="91"/>
      <c r="I12" s="91"/>
      <c r="J12" s="91"/>
      <c r="K12" s="92" t="s">
        <v>113</v>
      </c>
    </row>
    <row r="13" spans="2:12" x14ac:dyDescent="0.2">
      <c r="B13" s="93" t="s">
        <v>129</v>
      </c>
      <c r="C13" s="96"/>
      <c r="D13" s="95">
        <v>15</v>
      </c>
      <c r="E13" s="90">
        <f>E11-E12</f>
        <v>0</v>
      </c>
      <c r="F13" s="90">
        <f>F11-F12</f>
        <v>0</v>
      </c>
      <c r="G13" s="90">
        <f t="shared" si="0"/>
        <v>0</v>
      </c>
      <c r="H13" s="90">
        <f>H11-H12</f>
        <v>0</v>
      </c>
      <c r="I13" s="90">
        <f>I11-I12</f>
        <v>0</v>
      </c>
      <c r="J13" s="90">
        <f>J11-J12</f>
        <v>0</v>
      </c>
      <c r="K13" s="92"/>
    </row>
    <row r="14" spans="2:12" x14ac:dyDescent="0.2">
      <c r="B14" s="74" t="s">
        <v>162</v>
      </c>
      <c r="C14" s="88"/>
      <c r="D14" s="89">
        <v>16</v>
      </c>
      <c r="E14" s="90">
        <f>'Form 12M'!L33</f>
        <v>0</v>
      </c>
      <c r="F14" s="90">
        <f>'Form 12M'!L39</f>
        <v>0</v>
      </c>
      <c r="G14" s="90">
        <f>SUM(E14,F14)</f>
        <v>0</v>
      </c>
      <c r="H14" s="91"/>
      <c r="I14" s="91"/>
      <c r="J14" s="91"/>
      <c r="K14" s="92" t="s">
        <v>113</v>
      </c>
    </row>
    <row r="15" spans="2:12" x14ac:dyDescent="0.2">
      <c r="B15" s="93" t="s">
        <v>140</v>
      </c>
      <c r="C15" s="94"/>
      <c r="D15" s="95">
        <v>17</v>
      </c>
      <c r="E15" s="90">
        <f t="shared" ref="E15:J15" si="1">E13-E14</f>
        <v>0</v>
      </c>
      <c r="F15" s="90">
        <f t="shared" si="1"/>
        <v>0</v>
      </c>
      <c r="G15" s="90">
        <f t="shared" si="1"/>
        <v>0</v>
      </c>
      <c r="H15" s="90">
        <f t="shared" si="1"/>
        <v>0</v>
      </c>
      <c r="I15" s="90">
        <f t="shared" si="1"/>
        <v>0</v>
      </c>
      <c r="J15" s="90">
        <f t="shared" si="1"/>
        <v>0</v>
      </c>
      <c r="K15" s="92"/>
    </row>
    <row r="16" spans="2:12" x14ac:dyDescent="0.2">
      <c r="B16" s="87" t="s">
        <v>59</v>
      </c>
      <c r="C16" s="97"/>
      <c r="D16" s="89">
        <v>18</v>
      </c>
      <c r="E16" s="90">
        <f>'Form 12M'!N33</f>
        <v>0</v>
      </c>
      <c r="F16" s="90">
        <f>'Form 12M'!N39</f>
        <v>0</v>
      </c>
      <c r="G16" s="90">
        <f t="shared" si="0"/>
        <v>0</v>
      </c>
      <c r="H16" s="91"/>
      <c r="I16" s="91"/>
      <c r="J16" s="91"/>
      <c r="K16" s="92" t="s">
        <v>113</v>
      </c>
    </row>
    <row r="17" spans="2:11" x14ac:dyDescent="0.2">
      <c r="B17" s="87" t="s">
        <v>60</v>
      </c>
      <c r="C17" s="97"/>
      <c r="D17" s="89">
        <v>19</v>
      </c>
      <c r="E17" s="90">
        <f>'Form 12M'!O33</f>
        <v>0</v>
      </c>
      <c r="F17" s="90">
        <f>'Form 12M'!O39</f>
        <v>0</v>
      </c>
      <c r="G17" s="90">
        <f>SUM(E17,F17)</f>
        <v>0</v>
      </c>
      <c r="H17" s="91"/>
      <c r="I17" s="91"/>
      <c r="J17" s="91"/>
      <c r="K17" s="92" t="s">
        <v>113</v>
      </c>
    </row>
    <row r="18" spans="2:11" x14ac:dyDescent="0.2">
      <c r="B18" s="93" t="s">
        <v>130</v>
      </c>
      <c r="C18" s="98"/>
      <c r="D18" s="95">
        <v>29</v>
      </c>
      <c r="E18" s="99">
        <f>E15+E16+E17</f>
        <v>0</v>
      </c>
      <c r="F18" s="99">
        <f>F15+F16+F17</f>
        <v>0</v>
      </c>
      <c r="G18" s="99">
        <f>SUM(E18,F18)</f>
        <v>0</v>
      </c>
      <c r="H18" s="99">
        <f>H15+H16+H17</f>
        <v>0</v>
      </c>
      <c r="I18" s="99">
        <f>I15+I16+I17</f>
        <v>0</v>
      </c>
      <c r="J18" s="99">
        <f>J15+J16+J17</f>
        <v>0</v>
      </c>
      <c r="K18" s="92"/>
    </row>
    <row r="19" spans="2:11" x14ac:dyDescent="0.2">
      <c r="B19" s="87" t="s">
        <v>61</v>
      </c>
      <c r="C19" s="88"/>
      <c r="D19" s="89">
        <v>31</v>
      </c>
      <c r="E19" s="90">
        <f>'Form 13M'!G33</f>
        <v>0</v>
      </c>
      <c r="F19" s="90">
        <f>'Form 13M'!G39</f>
        <v>0</v>
      </c>
      <c r="G19" s="90">
        <f t="shared" si="0"/>
        <v>0</v>
      </c>
      <c r="H19" s="91"/>
      <c r="I19" s="91"/>
      <c r="J19" s="91"/>
      <c r="K19" s="92" t="s">
        <v>114</v>
      </c>
    </row>
    <row r="20" spans="2:11" x14ac:dyDescent="0.2">
      <c r="B20" s="74" t="s">
        <v>144</v>
      </c>
      <c r="C20" s="88"/>
      <c r="D20" s="89">
        <v>32</v>
      </c>
      <c r="E20" s="90">
        <f>'Form 13M'!H33</f>
        <v>0</v>
      </c>
      <c r="F20" s="90">
        <f>'Form 13M'!H39</f>
        <v>0</v>
      </c>
      <c r="G20" s="90">
        <f t="shared" si="0"/>
        <v>0</v>
      </c>
      <c r="H20" s="91"/>
      <c r="I20" s="91"/>
      <c r="J20" s="91"/>
      <c r="K20" s="92" t="s">
        <v>114</v>
      </c>
    </row>
    <row r="21" spans="2:11" x14ac:dyDescent="0.2">
      <c r="B21" s="93" t="s">
        <v>145</v>
      </c>
      <c r="C21" s="94"/>
      <c r="D21" s="95">
        <v>33</v>
      </c>
      <c r="E21" s="90">
        <f>E19-E20</f>
        <v>0</v>
      </c>
      <c r="F21" s="90">
        <f>F19-F20</f>
        <v>0</v>
      </c>
      <c r="G21" s="90">
        <f t="shared" si="0"/>
        <v>0</v>
      </c>
      <c r="H21" s="90">
        <f>H19-H20</f>
        <v>0</v>
      </c>
      <c r="I21" s="90">
        <f>I19-I20</f>
        <v>0</v>
      </c>
      <c r="J21" s="90">
        <f>J19-J20</f>
        <v>0</v>
      </c>
      <c r="K21" s="92"/>
    </row>
    <row r="22" spans="2:11" x14ac:dyDescent="0.2">
      <c r="B22" s="74" t="s">
        <v>211</v>
      </c>
      <c r="C22" s="88"/>
      <c r="D22" s="89">
        <v>34</v>
      </c>
      <c r="E22" s="90">
        <f>'Form 13M'!J33</f>
        <v>0</v>
      </c>
      <c r="F22" s="90">
        <f>'Form 13M'!J39</f>
        <v>0</v>
      </c>
      <c r="G22" s="90">
        <f>SUM(E22,F22)</f>
        <v>0</v>
      </c>
      <c r="H22" s="91"/>
      <c r="I22" s="91"/>
      <c r="J22" s="91"/>
      <c r="K22" s="92" t="s">
        <v>114</v>
      </c>
    </row>
    <row r="23" spans="2:11" x14ac:dyDescent="0.2">
      <c r="B23" s="87" t="s">
        <v>212</v>
      </c>
      <c r="C23" s="88"/>
      <c r="D23" s="89">
        <v>35</v>
      </c>
      <c r="E23" s="100"/>
      <c r="F23" s="90">
        <f>'Form 13M'!K39</f>
        <v>0</v>
      </c>
      <c r="G23" s="90">
        <f>SUM(E23,F23)</f>
        <v>0</v>
      </c>
      <c r="H23" s="91"/>
      <c r="I23" s="91"/>
      <c r="J23" s="91"/>
      <c r="K23" s="92"/>
    </row>
    <row r="24" spans="2:11" x14ac:dyDescent="0.2">
      <c r="B24" s="93" t="s">
        <v>207</v>
      </c>
      <c r="C24" s="94"/>
      <c r="D24" s="95">
        <v>36</v>
      </c>
      <c r="E24" s="90">
        <f t="shared" ref="E24:J24" si="2">E21+E22+E23</f>
        <v>0</v>
      </c>
      <c r="F24" s="90">
        <f t="shared" si="2"/>
        <v>0</v>
      </c>
      <c r="G24" s="90">
        <f t="shared" si="2"/>
        <v>0</v>
      </c>
      <c r="H24" s="90">
        <f t="shared" si="2"/>
        <v>0</v>
      </c>
      <c r="I24" s="90">
        <f t="shared" si="2"/>
        <v>0</v>
      </c>
      <c r="J24" s="90">
        <f t="shared" si="2"/>
        <v>0</v>
      </c>
      <c r="K24" s="92"/>
    </row>
    <row r="25" spans="2:11" x14ac:dyDescent="0.2">
      <c r="B25" s="87" t="s">
        <v>148</v>
      </c>
      <c r="C25" s="88"/>
      <c r="D25" s="89">
        <v>37</v>
      </c>
      <c r="E25" s="90">
        <f>'Form 13M'!M33</f>
        <v>0</v>
      </c>
      <c r="F25" s="90">
        <f>'Form 13M'!M39</f>
        <v>0</v>
      </c>
      <c r="G25" s="90">
        <f t="shared" si="0"/>
        <v>0</v>
      </c>
      <c r="H25" s="91"/>
      <c r="I25" s="91"/>
      <c r="J25" s="91"/>
      <c r="K25" s="92" t="s">
        <v>114</v>
      </c>
    </row>
    <row r="26" spans="2:11" x14ac:dyDescent="0.2">
      <c r="B26" s="87" t="s">
        <v>146</v>
      </c>
      <c r="C26" s="88"/>
      <c r="D26" s="89">
        <v>38</v>
      </c>
      <c r="E26" s="90">
        <f>'Form 13M'!N33</f>
        <v>0</v>
      </c>
      <c r="F26" s="90">
        <f>'Form 13M'!N39</f>
        <v>0</v>
      </c>
      <c r="G26" s="90">
        <f t="shared" si="0"/>
        <v>0</v>
      </c>
      <c r="H26" s="91"/>
      <c r="I26" s="91"/>
      <c r="J26" s="91"/>
      <c r="K26" s="92"/>
    </row>
    <row r="27" spans="2:11" x14ac:dyDescent="0.2">
      <c r="B27" s="87" t="s">
        <v>149</v>
      </c>
      <c r="C27" s="88"/>
      <c r="D27" s="89">
        <v>39</v>
      </c>
      <c r="E27" s="90">
        <f>'Form 13M'!O33</f>
        <v>0</v>
      </c>
      <c r="F27" s="90">
        <f>'Form 13M'!O39</f>
        <v>0</v>
      </c>
      <c r="G27" s="90">
        <f t="shared" si="0"/>
        <v>0</v>
      </c>
      <c r="H27" s="91"/>
      <c r="I27" s="91"/>
      <c r="J27" s="91"/>
      <c r="K27" s="92" t="s">
        <v>114</v>
      </c>
    </row>
    <row r="28" spans="2:11" x14ac:dyDescent="0.2">
      <c r="B28" s="93" t="s">
        <v>208</v>
      </c>
      <c r="C28" s="98"/>
      <c r="D28" s="95">
        <v>40</v>
      </c>
      <c r="E28" s="99">
        <f t="shared" ref="E28:J28" si="3">E24+E25+E26+E27</f>
        <v>0</v>
      </c>
      <c r="F28" s="99">
        <f t="shared" si="3"/>
        <v>0</v>
      </c>
      <c r="G28" s="99">
        <f t="shared" si="3"/>
        <v>0</v>
      </c>
      <c r="H28" s="99">
        <f t="shared" si="3"/>
        <v>0</v>
      </c>
      <c r="I28" s="99">
        <f t="shared" si="3"/>
        <v>0</v>
      </c>
      <c r="J28" s="99">
        <f t="shared" si="3"/>
        <v>0</v>
      </c>
      <c r="K28" s="92"/>
    </row>
    <row r="29" spans="2:11" x14ac:dyDescent="0.2">
      <c r="B29" s="87" t="s">
        <v>132</v>
      </c>
      <c r="C29" s="97"/>
      <c r="D29" s="89">
        <v>41</v>
      </c>
      <c r="E29" s="90">
        <f>'Form 14M'!E19</f>
        <v>0</v>
      </c>
      <c r="F29" s="90">
        <f>'Form 14M'!F19</f>
        <v>0</v>
      </c>
      <c r="G29" s="90">
        <f>SUM(E29,F29)</f>
        <v>0</v>
      </c>
      <c r="H29" s="91"/>
      <c r="I29" s="91"/>
      <c r="J29" s="91"/>
      <c r="K29" s="92" t="s">
        <v>115</v>
      </c>
    </row>
    <row r="30" spans="2:11" x14ac:dyDescent="0.2">
      <c r="B30" s="93" t="s">
        <v>209</v>
      </c>
      <c r="C30" s="98"/>
      <c r="D30" s="95">
        <v>49</v>
      </c>
      <c r="E30" s="99">
        <f t="shared" ref="E30:J30" si="4">E18-E28-E29</f>
        <v>0</v>
      </c>
      <c r="F30" s="99">
        <f t="shared" si="4"/>
        <v>0</v>
      </c>
      <c r="G30" s="99">
        <f t="shared" si="4"/>
        <v>0</v>
      </c>
      <c r="H30" s="99">
        <f t="shared" si="4"/>
        <v>0</v>
      </c>
      <c r="I30" s="99">
        <f t="shared" si="4"/>
        <v>0</v>
      </c>
      <c r="J30" s="99">
        <f t="shared" si="4"/>
        <v>0</v>
      </c>
      <c r="K30" s="100"/>
    </row>
    <row r="31" spans="2:11" x14ac:dyDescent="0.2">
      <c r="B31" s="87" t="s">
        <v>283</v>
      </c>
      <c r="C31" s="97"/>
      <c r="D31" s="89">
        <v>51</v>
      </c>
      <c r="E31" s="90">
        <f>'Form 14M'!E32</f>
        <v>0</v>
      </c>
      <c r="F31" s="90">
        <f>'Form 14M'!F32</f>
        <v>0</v>
      </c>
      <c r="G31" s="90">
        <f>SUM(E31,F31)</f>
        <v>0</v>
      </c>
      <c r="H31" s="91"/>
      <c r="I31" s="91"/>
      <c r="J31" s="91"/>
      <c r="K31" s="92" t="s">
        <v>115</v>
      </c>
    </row>
    <row r="32" spans="2:11" x14ac:dyDescent="0.2">
      <c r="B32" s="93" t="s">
        <v>287</v>
      </c>
      <c r="C32" s="98"/>
      <c r="D32" s="95">
        <v>59</v>
      </c>
      <c r="E32" s="99">
        <f>E30-E31</f>
        <v>0</v>
      </c>
      <c r="F32" s="99">
        <f>F30-F31</f>
        <v>0</v>
      </c>
      <c r="G32" s="90">
        <f>SUM(E32,F32)</f>
        <v>0</v>
      </c>
      <c r="H32" s="99">
        <f>H30-H31</f>
        <v>0</v>
      </c>
      <c r="I32" s="99">
        <f>I30-I31</f>
        <v>0</v>
      </c>
      <c r="J32" s="99">
        <f>J30-J31</f>
        <v>0</v>
      </c>
      <c r="K32" s="100"/>
    </row>
    <row r="33" spans="1:11" x14ac:dyDescent="0.2">
      <c r="D33" s="7"/>
      <c r="E33" s="17"/>
      <c r="K33" s="17"/>
    </row>
    <row r="34" spans="1:11" x14ac:dyDescent="0.2">
      <c r="B34" s="8" t="s">
        <v>119</v>
      </c>
      <c r="D34" s="7"/>
      <c r="E34" s="17"/>
      <c r="K34" s="17"/>
    </row>
    <row r="35" spans="1:11" x14ac:dyDescent="0.2">
      <c r="B35" s="87" t="s">
        <v>30</v>
      </c>
      <c r="C35" s="88"/>
      <c r="D35" s="89">
        <v>61</v>
      </c>
      <c r="E35" s="101">
        <f>'Form 15M'!G32</f>
        <v>0</v>
      </c>
      <c r="F35" s="90">
        <f>'Form 15M'!G38</f>
        <v>0</v>
      </c>
      <c r="G35" s="102">
        <f t="shared" ref="G35:G47" si="5">SUM(E35,F35)</f>
        <v>0</v>
      </c>
      <c r="H35" s="91"/>
      <c r="I35" s="91"/>
      <c r="J35" s="91"/>
      <c r="K35" s="92" t="s">
        <v>116</v>
      </c>
    </row>
    <row r="36" spans="1:11" x14ac:dyDescent="0.2">
      <c r="B36" s="87" t="s">
        <v>31</v>
      </c>
      <c r="C36" s="88"/>
      <c r="D36" s="89">
        <v>62</v>
      </c>
      <c r="E36" s="101">
        <f>'Form 15M'!H32</f>
        <v>0</v>
      </c>
      <c r="F36" s="90">
        <f>'Form 15M'!H38</f>
        <v>0</v>
      </c>
      <c r="G36" s="102">
        <f t="shared" si="5"/>
        <v>0</v>
      </c>
      <c r="H36" s="91"/>
      <c r="I36" s="91"/>
      <c r="J36" s="91"/>
      <c r="K36" s="92" t="s">
        <v>116</v>
      </c>
    </row>
    <row r="37" spans="1:11" x14ac:dyDescent="0.2">
      <c r="B37" s="87" t="s">
        <v>32</v>
      </c>
      <c r="C37" s="88"/>
      <c r="D37" s="89">
        <v>63</v>
      </c>
      <c r="E37" s="101">
        <f>'Form 15M'!I32</f>
        <v>0</v>
      </c>
      <c r="F37" s="90">
        <f>'Form 15M'!I38</f>
        <v>0</v>
      </c>
      <c r="G37" s="102">
        <f t="shared" si="5"/>
        <v>0</v>
      </c>
      <c r="H37" s="91"/>
      <c r="I37" s="91"/>
      <c r="J37" s="91"/>
      <c r="K37" s="92" t="s">
        <v>116</v>
      </c>
    </row>
    <row r="38" spans="1:11" x14ac:dyDescent="0.2">
      <c r="B38" s="87" t="s">
        <v>33</v>
      </c>
      <c r="C38" s="88"/>
      <c r="D38" s="89">
        <v>64</v>
      </c>
      <c r="E38" s="101">
        <f>'Form 15M'!J32</f>
        <v>0</v>
      </c>
      <c r="F38" s="90">
        <f>'Form 15M'!J38</f>
        <v>0</v>
      </c>
      <c r="G38" s="102">
        <f t="shared" si="5"/>
        <v>0</v>
      </c>
      <c r="H38" s="91"/>
      <c r="I38" s="91"/>
      <c r="J38" s="91"/>
      <c r="K38" s="92" t="s">
        <v>116</v>
      </c>
    </row>
    <row r="39" spans="1:11" x14ac:dyDescent="0.2">
      <c r="B39" s="87" t="s">
        <v>160</v>
      </c>
      <c r="C39" s="88"/>
      <c r="D39" s="89">
        <v>65</v>
      </c>
      <c r="E39" s="103">
        <f>'Form 15M'!K32</f>
        <v>0</v>
      </c>
      <c r="F39" s="90">
        <f>'Form 15M'!K38</f>
        <v>0</v>
      </c>
      <c r="G39" s="102">
        <f t="shared" si="5"/>
        <v>0</v>
      </c>
      <c r="H39" s="91"/>
      <c r="I39" s="91"/>
      <c r="J39" s="91"/>
      <c r="K39" s="92" t="s">
        <v>116</v>
      </c>
    </row>
    <row r="40" spans="1:11" x14ac:dyDescent="0.2">
      <c r="B40" s="93" t="s">
        <v>284</v>
      </c>
      <c r="C40" s="94"/>
      <c r="D40" s="95">
        <v>69</v>
      </c>
      <c r="E40" s="104">
        <f>E35+E36+E37+E38+E39</f>
        <v>0</v>
      </c>
      <c r="F40" s="99">
        <f>F35+F36+F37+F38+F39</f>
        <v>0</v>
      </c>
      <c r="G40" s="105">
        <f t="shared" si="5"/>
        <v>0</v>
      </c>
      <c r="H40" s="99">
        <f>H35+H36+H37+H38+H39</f>
        <v>0</v>
      </c>
      <c r="I40" s="99">
        <f>I35+I36+I37+I38+I39</f>
        <v>0</v>
      </c>
      <c r="J40" s="99">
        <f>J35+J36+J37+J38+J39</f>
        <v>0</v>
      </c>
      <c r="K40" s="92"/>
    </row>
    <row r="41" spans="1:11" x14ac:dyDescent="0.2">
      <c r="B41" s="87" t="s">
        <v>166</v>
      </c>
      <c r="C41" s="97"/>
      <c r="D41" s="106">
        <v>71</v>
      </c>
      <c r="E41" s="107"/>
      <c r="F41" s="108">
        <f>'Form 16M'!G13</f>
        <v>0</v>
      </c>
      <c r="G41" s="90">
        <f t="shared" si="5"/>
        <v>0</v>
      </c>
      <c r="H41" s="91"/>
      <c r="I41" s="91"/>
      <c r="J41" s="91"/>
      <c r="K41" s="92" t="s">
        <v>117</v>
      </c>
    </row>
    <row r="42" spans="1:11" x14ac:dyDescent="0.2">
      <c r="B42" s="87" t="s">
        <v>167</v>
      </c>
      <c r="C42" s="97"/>
      <c r="D42" s="106">
        <v>72</v>
      </c>
      <c r="E42" s="109"/>
      <c r="F42" s="102">
        <f>'Form 16M'!H13</f>
        <v>0</v>
      </c>
      <c r="G42" s="90">
        <f t="shared" si="5"/>
        <v>0</v>
      </c>
      <c r="H42" s="91"/>
      <c r="I42" s="91"/>
      <c r="J42" s="91"/>
      <c r="K42" s="92" t="s">
        <v>117</v>
      </c>
    </row>
    <row r="43" spans="1:11" x14ac:dyDescent="0.2">
      <c r="B43" s="87" t="s">
        <v>168</v>
      </c>
      <c r="C43" s="97"/>
      <c r="D43" s="106">
        <v>73</v>
      </c>
      <c r="E43" s="109"/>
      <c r="F43" s="102">
        <f>'Form 16M'!I13</f>
        <v>0</v>
      </c>
      <c r="G43" s="90">
        <f t="shared" si="5"/>
        <v>0</v>
      </c>
      <c r="H43" s="91"/>
      <c r="I43" s="91"/>
      <c r="J43" s="91"/>
      <c r="K43" s="92" t="s">
        <v>117</v>
      </c>
    </row>
    <row r="44" spans="1:11" x14ac:dyDescent="0.2">
      <c r="B44" s="87" t="s">
        <v>169</v>
      </c>
      <c r="C44" s="97"/>
      <c r="D44" s="106">
        <v>74</v>
      </c>
      <c r="E44" s="109"/>
      <c r="F44" s="108">
        <f>'Form 16M'!J13</f>
        <v>0</v>
      </c>
      <c r="G44" s="90">
        <f t="shared" si="5"/>
        <v>0</v>
      </c>
      <c r="H44" s="91"/>
      <c r="I44" s="91"/>
      <c r="J44" s="91"/>
      <c r="K44" s="92" t="s">
        <v>117</v>
      </c>
    </row>
    <row r="45" spans="1:11" x14ac:dyDescent="0.2">
      <c r="B45" s="87" t="s">
        <v>219</v>
      </c>
      <c r="C45" s="97"/>
      <c r="D45" s="106">
        <v>75</v>
      </c>
      <c r="E45" s="109"/>
      <c r="F45" s="102">
        <f>'Form 16M'!L13</f>
        <v>0</v>
      </c>
      <c r="G45" s="90">
        <f t="shared" si="5"/>
        <v>0</v>
      </c>
      <c r="H45" s="91"/>
      <c r="I45" s="91"/>
      <c r="J45" s="91"/>
      <c r="K45" s="92" t="s">
        <v>117</v>
      </c>
    </row>
    <row r="46" spans="1:11" x14ac:dyDescent="0.2">
      <c r="B46" s="87" t="s">
        <v>220</v>
      </c>
      <c r="C46" s="97"/>
      <c r="D46" s="106">
        <v>76</v>
      </c>
      <c r="E46" s="109"/>
      <c r="F46" s="108">
        <f>'Form 16M'!M13</f>
        <v>0</v>
      </c>
      <c r="G46" s="90">
        <f t="shared" si="5"/>
        <v>0</v>
      </c>
      <c r="H46" s="91"/>
      <c r="I46" s="91"/>
      <c r="J46" s="91"/>
      <c r="K46" s="92" t="s">
        <v>117</v>
      </c>
    </row>
    <row r="47" spans="1:11" x14ac:dyDescent="0.2">
      <c r="A47" s="8"/>
      <c r="B47" s="93" t="s">
        <v>285</v>
      </c>
      <c r="C47" s="96"/>
      <c r="D47" s="110">
        <v>79</v>
      </c>
      <c r="E47" s="111"/>
      <c r="F47" s="105">
        <f>SUM(F41:F46)</f>
        <v>0</v>
      </c>
      <c r="G47" s="99">
        <f t="shared" si="5"/>
        <v>0</v>
      </c>
      <c r="H47" s="91"/>
      <c r="I47" s="91"/>
      <c r="J47" s="91"/>
      <c r="K47" s="92"/>
    </row>
    <row r="48" spans="1:11" x14ac:dyDescent="0.2">
      <c r="B48" s="93" t="s">
        <v>286</v>
      </c>
      <c r="C48" s="98"/>
      <c r="D48" s="95">
        <v>89</v>
      </c>
      <c r="E48" s="112">
        <f>E40+E47</f>
        <v>0</v>
      </c>
      <c r="F48" s="99">
        <f>F40+F47</f>
        <v>0</v>
      </c>
      <c r="G48" s="99">
        <f>SUM(E48,F48)</f>
        <v>0</v>
      </c>
      <c r="H48" s="99">
        <f>H40+H47</f>
        <v>0</v>
      </c>
      <c r="I48" s="99">
        <f>I40+I47</f>
        <v>0</v>
      </c>
      <c r="J48" s="99">
        <f>J40+J47</f>
        <v>0</v>
      </c>
      <c r="K48" s="100"/>
    </row>
  </sheetData>
  <sheetProtection password="E47D" sheet="1" objects="1" scenarios="1"/>
  <mergeCells count="2">
    <mergeCell ref="D5:D6"/>
    <mergeCell ref="K5:K6"/>
  </mergeCells>
  <phoneticPr fontId="12" type="noConversion"/>
  <pageMargins left="0.25" right="0.25" top="0.44" bottom="0.5" header="0.5" footer="0.5"/>
  <pageSetup paperSize="9" scale="80" orientation="landscape" r:id="rId1"/>
  <headerFooter alignWithMargins="0">
    <oddFooter>&amp;L&amp;A&amp;R&amp;P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9"/>
  <sheetViews>
    <sheetView showGridLines="0" zoomScaleNormal="100" workbookViewId="0">
      <pane ySplit="6" topLeftCell="A7" activePane="bottomLeft" state="frozen"/>
      <selection activeCell="F9" sqref="F9"/>
      <selection pane="bottomLeft" activeCell="B5" sqref="B5"/>
    </sheetView>
  </sheetViews>
  <sheetFormatPr defaultColWidth="9.28515625" defaultRowHeight="12.75" x14ac:dyDescent="0.2"/>
  <cols>
    <col min="1" max="1" width="2.5703125" style="1" customWidth="1"/>
    <col min="2" max="2" width="52.7109375" style="1" bestFit="1" customWidth="1"/>
    <col min="3" max="4" width="9.28515625" style="1"/>
    <col min="5" max="5" width="16.85546875" style="1" customWidth="1"/>
    <col min="6" max="6" width="5.5703125" style="1" bestFit="1" customWidth="1"/>
    <col min="7" max="8" width="15" style="1" customWidth="1"/>
    <col min="9" max="10" width="13.28515625" style="1" customWidth="1"/>
    <col min="11" max="11" width="10" style="1" customWidth="1"/>
    <col min="12" max="12" width="12.28515625" style="1" customWidth="1"/>
    <col min="13" max="13" width="12" style="1" customWidth="1"/>
    <col min="14" max="14" width="15" style="1" customWidth="1"/>
    <col min="15" max="15" width="13.7109375" style="1" customWidth="1"/>
    <col min="16" max="16" width="16.7109375" style="1" customWidth="1"/>
    <col min="17" max="17" width="1.5703125" style="1" customWidth="1"/>
    <col min="18" max="18" width="13.7109375" style="1" customWidth="1"/>
    <col min="19" max="19" width="16.28515625" style="1" bestFit="1" customWidth="1"/>
    <col min="20" max="16384" width="9.28515625" style="1"/>
  </cols>
  <sheetData>
    <row r="1" spans="1:19" ht="15.75" x14ac:dyDescent="0.25">
      <c r="A1" s="2"/>
      <c r="B1" s="11" t="s">
        <v>105</v>
      </c>
      <c r="C1" s="12"/>
      <c r="D1" s="12"/>
      <c r="E1" s="12"/>
      <c r="F1" s="1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9" ht="15.75" x14ac:dyDescent="0.25">
      <c r="B2" s="1" t="str">
        <f>"Company: " &amp; CVR!G10</f>
        <v xml:space="preserve">Company: </v>
      </c>
      <c r="C2" s="6"/>
      <c r="D2" s="6"/>
      <c r="E2" s="6"/>
      <c r="F2" s="113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9" x14ac:dyDescent="0.2">
      <c r="B3" s="14" t="str">
        <f>"Month-Year: " &amp; CVR!G12 &amp; "-" &amp; CVR!G13</f>
        <v>Month-Year: -</v>
      </c>
      <c r="C3" s="79"/>
      <c r="D3" s="79"/>
      <c r="E3" s="79"/>
      <c r="F3" s="114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x14ac:dyDescent="0.2">
      <c r="C4" s="6"/>
      <c r="D4" s="6"/>
      <c r="E4" s="6"/>
      <c r="F4" s="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9" ht="51" x14ac:dyDescent="0.2">
      <c r="F5" s="215" t="s">
        <v>40</v>
      </c>
      <c r="G5" s="115" t="s">
        <v>62</v>
      </c>
      <c r="H5" s="115" t="s">
        <v>63</v>
      </c>
      <c r="I5" s="115" t="s">
        <v>64</v>
      </c>
      <c r="J5" s="115" t="s">
        <v>133</v>
      </c>
      <c r="K5" s="21" t="s">
        <v>41</v>
      </c>
      <c r="L5" s="115" t="s">
        <v>161</v>
      </c>
      <c r="M5" s="21" t="s">
        <v>34</v>
      </c>
      <c r="N5" s="21" t="s">
        <v>12</v>
      </c>
      <c r="O5" s="21" t="s">
        <v>13</v>
      </c>
      <c r="P5" s="21" t="s">
        <v>14</v>
      </c>
      <c r="R5" s="21" t="s">
        <v>42</v>
      </c>
      <c r="S5" s="21" t="s">
        <v>259</v>
      </c>
    </row>
    <row r="6" spans="1:19" x14ac:dyDescent="0.2">
      <c r="B6" s="6" t="s">
        <v>279</v>
      </c>
      <c r="F6" s="215"/>
      <c r="G6" s="86" t="s">
        <v>26</v>
      </c>
      <c r="H6" s="86" t="s">
        <v>27</v>
      </c>
      <c r="I6" s="86" t="s">
        <v>141</v>
      </c>
      <c r="J6" s="86" t="s">
        <v>28</v>
      </c>
      <c r="K6" s="86" t="s">
        <v>143</v>
      </c>
      <c r="L6" s="86" t="s">
        <v>38</v>
      </c>
      <c r="M6" s="86" t="s">
        <v>142</v>
      </c>
      <c r="N6" s="86" t="s">
        <v>134</v>
      </c>
      <c r="O6" s="86" t="s">
        <v>65</v>
      </c>
      <c r="P6" s="86" t="s">
        <v>135</v>
      </c>
      <c r="R6" s="86" t="s">
        <v>136</v>
      </c>
      <c r="S6" s="86" t="s">
        <v>192</v>
      </c>
    </row>
    <row r="7" spans="1:19" x14ac:dyDescent="0.2">
      <c r="C7" s="6"/>
      <c r="D7" s="6"/>
      <c r="E7" s="6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R7" s="17"/>
      <c r="S7" s="17"/>
    </row>
    <row r="8" spans="1:19" x14ac:dyDescent="0.2">
      <c r="B8" s="8" t="s">
        <v>120</v>
      </c>
      <c r="C8" s="6"/>
      <c r="D8" s="6"/>
      <c r="E8" s="6"/>
      <c r="F8" s="7"/>
      <c r="G8" s="17"/>
      <c r="H8" s="17"/>
      <c r="I8" s="17"/>
      <c r="J8" s="17"/>
      <c r="K8" s="17"/>
      <c r="L8" s="17"/>
      <c r="M8" s="17"/>
      <c r="N8" s="17"/>
      <c r="O8" s="17"/>
      <c r="P8" s="17"/>
      <c r="R8" s="17"/>
      <c r="S8" s="17"/>
    </row>
    <row r="9" spans="1:19" x14ac:dyDescent="0.2">
      <c r="B9" s="116" t="s">
        <v>122</v>
      </c>
      <c r="C9" s="117"/>
      <c r="D9" s="118"/>
      <c r="E9" s="88"/>
      <c r="F9" s="89">
        <v>11</v>
      </c>
      <c r="G9" s="90">
        <f>SUBTOTAL(9,G10:G21)</f>
        <v>0</v>
      </c>
      <c r="H9" s="90">
        <f>SUBTOTAL(9,H10:H21)</f>
        <v>0</v>
      </c>
      <c r="I9" s="90">
        <f>SUBTOTAL(9,I10:I21)</f>
        <v>0</v>
      </c>
      <c r="J9" s="90">
        <f>SUBTOTAL(9,J10:J21)</f>
        <v>0</v>
      </c>
      <c r="K9" s="90">
        <f>I9-J9</f>
        <v>0</v>
      </c>
      <c r="L9" s="90">
        <f>SUBTOTAL(9,L10:L21)</f>
        <v>0</v>
      </c>
      <c r="M9" s="90">
        <f>K9-L9</f>
        <v>0</v>
      </c>
      <c r="N9" s="90">
        <f>SUBTOTAL(9,N10:N21)</f>
        <v>0</v>
      </c>
      <c r="O9" s="90">
        <f>SUBTOTAL(9,O10:O21)</f>
        <v>0</v>
      </c>
      <c r="P9" s="90">
        <f>M9+N9+O9</f>
        <v>0</v>
      </c>
      <c r="R9" s="90">
        <f>SUBTOTAL(9,R10:R21)</f>
        <v>0</v>
      </c>
      <c r="S9" s="90">
        <f>SUBTOTAL(9,S10:S21)</f>
        <v>0</v>
      </c>
    </row>
    <row r="10" spans="1:19" x14ac:dyDescent="0.2">
      <c r="B10" s="119" t="s">
        <v>0</v>
      </c>
      <c r="C10" s="117"/>
      <c r="D10" s="118"/>
      <c r="E10" s="88"/>
      <c r="F10" s="89">
        <v>12</v>
      </c>
      <c r="G10" s="91"/>
      <c r="H10" s="91"/>
      <c r="I10" s="90">
        <f t="shared" ref="I10:I30" si="0">SUM(G10:H10)</f>
        <v>0</v>
      </c>
      <c r="J10" s="91"/>
      <c r="K10" s="90">
        <f t="shared" ref="K10:K33" si="1">I10-J10</f>
        <v>0</v>
      </c>
      <c r="L10" s="91"/>
      <c r="M10" s="90">
        <f>K10-L10</f>
        <v>0</v>
      </c>
      <c r="N10" s="91"/>
      <c r="O10" s="91"/>
      <c r="P10" s="90">
        <f t="shared" ref="P10:P31" si="2">M10+N10+O10</f>
        <v>0</v>
      </c>
      <c r="R10" s="91"/>
      <c r="S10" s="91"/>
    </row>
    <row r="11" spans="1:19" x14ac:dyDescent="0.2">
      <c r="B11" s="119" t="s">
        <v>1</v>
      </c>
      <c r="C11" s="117"/>
      <c r="D11" s="118"/>
      <c r="E11" s="88"/>
      <c r="F11" s="89">
        <v>13</v>
      </c>
      <c r="G11" s="91"/>
      <c r="H11" s="91"/>
      <c r="I11" s="90">
        <f t="shared" si="0"/>
        <v>0</v>
      </c>
      <c r="J11" s="91"/>
      <c r="K11" s="90">
        <f t="shared" si="1"/>
        <v>0</v>
      </c>
      <c r="L11" s="91"/>
      <c r="M11" s="90">
        <f t="shared" ref="M11:M33" si="3">K11-L11</f>
        <v>0</v>
      </c>
      <c r="N11" s="91"/>
      <c r="O11" s="91"/>
      <c r="P11" s="90">
        <f>M11+N11+O11</f>
        <v>0</v>
      </c>
      <c r="R11" s="91"/>
      <c r="S11" s="91"/>
    </row>
    <row r="12" spans="1:19" x14ac:dyDescent="0.2">
      <c r="B12" s="119" t="s">
        <v>2</v>
      </c>
      <c r="C12" s="117"/>
      <c r="D12" s="118"/>
      <c r="E12" s="88"/>
      <c r="F12" s="89">
        <v>14</v>
      </c>
      <c r="G12" s="91"/>
      <c r="H12" s="91"/>
      <c r="I12" s="90">
        <f t="shared" si="0"/>
        <v>0</v>
      </c>
      <c r="J12" s="91"/>
      <c r="K12" s="90">
        <f t="shared" si="1"/>
        <v>0</v>
      </c>
      <c r="L12" s="91"/>
      <c r="M12" s="90">
        <f>K12-L12</f>
        <v>0</v>
      </c>
      <c r="N12" s="91"/>
      <c r="O12" s="91"/>
      <c r="P12" s="90">
        <f t="shared" si="2"/>
        <v>0</v>
      </c>
      <c r="R12" s="91"/>
      <c r="S12" s="91"/>
    </row>
    <row r="13" spans="1:19" x14ac:dyDescent="0.2">
      <c r="B13" s="119" t="s">
        <v>3</v>
      </c>
      <c r="C13" s="117"/>
      <c r="D13" s="118"/>
      <c r="E13" s="88"/>
      <c r="F13" s="89">
        <v>15</v>
      </c>
      <c r="G13" s="91"/>
      <c r="H13" s="91"/>
      <c r="I13" s="90">
        <f t="shared" si="0"/>
        <v>0</v>
      </c>
      <c r="J13" s="91"/>
      <c r="K13" s="90">
        <f t="shared" si="1"/>
        <v>0</v>
      </c>
      <c r="L13" s="91"/>
      <c r="M13" s="90">
        <f t="shared" si="3"/>
        <v>0</v>
      </c>
      <c r="N13" s="91"/>
      <c r="O13" s="91"/>
      <c r="P13" s="90">
        <f t="shared" si="2"/>
        <v>0</v>
      </c>
      <c r="R13" s="91"/>
      <c r="S13" s="91"/>
    </row>
    <row r="14" spans="1:19" x14ac:dyDescent="0.2">
      <c r="B14" s="119" t="s">
        <v>4</v>
      </c>
      <c r="C14" s="117"/>
      <c r="D14" s="118"/>
      <c r="E14" s="88"/>
      <c r="F14" s="89">
        <v>16</v>
      </c>
      <c r="G14" s="91"/>
      <c r="H14" s="91"/>
      <c r="I14" s="90">
        <f t="shared" si="0"/>
        <v>0</v>
      </c>
      <c r="J14" s="91"/>
      <c r="K14" s="90">
        <f t="shared" si="1"/>
        <v>0</v>
      </c>
      <c r="L14" s="91"/>
      <c r="M14" s="90">
        <f>K14-L14</f>
        <v>0</v>
      </c>
      <c r="N14" s="91"/>
      <c r="O14" s="91"/>
      <c r="P14" s="90">
        <f>M14+N14+O14</f>
        <v>0</v>
      </c>
      <c r="R14" s="91"/>
      <c r="S14" s="91"/>
    </row>
    <row r="15" spans="1:19" x14ac:dyDescent="0.2">
      <c r="B15" s="119" t="s">
        <v>5</v>
      </c>
      <c r="C15" s="117"/>
      <c r="D15" s="118"/>
      <c r="E15" s="88"/>
      <c r="F15" s="89">
        <v>17</v>
      </c>
      <c r="G15" s="91"/>
      <c r="H15" s="91"/>
      <c r="I15" s="90">
        <f t="shared" si="0"/>
        <v>0</v>
      </c>
      <c r="J15" s="91"/>
      <c r="K15" s="90">
        <f t="shared" si="1"/>
        <v>0</v>
      </c>
      <c r="L15" s="91"/>
      <c r="M15" s="90">
        <f t="shared" si="3"/>
        <v>0</v>
      </c>
      <c r="N15" s="91"/>
      <c r="O15" s="91"/>
      <c r="P15" s="90">
        <f t="shared" si="2"/>
        <v>0</v>
      </c>
      <c r="R15" s="91"/>
      <c r="S15" s="91"/>
    </row>
    <row r="16" spans="1:19" x14ac:dyDescent="0.2">
      <c r="B16" s="119" t="s">
        <v>6</v>
      </c>
      <c r="C16" s="117"/>
      <c r="D16" s="118"/>
      <c r="E16" s="88"/>
      <c r="F16" s="89">
        <v>18</v>
      </c>
      <c r="G16" s="91"/>
      <c r="H16" s="91"/>
      <c r="I16" s="90">
        <f t="shared" si="0"/>
        <v>0</v>
      </c>
      <c r="J16" s="91"/>
      <c r="K16" s="90">
        <f t="shared" si="1"/>
        <v>0</v>
      </c>
      <c r="L16" s="91"/>
      <c r="M16" s="90">
        <f t="shared" si="3"/>
        <v>0</v>
      </c>
      <c r="N16" s="91"/>
      <c r="O16" s="91"/>
      <c r="P16" s="90">
        <f>M16+N16+O16</f>
        <v>0</v>
      </c>
      <c r="R16" s="91"/>
      <c r="S16" s="91"/>
    </row>
    <row r="17" spans="2:19" x14ac:dyDescent="0.2">
      <c r="B17" s="119" t="s">
        <v>7</v>
      </c>
      <c r="C17" s="117"/>
      <c r="D17" s="118"/>
      <c r="E17" s="88"/>
      <c r="F17" s="89">
        <v>19</v>
      </c>
      <c r="G17" s="91"/>
      <c r="H17" s="91"/>
      <c r="I17" s="90">
        <f t="shared" si="0"/>
        <v>0</v>
      </c>
      <c r="J17" s="91"/>
      <c r="K17" s="90">
        <f t="shared" si="1"/>
        <v>0</v>
      </c>
      <c r="L17" s="91"/>
      <c r="M17" s="90">
        <f>K17-L17</f>
        <v>0</v>
      </c>
      <c r="N17" s="91"/>
      <c r="O17" s="91"/>
      <c r="P17" s="90">
        <f t="shared" si="2"/>
        <v>0</v>
      </c>
      <c r="R17" s="91"/>
      <c r="S17" s="91"/>
    </row>
    <row r="18" spans="2:19" x14ac:dyDescent="0.2">
      <c r="B18" s="119" t="s">
        <v>8</v>
      </c>
      <c r="C18" s="117"/>
      <c r="D18" s="118"/>
      <c r="E18" s="88"/>
      <c r="F18" s="89">
        <v>20</v>
      </c>
      <c r="G18" s="91"/>
      <c r="H18" s="91"/>
      <c r="I18" s="90">
        <f t="shared" si="0"/>
        <v>0</v>
      </c>
      <c r="J18" s="91"/>
      <c r="K18" s="90">
        <f t="shared" si="1"/>
        <v>0</v>
      </c>
      <c r="L18" s="91"/>
      <c r="M18" s="90">
        <f>K18-L18</f>
        <v>0</v>
      </c>
      <c r="N18" s="91"/>
      <c r="O18" s="91"/>
      <c r="P18" s="90">
        <f t="shared" si="2"/>
        <v>0</v>
      </c>
      <c r="R18" s="91"/>
      <c r="S18" s="91"/>
    </row>
    <row r="19" spans="2:19" x14ac:dyDescent="0.2">
      <c r="B19" s="119" t="s">
        <v>9</v>
      </c>
      <c r="C19" s="117"/>
      <c r="D19" s="118"/>
      <c r="E19" s="88"/>
      <c r="F19" s="89">
        <v>21</v>
      </c>
      <c r="G19" s="91"/>
      <c r="H19" s="91"/>
      <c r="I19" s="90">
        <f t="shared" si="0"/>
        <v>0</v>
      </c>
      <c r="J19" s="91"/>
      <c r="K19" s="90">
        <f t="shared" si="1"/>
        <v>0</v>
      </c>
      <c r="L19" s="91"/>
      <c r="M19" s="90">
        <f t="shared" si="3"/>
        <v>0</v>
      </c>
      <c r="N19" s="91"/>
      <c r="O19" s="91"/>
      <c r="P19" s="90">
        <f>M19+N19+O19</f>
        <v>0</v>
      </c>
      <c r="R19" s="91"/>
      <c r="S19" s="91"/>
    </row>
    <row r="20" spans="2:19" x14ac:dyDescent="0.2">
      <c r="B20" s="119" t="s">
        <v>10</v>
      </c>
      <c r="C20" s="117"/>
      <c r="D20" s="118"/>
      <c r="E20" s="88"/>
      <c r="F20" s="89">
        <v>22</v>
      </c>
      <c r="G20" s="91"/>
      <c r="H20" s="91"/>
      <c r="I20" s="90">
        <f t="shared" si="0"/>
        <v>0</v>
      </c>
      <c r="J20" s="91"/>
      <c r="K20" s="90">
        <f t="shared" si="1"/>
        <v>0</v>
      </c>
      <c r="L20" s="91"/>
      <c r="M20" s="90">
        <f>K20-L20</f>
        <v>0</v>
      </c>
      <c r="N20" s="91"/>
      <c r="O20" s="91"/>
      <c r="P20" s="90">
        <f t="shared" si="2"/>
        <v>0</v>
      </c>
      <c r="R20" s="91"/>
      <c r="S20" s="91"/>
    </row>
    <row r="21" spans="2:19" x14ac:dyDescent="0.2">
      <c r="B21" s="119" t="s">
        <v>11</v>
      </c>
      <c r="C21" s="117"/>
      <c r="D21" s="118"/>
      <c r="E21" s="88"/>
      <c r="F21" s="89">
        <v>23</v>
      </c>
      <c r="G21" s="91"/>
      <c r="H21" s="91"/>
      <c r="I21" s="90">
        <f t="shared" si="0"/>
        <v>0</v>
      </c>
      <c r="J21" s="91"/>
      <c r="K21" s="90">
        <f t="shared" si="1"/>
        <v>0</v>
      </c>
      <c r="L21" s="91"/>
      <c r="M21" s="90">
        <f t="shared" si="3"/>
        <v>0</v>
      </c>
      <c r="N21" s="91"/>
      <c r="O21" s="91"/>
      <c r="P21" s="90">
        <f t="shared" si="2"/>
        <v>0</v>
      </c>
      <c r="R21" s="91"/>
      <c r="S21" s="91"/>
    </row>
    <row r="22" spans="2:19" x14ac:dyDescent="0.2">
      <c r="B22" s="116" t="s">
        <v>17</v>
      </c>
      <c r="C22" s="117"/>
      <c r="D22" s="118"/>
      <c r="E22" s="88"/>
      <c r="F22" s="89">
        <v>24</v>
      </c>
      <c r="G22" s="91"/>
      <c r="H22" s="91"/>
      <c r="I22" s="90">
        <f t="shared" si="0"/>
        <v>0</v>
      </c>
      <c r="J22" s="91"/>
      <c r="K22" s="90">
        <f t="shared" si="1"/>
        <v>0</v>
      </c>
      <c r="L22" s="91"/>
      <c r="M22" s="90">
        <f>K22-L22</f>
        <v>0</v>
      </c>
      <c r="N22" s="91"/>
      <c r="O22" s="91"/>
      <c r="P22" s="90">
        <f>M22+N22+O22</f>
        <v>0</v>
      </c>
      <c r="R22" s="91"/>
      <c r="S22" s="91"/>
    </row>
    <row r="23" spans="2:19" x14ac:dyDescent="0.2">
      <c r="B23" s="116" t="s">
        <v>215</v>
      </c>
      <c r="C23" s="117"/>
      <c r="D23" s="118"/>
      <c r="E23" s="88"/>
      <c r="F23" s="89">
        <v>25</v>
      </c>
      <c r="G23" s="91"/>
      <c r="H23" s="91"/>
      <c r="I23" s="90">
        <f t="shared" si="0"/>
        <v>0</v>
      </c>
      <c r="J23" s="91"/>
      <c r="K23" s="90">
        <f t="shared" si="1"/>
        <v>0</v>
      </c>
      <c r="L23" s="91"/>
      <c r="M23" s="90">
        <f t="shared" si="3"/>
        <v>0</v>
      </c>
      <c r="N23" s="91"/>
      <c r="O23" s="91"/>
      <c r="P23" s="90">
        <f t="shared" si="2"/>
        <v>0</v>
      </c>
      <c r="R23" s="91"/>
      <c r="S23" s="91"/>
    </row>
    <row r="24" spans="2:19" x14ac:dyDescent="0.2">
      <c r="B24" s="116" t="s">
        <v>18</v>
      </c>
      <c r="C24" s="117"/>
      <c r="D24" s="118"/>
      <c r="E24" s="88"/>
      <c r="F24" s="89">
        <v>26</v>
      </c>
      <c r="G24" s="91"/>
      <c r="H24" s="91"/>
      <c r="I24" s="90">
        <f t="shared" si="0"/>
        <v>0</v>
      </c>
      <c r="J24" s="91"/>
      <c r="K24" s="90">
        <f t="shared" si="1"/>
        <v>0</v>
      </c>
      <c r="L24" s="91"/>
      <c r="M24" s="90">
        <f t="shared" si="3"/>
        <v>0</v>
      </c>
      <c r="N24" s="91"/>
      <c r="O24" s="91"/>
      <c r="P24" s="90">
        <f t="shared" si="2"/>
        <v>0</v>
      </c>
      <c r="R24" s="91"/>
      <c r="S24" s="91"/>
    </row>
    <row r="25" spans="2:19" x14ac:dyDescent="0.2">
      <c r="B25" s="116" t="s">
        <v>19</v>
      </c>
      <c r="C25" s="117"/>
      <c r="D25" s="118"/>
      <c r="E25" s="88"/>
      <c r="F25" s="89">
        <v>27</v>
      </c>
      <c r="G25" s="91"/>
      <c r="H25" s="91"/>
      <c r="I25" s="90">
        <f t="shared" si="0"/>
        <v>0</v>
      </c>
      <c r="J25" s="91"/>
      <c r="K25" s="90">
        <f t="shared" si="1"/>
        <v>0</v>
      </c>
      <c r="L25" s="91"/>
      <c r="M25" s="90">
        <f t="shared" si="3"/>
        <v>0</v>
      </c>
      <c r="N25" s="91"/>
      <c r="O25" s="91"/>
      <c r="P25" s="90">
        <f>M25+N25+O25</f>
        <v>0</v>
      </c>
      <c r="R25" s="91"/>
      <c r="S25" s="91"/>
    </row>
    <row r="26" spans="2:19" x14ac:dyDescent="0.2">
      <c r="B26" s="116" t="s">
        <v>20</v>
      </c>
      <c r="C26" s="117"/>
      <c r="D26" s="118"/>
      <c r="E26" s="88"/>
      <c r="F26" s="89">
        <v>28</v>
      </c>
      <c r="G26" s="91"/>
      <c r="H26" s="91"/>
      <c r="I26" s="90">
        <f>SUM(G26:H26)</f>
        <v>0</v>
      </c>
      <c r="J26" s="91"/>
      <c r="K26" s="90">
        <f t="shared" si="1"/>
        <v>0</v>
      </c>
      <c r="L26" s="91"/>
      <c r="M26" s="90">
        <f t="shared" si="3"/>
        <v>0</v>
      </c>
      <c r="N26" s="91"/>
      <c r="O26" s="91"/>
      <c r="P26" s="90">
        <f t="shared" si="2"/>
        <v>0</v>
      </c>
      <c r="R26" s="91"/>
      <c r="S26" s="91"/>
    </row>
    <row r="27" spans="2:19" x14ac:dyDescent="0.2">
      <c r="B27" s="116" t="s">
        <v>21</v>
      </c>
      <c r="C27" s="117"/>
      <c r="D27" s="118"/>
      <c r="E27" s="88"/>
      <c r="F27" s="89">
        <v>29</v>
      </c>
      <c r="G27" s="91"/>
      <c r="H27" s="91"/>
      <c r="I27" s="90">
        <f t="shared" si="0"/>
        <v>0</v>
      </c>
      <c r="J27" s="91"/>
      <c r="K27" s="90">
        <f t="shared" si="1"/>
        <v>0</v>
      </c>
      <c r="L27" s="91"/>
      <c r="M27" s="90">
        <f t="shared" si="3"/>
        <v>0</v>
      </c>
      <c r="N27" s="91"/>
      <c r="O27" s="91"/>
      <c r="P27" s="90">
        <f t="shared" si="2"/>
        <v>0</v>
      </c>
      <c r="R27" s="91"/>
      <c r="S27" s="91"/>
    </row>
    <row r="28" spans="2:19" x14ac:dyDescent="0.2">
      <c r="B28" s="116" t="s">
        <v>22</v>
      </c>
      <c r="C28" s="117"/>
      <c r="D28" s="118"/>
      <c r="E28" s="88"/>
      <c r="F28" s="89">
        <v>30</v>
      </c>
      <c r="G28" s="91"/>
      <c r="H28" s="91"/>
      <c r="I28" s="90">
        <f>SUM(G28:H28)</f>
        <v>0</v>
      </c>
      <c r="J28" s="91"/>
      <c r="K28" s="90">
        <f t="shared" si="1"/>
        <v>0</v>
      </c>
      <c r="L28" s="91"/>
      <c r="M28" s="90">
        <f>K28-L28</f>
        <v>0</v>
      </c>
      <c r="N28" s="91"/>
      <c r="O28" s="91"/>
      <c r="P28" s="90">
        <f t="shared" si="2"/>
        <v>0</v>
      </c>
      <c r="R28" s="91"/>
      <c r="S28" s="91"/>
    </row>
    <row r="29" spans="2:19" x14ac:dyDescent="0.2">
      <c r="B29" s="116" t="s">
        <v>23</v>
      </c>
      <c r="C29" s="117"/>
      <c r="D29" s="118"/>
      <c r="E29" s="88"/>
      <c r="F29" s="89">
        <v>31</v>
      </c>
      <c r="G29" s="91"/>
      <c r="H29" s="91"/>
      <c r="I29" s="90">
        <f t="shared" si="0"/>
        <v>0</v>
      </c>
      <c r="J29" s="91"/>
      <c r="K29" s="90">
        <f t="shared" si="1"/>
        <v>0</v>
      </c>
      <c r="L29" s="91"/>
      <c r="M29" s="90">
        <f t="shared" si="3"/>
        <v>0</v>
      </c>
      <c r="N29" s="91"/>
      <c r="O29" s="91"/>
      <c r="P29" s="90">
        <f>M29+N29+O29</f>
        <v>0</v>
      </c>
      <c r="R29" s="91"/>
      <c r="S29" s="91"/>
    </row>
    <row r="30" spans="2:19" x14ac:dyDescent="0.2">
      <c r="B30" s="116" t="s">
        <v>24</v>
      </c>
      <c r="C30" s="117"/>
      <c r="D30" s="118"/>
      <c r="E30" s="88"/>
      <c r="F30" s="89">
        <v>32</v>
      </c>
      <c r="G30" s="91"/>
      <c r="H30" s="91"/>
      <c r="I30" s="90">
        <f t="shared" si="0"/>
        <v>0</v>
      </c>
      <c r="J30" s="91"/>
      <c r="K30" s="90">
        <f t="shared" si="1"/>
        <v>0</v>
      </c>
      <c r="L30" s="91"/>
      <c r="M30" s="90">
        <f>K30-L30</f>
        <v>0</v>
      </c>
      <c r="N30" s="91"/>
      <c r="O30" s="91"/>
      <c r="P30" s="90">
        <f t="shared" si="2"/>
        <v>0</v>
      </c>
      <c r="R30" s="91"/>
      <c r="S30" s="91"/>
    </row>
    <row r="31" spans="2:19" x14ac:dyDescent="0.2">
      <c r="B31" s="116" t="s">
        <v>25</v>
      </c>
      <c r="C31" s="117"/>
      <c r="D31" s="118"/>
      <c r="E31" s="88"/>
      <c r="F31" s="89">
        <v>33</v>
      </c>
      <c r="G31" s="91"/>
      <c r="H31" s="91"/>
      <c r="I31" s="90">
        <f>SUM(G31:H31)</f>
        <v>0</v>
      </c>
      <c r="J31" s="91"/>
      <c r="K31" s="90">
        <f t="shared" si="1"/>
        <v>0</v>
      </c>
      <c r="L31" s="91"/>
      <c r="M31" s="90">
        <f>K31-L31</f>
        <v>0</v>
      </c>
      <c r="N31" s="91"/>
      <c r="O31" s="91"/>
      <c r="P31" s="90">
        <f t="shared" si="2"/>
        <v>0</v>
      </c>
      <c r="R31" s="91"/>
      <c r="S31" s="91"/>
    </row>
    <row r="32" spans="2:19" x14ac:dyDescent="0.2">
      <c r="B32" s="120" t="s">
        <v>216</v>
      </c>
      <c r="C32" s="121"/>
      <c r="D32" s="122"/>
      <c r="E32" s="123"/>
      <c r="F32" s="89">
        <v>34</v>
      </c>
      <c r="G32" s="91"/>
      <c r="H32" s="91"/>
      <c r="I32" s="90">
        <f>SUM(G32:H32)</f>
        <v>0</v>
      </c>
      <c r="J32" s="91"/>
      <c r="K32" s="90">
        <f t="shared" si="1"/>
        <v>0</v>
      </c>
      <c r="L32" s="91"/>
      <c r="M32" s="90">
        <f t="shared" si="3"/>
        <v>0</v>
      </c>
      <c r="N32" s="91"/>
      <c r="O32" s="91"/>
      <c r="P32" s="90">
        <f>M32+N32+O32</f>
        <v>0</v>
      </c>
      <c r="R32" s="91"/>
      <c r="S32" s="91"/>
    </row>
    <row r="33" spans="2:19" x14ac:dyDescent="0.2">
      <c r="B33" s="124" t="s">
        <v>125</v>
      </c>
      <c r="C33" s="125"/>
      <c r="D33" s="125"/>
      <c r="E33" s="96"/>
      <c r="F33" s="95">
        <v>39</v>
      </c>
      <c r="G33" s="99">
        <f>SUBTOTAL(9,G9:G32)</f>
        <v>0</v>
      </c>
      <c r="H33" s="99">
        <f>SUBTOTAL(9,H9:H32)</f>
        <v>0</v>
      </c>
      <c r="I33" s="99">
        <f>SUBTOTAL(9,I9:I32)</f>
        <v>0</v>
      </c>
      <c r="J33" s="99">
        <f>SUBTOTAL(9,J9:J32)</f>
        <v>0</v>
      </c>
      <c r="K33" s="99">
        <f t="shared" si="1"/>
        <v>0</v>
      </c>
      <c r="L33" s="99">
        <f>SUBTOTAL(9,L9:L32)</f>
        <v>0</v>
      </c>
      <c r="M33" s="99">
        <f t="shared" si="3"/>
        <v>0</v>
      </c>
      <c r="N33" s="99">
        <f>SUBTOTAL(9,N9:N32)</f>
        <v>0</v>
      </c>
      <c r="O33" s="99">
        <f>SUBTOTAL(9,O9:O32)</f>
        <v>0</v>
      </c>
      <c r="P33" s="99">
        <f>M33+N33+O33</f>
        <v>0</v>
      </c>
      <c r="R33" s="99">
        <f>SUBTOTAL(9,R9:R32)</f>
        <v>0</v>
      </c>
      <c r="S33" s="99">
        <f>SUBTOTAL(9,S9:S32)</f>
        <v>0</v>
      </c>
    </row>
    <row r="34" spans="2:19" x14ac:dyDescent="0.2">
      <c r="C34" s="6"/>
      <c r="F34" s="7"/>
      <c r="G34" s="17"/>
      <c r="H34" s="17"/>
      <c r="I34" s="17"/>
      <c r="J34" s="17"/>
      <c r="K34" s="17"/>
      <c r="L34" s="17"/>
      <c r="M34" s="17"/>
      <c r="N34" s="17"/>
      <c r="O34" s="17"/>
      <c r="P34" s="17"/>
      <c r="R34" s="17"/>
      <c r="S34" s="17"/>
    </row>
    <row r="35" spans="2:19" x14ac:dyDescent="0.2">
      <c r="B35" s="8" t="s">
        <v>121</v>
      </c>
      <c r="C35" s="6"/>
      <c r="D35" s="6"/>
      <c r="E35" s="6"/>
      <c r="F35" s="7"/>
      <c r="G35" s="17"/>
      <c r="H35" s="17"/>
      <c r="I35" s="17"/>
      <c r="J35" s="17"/>
      <c r="K35" s="17"/>
      <c r="L35" s="17"/>
      <c r="M35" s="17"/>
      <c r="N35" s="17"/>
      <c r="O35" s="17"/>
      <c r="P35" s="17"/>
      <c r="R35" s="17"/>
      <c r="S35" s="17"/>
    </row>
    <row r="36" spans="2:19" x14ac:dyDescent="0.2">
      <c r="B36" s="116" t="s">
        <v>66</v>
      </c>
      <c r="C36" s="117"/>
      <c r="D36" s="118"/>
      <c r="E36" s="88"/>
      <c r="F36" s="89">
        <v>41</v>
      </c>
      <c r="G36" s="91"/>
      <c r="H36" s="91"/>
      <c r="I36" s="90">
        <f>SUM(G36:H36)</f>
        <v>0</v>
      </c>
      <c r="J36" s="91"/>
      <c r="K36" s="90">
        <f>I36-J36</f>
        <v>0</v>
      </c>
      <c r="L36" s="91"/>
      <c r="M36" s="90">
        <f>K36-L36</f>
        <v>0</v>
      </c>
      <c r="N36" s="91"/>
      <c r="O36" s="91"/>
      <c r="P36" s="90">
        <f>M36+N36+O36</f>
        <v>0</v>
      </c>
      <c r="R36" s="91"/>
      <c r="S36" s="91"/>
    </row>
    <row r="37" spans="2:19" x14ac:dyDescent="0.2">
      <c r="B37" s="116" t="s">
        <v>67</v>
      </c>
      <c r="C37" s="117"/>
      <c r="D37" s="118"/>
      <c r="E37" s="88"/>
      <c r="F37" s="89">
        <v>42</v>
      </c>
      <c r="G37" s="91"/>
      <c r="H37" s="91"/>
      <c r="I37" s="90">
        <f>SUM(G37:H37)</f>
        <v>0</v>
      </c>
      <c r="J37" s="91"/>
      <c r="K37" s="90">
        <f>I37-J37</f>
        <v>0</v>
      </c>
      <c r="L37" s="91"/>
      <c r="M37" s="90">
        <f>K37-L37</f>
        <v>0</v>
      </c>
      <c r="N37" s="91"/>
      <c r="O37" s="91"/>
      <c r="P37" s="90">
        <f>M37+N37+O37</f>
        <v>0</v>
      </c>
      <c r="R37" s="91"/>
      <c r="S37" s="91"/>
    </row>
    <row r="38" spans="2:19" x14ac:dyDescent="0.2">
      <c r="B38" s="120" t="s">
        <v>68</v>
      </c>
      <c r="C38" s="121"/>
      <c r="D38" s="122"/>
      <c r="E38" s="123"/>
      <c r="F38" s="89">
        <v>43</v>
      </c>
      <c r="G38" s="91"/>
      <c r="H38" s="91"/>
      <c r="I38" s="90">
        <f>SUM(G38:H38)</f>
        <v>0</v>
      </c>
      <c r="J38" s="91"/>
      <c r="K38" s="90">
        <f>I38-J38</f>
        <v>0</v>
      </c>
      <c r="L38" s="91"/>
      <c r="M38" s="90">
        <f>K38-L38</f>
        <v>0</v>
      </c>
      <c r="N38" s="91"/>
      <c r="O38" s="91"/>
      <c r="P38" s="90">
        <f>M38+N38+O38</f>
        <v>0</v>
      </c>
      <c r="R38" s="91"/>
      <c r="S38" s="91"/>
    </row>
    <row r="39" spans="2:19" x14ac:dyDescent="0.2">
      <c r="B39" s="124" t="s">
        <v>126</v>
      </c>
      <c r="C39" s="125"/>
      <c r="D39" s="125"/>
      <c r="E39" s="96"/>
      <c r="F39" s="95">
        <v>49</v>
      </c>
      <c r="G39" s="99">
        <f>SUBTOTAL(9,G36:G38)</f>
        <v>0</v>
      </c>
      <c r="H39" s="99">
        <f>SUBTOTAL(9,H36:H38)</f>
        <v>0</v>
      </c>
      <c r="I39" s="99">
        <f>SUBTOTAL(9,I36:I38)</f>
        <v>0</v>
      </c>
      <c r="J39" s="99">
        <f>SUBTOTAL(9,J36:J38)</f>
        <v>0</v>
      </c>
      <c r="K39" s="99">
        <f>I39-J39</f>
        <v>0</v>
      </c>
      <c r="L39" s="99">
        <f>SUBTOTAL(9,L36:L38)</f>
        <v>0</v>
      </c>
      <c r="M39" s="99">
        <f>K39-L39</f>
        <v>0</v>
      </c>
      <c r="N39" s="99">
        <f>SUBTOTAL(9,N36:N38)</f>
        <v>0</v>
      </c>
      <c r="O39" s="99">
        <f>SUBTOTAL(9,O36:O38)</f>
        <v>0</v>
      </c>
      <c r="P39" s="99">
        <f>M39+N39+O39</f>
        <v>0</v>
      </c>
      <c r="R39" s="99">
        <f>SUBTOTAL(9,R36:R38)</f>
        <v>0</v>
      </c>
      <c r="S39" s="99">
        <f>SUBTOTAL(9,S36:S38)</f>
        <v>0</v>
      </c>
    </row>
  </sheetData>
  <sheetProtection password="E47D" sheet="1" objects="1" scenarios="1"/>
  <mergeCells count="1">
    <mergeCell ref="F5:F6"/>
  </mergeCells>
  <phoneticPr fontId="12" type="noConversion"/>
  <pageMargins left="0.25" right="0.25" top="0.75" bottom="0.5" header="0.5" footer="0.5"/>
  <pageSetup paperSize="9" scale="65" orientation="landscape" r:id="rId1"/>
  <headerFooter alignWithMargins="0">
    <oddFooter>&amp;L&amp;A&amp;R&amp;P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R42"/>
  <sheetViews>
    <sheetView showGridLines="0" zoomScaleNormal="100" workbookViewId="0">
      <pane ySplit="6" topLeftCell="A7" activePane="bottomLeft" state="frozen"/>
      <selection activeCell="F9" sqref="F9"/>
      <selection pane="bottomLeft"/>
    </sheetView>
  </sheetViews>
  <sheetFormatPr defaultColWidth="9.28515625" defaultRowHeight="12.75" x14ac:dyDescent="0.2"/>
  <cols>
    <col min="1" max="1" width="2.5703125" style="1" customWidth="1"/>
    <col min="2" max="4" width="9.28515625" style="1"/>
    <col min="5" max="5" width="26" style="1" customWidth="1"/>
    <col min="6" max="6" width="5.5703125" style="1" bestFit="1" customWidth="1"/>
    <col min="7" max="8" width="16.5703125" style="1" customWidth="1"/>
    <col min="9" max="15" width="15" style="1" customWidth="1"/>
    <col min="16" max="16" width="17" style="1" customWidth="1"/>
    <col min="17" max="17" width="1.42578125" style="1" customWidth="1"/>
    <col min="18" max="18" width="15" style="1" customWidth="1"/>
    <col min="19" max="16384" width="9.28515625" style="1"/>
  </cols>
  <sheetData>
    <row r="1" spans="2:18" ht="15.75" x14ac:dyDescent="0.25">
      <c r="B1" s="11" t="s">
        <v>104</v>
      </c>
      <c r="C1" s="12"/>
      <c r="D1" s="12"/>
      <c r="E1" s="12"/>
      <c r="F1" s="113"/>
      <c r="G1" s="13"/>
      <c r="H1" s="13"/>
      <c r="I1" s="13"/>
      <c r="J1" s="13"/>
      <c r="K1" s="13"/>
      <c r="L1" s="13"/>
      <c r="M1" s="13"/>
      <c r="N1" s="13"/>
      <c r="O1" s="13"/>
      <c r="P1" s="13"/>
      <c r="R1" s="13"/>
    </row>
    <row r="2" spans="2:18" ht="15.75" x14ac:dyDescent="0.25">
      <c r="B2" s="1" t="str">
        <f>"Company: " &amp; CVR!G10</f>
        <v xml:space="preserve">Company: </v>
      </c>
      <c r="C2" s="6"/>
      <c r="D2" s="6"/>
      <c r="E2" s="6"/>
      <c r="F2" s="113"/>
      <c r="G2" s="78"/>
      <c r="H2" s="78"/>
      <c r="I2" s="78"/>
      <c r="J2" s="78"/>
      <c r="K2" s="78"/>
      <c r="L2" s="78"/>
      <c r="M2" s="78"/>
      <c r="N2" s="78"/>
      <c r="O2" s="78"/>
      <c r="P2" s="78"/>
      <c r="R2" s="78"/>
    </row>
    <row r="3" spans="2:18" x14ac:dyDescent="0.2">
      <c r="B3" s="14" t="str">
        <f>"Month-Year: " &amp; CVR!G12 &amp; "-" &amp; CVR!G13</f>
        <v>Month-Year: -</v>
      </c>
      <c r="C3" s="79"/>
      <c r="D3" s="79"/>
      <c r="E3" s="79"/>
      <c r="F3" s="114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2:18" x14ac:dyDescent="0.2">
      <c r="C4" s="6"/>
      <c r="D4" s="6"/>
      <c r="E4" s="6"/>
      <c r="F4" s="7"/>
      <c r="G4" s="17"/>
      <c r="H4" s="17"/>
      <c r="I4" s="17"/>
      <c r="J4" s="17"/>
      <c r="K4" s="17"/>
      <c r="L4" s="17"/>
      <c r="M4" s="17"/>
      <c r="N4" s="17"/>
      <c r="O4" s="17"/>
      <c r="P4" s="17"/>
      <c r="R4" s="17"/>
    </row>
    <row r="5" spans="2:18" ht="63.75" x14ac:dyDescent="0.2">
      <c r="F5" s="215" t="s">
        <v>40</v>
      </c>
      <c r="G5" s="21" t="s">
        <v>45</v>
      </c>
      <c r="H5" s="21" t="s">
        <v>131</v>
      </c>
      <c r="I5" s="21" t="s">
        <v>39</v>
      </c>
      <c r="J5" s="21" t="s">
        <v>211</v>
      </c>
      <c r="K5" s="21" t="s">
        <v>212</v>
      </c>
      <c r="L5" s="21" t="s">
        <v>35</v>
      </c>
      <c r="M5" s="21" t="s">
        <v>150</v>
      </c>
      <c r="N5" s="21" t="s">
        <v>147</v>
      </c>
      <c r="O5" s="21" t="s">
        <v>151</v>
      </c>
      <c r="P5" s="21" t="s">
        <v>15</v>
      </c>
      <c r="R5" s="21" t="s">
        <v>278</v>
      </c>
    </row>
    <row r="6" spans="2:18" x14ac:dyDescent="0.2">
      <c r="B6" s="6" t="s">
        <v>280</v>
      </c>
      <c r="F6" s="215"/>
      <c r="G6" s="86" t="s">
        <v>26</v>
      </c>
      <c r="H6" s="86" t="s">
        <v>27</v>
      </c>
      <c r="I6" s="86" t="s">
        <v>137</v>
      </c>
      <c r="J6" s="86" t="s">
        <v>28</v>
      </c>
      <c r="K6" s="86" t="s">
        <v>37</v>
      </c>
      <c r="L6" s="86" t="s">
        <v>159</v>
      </c>
      <c r="M6" s="86" t="s">
        <v>43</v>
      </c>
      <c r="N6" s="86" t="s">
        <v>134</v>
      </c>
      <c r="O6" s="86" t="s">
        <v>65</v>
      </c>
      <c r="P6" s="86" t="s">
        <v>210</v>
      </c>
      <c r="R6" s="86" t="s">
        <v>136</v>
      </c>
    </row>
    <row r="7" spans="2:18" x14ac:dyDescent="0.2">
      <c r="C7" s="6"/>
      <c r="D7" s="6"/>
      <c r="E7" s="6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R7" s="17"/>
    </row>
    <row r="8" spans="2:18" x14ac:dyDescent="0.2">
      <c r="B8" s="8" t="s">
        <v>120</v>
      </c>
      <c r="C8" s="6"/>
      <c r="D8" s="6"/>
      <c r="E8" s="6"/>
      <c r="F8" s="7"/>
      <c r="G8" s="17"/>
      <c r="H8" s="17"/>
      <c r="I8" s="17"/>
      <c r="J8" s="17"/>
      <c r="K8" s="17"/>
      <c r="L8" s="17"/>
      <c r="M8" s="17"/>
      <c r="N8" s="17"/>
      <c r="O8" s="17"/>
      <c r="P8" s="17"/>
      <c r="R8" s="17"/>
    </row>
    <row r="9" spans="2:18" x14ac:dyDescent="0.2">
      <c r="B9" s="116" t="s">
        <v>122</v>
      </c>
      <c r="C9" s="117"/>
      <c r="D9" s="118"/>
      <c r="E9" s="88"/>
      <c r="F9" s="89">
        <v>11</v>
      </c>
      <c r="G9" s="90">
        <f>SUBTOTAL(9,G10:G21)</f>
        <v>0</v>
      </c>
      <c r="H9" s="90">
        <f>SUBTOTAL(9,H10:H21)</f>
        <v>0</v>
      </c>
      <c r="I9" s="90">
        <f>G9-H9</f>
        <v>0</v>
      </c>
      <c r="J9" s="90">
        <f>SUBTOTAL(9,J10:J21)</f>
        <v>0</v>
      </c>
      <c r="K9" s="100"/>
      <c r="L9" s="90">
        <f>I9+J9+K9</f>
        <v>0</v>
      </c>
      <c r="M9" s="90">
        <f>SUBTOTAL(9,M10:M21)</f>
        <v>0</v>
      </c>
      <c r="N9" s="90">
        <f>SUBTOTAL(9,N10:N21)</f>
        <v>0</v>
      </c>
      <c r="O9" s="90">
        <f>SUBTOTAL(9,O10:O21)</f>
        <v>0</v>
      </c>
      <c r="P9" s="90">
        <f>SUM(L9:O9)</f>
        <v>0</v>
      </c>
      <c r="R9" s="90">
        <f>SUBTOTAL(9,R10:R21)</f>
        <v>0</v>
      </c>
    </row>
    <row r="10" spans="2:18" x14ac:dyDescent="0.2">
      <c r="B10" s="119" t="s">
        <v>0</v>
      </c>
      <c r="C10" s="117"/>
      <c r="D10" s="118"/>
      <c r="E10" s="88"/>
      <c r="F10" s="89">
        <v>12</v>
      </c>
      <c r="G10" s="91"/>
      <c r="H10" s="91"/>
      <c r="I10" s="90">
        <f t="shared" ref="I10:I33" si="0">G10-H10</f>
        <v>0</v>
      </c>
      <c r="J10" s="91"/>
      <c r="K10" s="100"/>
      <c r="L10" s="90">
        <f t="shared" ref="L10:L33" si="1">I10+J10</f>
        <v>0</v>
      </c>
      <c r="M10" s="91"/>
      <c r="N10" s="91"/>
      <c r="O10" s="91"/>
      <c r="P10" s="90">
        <f t="shared" ref="P10:P31" si="2">SUM(L10:O10)</f>
        <v>0</v>
      </c>
      <c r="R10" s="91"/>
    </row>
    <row r="11" spans="2:18" x14ac:dyDescent="0.2">
      <c r="B11" s="119" t="s">
        <v>1</v>
      </c>
      <c r="C11" s="117"/>
      <c r="D11" s="118"/>
      <c r="E11" s="88"/>
      <c r="F11" s="89">
        <v>13</v>
      </c>
      <c r="G11" s="91"/>
      <c r="H11" s="91"/>
      <c r="I11" s="90">
        <f t="shared" si="0"/>
        <v>0</v>
      </c>
      <c r="J11" s="91"/>
      <c r="K11" s="100"/>
      <c r="L11" s="90">
        <f t="shared" si="1"/>
        <v>0</v>
      </c>
      <c r="M11" s="91"/>
      <c r="N11" s="91"/>
      <c r="O11" s="91"/>
      <c r="P11" s="90">
        <f t="shared" si="2"/>
        <v>0</v>
      </c>
      <c r="R11" s="91"/>
    </row>
    <row r="12" spans="2:18" x14ac:dyDescent="0.2">
      <c r="B12" s="119" t="s">
        <v>2</v>
      </c>
      <c r="C12" s="117"/>
      <c r="D12" s="118"/>
      <c r="E12" s="88"/>
      <c r="F12" s="89">
        <v>14</v>
      </c>
      <c r="G12" s="91"/>
      <c r="H12" s="91"/>
      <c r="I12" s="90">
        <f t="shared" si="0"/>
        <v>0</v>
      </c>
      <c r="J12" s="91"/>
      <c r="K12" s="100"/>
      <c r="L12" s="90">
        <f t="shared" si="1"/>
        <v>0</v>
      </c>
      <c r="M12" s="91"/>
      <c r="N12" s="91"/>
      <c r="O12" s="91"/>
      <c r="P12" s="90">
        <f t="shared" si="2"/>
        <v>0</v>
      </c>
      <c r="R12" s="91"/>
    </row>
    <row r="13" spans="2:18" x14ac:dyDescent="0.2">
      <c r="B13" s="119" t="s">
        <v>3</v>
      </c>
      <c r="C13" s="117"/>
      <c r="D13" s="118"/>
      <c r="E13" s="88"/>
      <c r="F13" s="89">
        <v>15</v>
      </c>
      <c r="G13" s="91"/>
      <c r="H13" s="91"/>
      <c r="I13" s="90">
        <f t="shared" si="0"/>
        <v>0</v>
      </c>
      <c r="J13" s="91"/>
      <c r="K13" s="100"/>
      <c r="L13" s="90">
        <f t="shared" si="1"/>
        <v>0</v>
      </c>
      <c r="M13" s="91"/>
      <c r="N13" s="91"/>
      <c r="O13" s="91"/>
      <c r="P13" s="90">
        <f t="shared" si="2"/>
        <v>0</v>
      </c>
      <c r="R13" s="91"/>
    </row>
    <row r="14" spans="2:18" x14ac:dyDescent="0.2">
      <c r="B14" s="119" t="s">
        <v>4</v>
      </c>
      <c r="C14" s="117"/>
      <c r="D14" s="118"/>
      <c r="E14" s="88"/>
      <c r="F14" s="89">
        <v>16</v>
      </c>
      <c r="G14" s="91"/>
      <c r="H14" s="91"/>
      <c r="I14" s="90">
        <f t="shared" si="0"/>
        <v>0</v>
      </c>
      <c r="J14" s="91"/>
      <c r="K14" s="100"/>
      <c r="L14" s="90">
        <f t="shared" si="1"/>
        <v>0</v>
      </c>
      <c r="M14" s="91"/>
      <c r="N14" s="91"/>
      <c r="O14" s="91"/>
      <c r="P14" s="90">
        <f t="shared" si="2"/>
        <v>0</v>
      </c>
      <c r="R14" s="91"/>
    </row>
    <row r="15" spans="2:18" x14ac:dyDescent="0.2">
      <c r="B15" s="119" t="s">
        <v>5</v>
      </c>
      <c r="C15" s="117"/>
      <c r="D15" s="118"/>
      <c r="E15" s="88"/>
      <c r="F15" s="89">
        <v>17</v>
      </c>
      <c r="G15" s="91"/>
      <c r="H15" s="91"/>
      <c r="I15" s="90">
        <f t="shared" si="0"/>
        <v>0</v>
      </c>
      <c r="J15" s="91"/>
      <c r="K15" s="100"/>
      <c r="L15" s="90">
        <f t="shared" si="1"/>
        <v>0</v>
      </c>
      <c r="M15" s="91"/>
      <c r="N15" s="91"/>
      <c r="O15" s="91"/>
      <c r="P15" s="90">
        <f t="shared" si="2"/>
        <v>0</v>
      </c>
      <c r="R15" s="91"/>
    </row>
    <row r="16" spans="2:18" x14ac:dyDescent="0.2">
      <c r="B16" s="119" t="s">
        <v>6</v>
      </c>
      <c r="C16" s="117"/>
      <c r="D16" s="118"/>
      <c r="E16" s="88"/>
      <c r="F16" s="89">
        <v>18</v>
      </c>
      <c r="G16" s="91"/>
      <c r="H16" s="91"/>
      <c r="I16" s="90">
        <f t="shared" si="0"/>
        <v>0</v>
      </c>
      <c r="J16" s="91"/>
      <c r="K16" s="100"/>
      <c r="L16" s="90">
        <f t="shared" si="1"/>
        <v>0</v>
      </c>
      <c r="M16" s="91"/>
      <c r="N16" s="91"/>
      <c r="O16" s="91"/>
      <c r="P16" s="90">
        <f t="shared" si="2"/>
        <v>0</v>
      </c>
      <c r="R16" s="91"/>
    </row>
    <row r="17" spans="2:18" x14ac:dyDescent="0.2">
      <c r="B17" s="119" t="s">
        <v>7</v>
      </c>
      <c r="C17" s="117"/>
      <c r="D17" s="118"/>
      <c r="E17" s="88"/>
      <c r="F17" s="89">
        <v>19</v>
      </c>
      <c r="G17" s="91"/>
      <c r="H17" s="91"/>
      <c r="I17" s="90">
        <f t="shared" si="0"/>
        <v>0</v>
      </c>
      <c r="J17" s="91"/>
      <c r="K17" s="100"/>
      <c r="L17" s="90">
        <f t="shared" si="1"/>
        <v>0</v>
      </c>
      <c r="M17" s="91"/>
      <c r="N17" s="91"/>
      <c r="O17" s="91"/>
      <c r="P17" s="90">
        <f t="shared" si="2"/>
        <v>0</v>
      </c>
      <c r="R17" s="91"/>
    </row>
    <row r="18" spans="2:18" x14ac:dyDescent="0.2">
      <c r="B18" s="119" t="s">
        <v>8</v>
      </c>
      <c r="C18" s="117"/>
      <c r="D18" s="118"/>
      <c r="E18" s="88"/>
      <c r="F18" s="89">
        <v>20</v>
      </c>
      <c r="G18" s="91"/>
      <c r="H18" s="91"/>
      <c r="I18" s="90">
        <f t="shared" si="0"/>
        <v>0</v>
      </c>
      <c r="J18" s="91"/>
      <c r="K18" s="100"/>
      <c r="L18" s="90">
        <f t="shared" si="1"/>
        <v>0</v>
      </c>
      <c r="M18" s="91"/>
      <c r="N18" s="91"/>
      <c r="O18" s="91"/>
      <c r="P18" s="90">
        <f t="shared" si="2"/>
        <v>0</v>
      </c>
      <c r="R18" s="91"/>
    </row>
    <row r="19" spans="2:18" x14ac:dyDescent="0.2">
      <c r="B19" s="119" t="s">
        <v>9</v>
      </c>
      <c r="C19" s="117"/>
      <c r="D19" s="118"/>
      <c r="E19" s="88"/>
      <c r="F19" s="89">
        <v>21</v>
      </c>
      <c r="G19" s="91"/>
      <c r="H19" s="91"/>
      <c r="I19" s="90">
        <f t="shared" si="0"/>
        <v>0</v>
      </c>
      <c r="J19" s="91"/>
      <c r="K19" s="100"/>
      <c r="L19" s="90">
        <f t="shared" si="1"/>
        <v>0</v>
      </c>
      <c r="M19" s="91"/>
      <c r="N19" s="91"/>
      <c r="O19" s="91"/>
      <c r="P19" s="90">
        <f t="shared" si="2"/>
        <v>0</v>
      </c>
      <c r="R19" s="91"/>
    </row>
    <row r="20" spans="2:18" x14ac:dyDescent="0.2">
      <c r="B20" s="119" t="s">
        <v>10</v>
      </c>
      <c r="C20" s="117"/>
      <c r="D20" s="118"/>
      <c r="E20" s="88"/>
      <c r="F20" s="89">
        <v>22</v>
      </c>
      <c r="G20" s="91"/>
      <c r="H20" s="91"/>
      <c r="I20" s="90">
        <f t="shared" si="0"/>
        <v>0</v>
      </c>
      <c r="J20" s="91"/>
      <c r="K20" s="100"/>
      <c r="L20" s="90">
        <f t="shared" si="1"/>
        <v>0</v>
      </c>
      <c r="M20" s="91"/>
      <c r="N20" s="91"/>
      <c r="O20" s="91"/>
      <c r="P20" s="90">
        <f t="shared" si="2"/>
        <v>0</v>
      </c>
      <c r="R20" s="91"/>
    </row>
    <row r="21" spans="2:18" x14ac:dyDescent="0.2">
      <c r="B21" s="119" t="s">
        <v>11</v>
      </c>
      <c r="C21" s="117"/>
      <c r="D21" s="118"/>
      <c r="E21" s="88"/>
      <c r="F21" s="89">
        <v>23</v>
      </c>
      <c r="G21" s="91"/>
      <c r="H21" s="91"/>
      <c r="I21" s="90">
        <f t="shared" si="0"/>
        <v>0</v>
      </c>
      <c r="J21" s="91"/>
      <c r="K21" s="100"/>
      <c r="L21" s="90">
        <f t="shared" si="1"/>
        <v>0</v>
      </c>
      <c r="M21" s="91"/>
      <c r="N21" s="91"/>
      <c r="O21" s="91"/>
      <c r="P21" s="90">
        <f t="shared" si="2"/>
        <v>0</v>
      </c>
      <c r="R21" s="91"/>
    </row>
    <row r="22" spans="2:18" x14ac:dyDescent="0.2">
      <c r="B22" s="116" t="s">
        <v>17</v>
      </c>
      <c r="C22" s="117"/>
      <c r="D22" s="118"/>
      <c r="E22" s="88"/>
      <c r="F22" s="89">
        <v>24</v>
      </c>
      <c r="G22" s="91"/>
      <c r="H22" s="91"/>
      <c r="I22" s="90">
        <f t="shared" si="0"/>
        <v>0</v>
      </c>
      <c r="J22" s="91"/>
      <c r="K22" s="100"/>
      <c r="L22" s="90">
        <f t="shared" si="1"/>
        <v>0</v>
      </c>
      <c r="M22" s="91"/>
      <c r="N22" s="91"/>
      <c r="O22" s="91"/>
      <c r="P22" s="90">
        <f t="shared" si="2"/>
        <v>0</v>
      </c>
      <c r="R22" s="91"/>
    </row>
    <row r="23" spans="2:18" x14ac:dyDescent="0.2">
      <c r="B23" s="116" t="s">
        <v>215</v>
      </c>
      <c r="C23" s="117"/>
      <c r="D23" s="118"/>
      <c r="E23" s="88"/>
      <c r="F23" s="89">
        <v>25</v>
      </c>
      <c r="G23" s="91"/>
      <c r="H23" s="91"/>
      <c r="I23" s="90">
        <f t="shared" si="0"/>
        <v>0</v>
      </c>
      <c r="J23" s="91"/>
      <c r="K23" s="100"/>
      <c r="L23" s="90">
        <f t="shared" si="1"/>
        <v>0</v>
      </c>
      <c r="M23" s="91"/>
      <c r="N23" s="91"/>
      <c r="O23" s="91"/>
      <c r="P23" s="90">
        <f t="shared" si="2"/>
        <v>0</v>
      </c>
      <c r="R23" s="91"/>
    </row>
    <row r="24" spans="2:18" x14ac:dyDescent="0.2">
      <c r="B24" s="116" t="s">
        <v>18</v>
      </c>
      <c r="C24" s="117"/>
      <c r="D24" s="118"/>
      <c r="E24" s="88"/>
      <c r="F24" s="89">
        <v>26</v>
      </c>
      <c r="G24" s="91"/>
      <c r="H24" s="91"/>
      <c r="I24" s="90">
        <f t="shared" si="0"/>
        <v>0</v>
      </c>
      <c r="J24" s="91"/>
      <c r="K24" s="100"/>
      <c r="L24" s="90">
        <f t="shared" si="1"/>
        <v>0</v>
      </c>
      <c r="M24" s="91"/>
      <c r="N24" s="91"/>
      <c r="O24" s="91"/>
      <c r="P24" s="90">
        <f t="shared" si="2"/>
        <v>0</v>
      </c>
      <c r="R24" s="91"/>
    </row>
    <row r="25" spans="2:18" x14ac:dyDescent="0.2">
      <c r="B25" s="116" t="s">
        <v>19</v>
      </c>
      <c r="C25" s="117"/>
      <c r="D25" s="118"/>
      <c r="E25" s="88"/>
      <c r="F25" s="89">
        <v>27</v>
      </c>
      <c r="G25" s="91"/>
      <c r="H25" s="91"/>
      <c r="I25" s="90">
        <f t="shared" si="0"/>
        <v>0</v>
      </c>
      <c r="J25" s="91"/>
      <c r="K25" s="100"/>
      <c r="L25" s="90">
        <f t="shared" si="1"/>
        <v>0</v>
      </c>
      <c r="M25" s="91"/>
      <c r="N25" s="91"/>
      <c r="O25" s="91"/>
      <c r="P25" s="90">
        <f t="shared" si="2"/>
        <v>0</v>
      </c>
      <c r="R25" s="91"/>
    </row>
    <row r="26" spans="2:18" x14ac:dyDescent="0.2">
      <c r="B26" s="116" t="s">
        <v>20</v>
      </c>
      <c r="C26" s="117"/>
      <c r="D26" s="118"/>
      <c r="E26" s="88"/>
      <c r="F26" s="89">
        <v>28</v>
      </c>
      <c r="G26" s="91"/>
      <c r="H26" s="91"/>
      <c r="I26" s="90">
        <f t="shared" si="0"/>
        <v>0</v>
      </c>
      <c r="J26" s="91"/>
      <c r="K26" s="100"/>
      <c r="L26" s="90">
        <f t="shared" si="1"/>
        <v>0</v>
      </c>
      <c r="M26" s="91"/>
      <c r="N26" s="91"/>
      <c r="O26" s="91"/>
      <c r="P26" s="90">
        <f t="shared" si="2"/>
        <v>0</v>
      </c>
      <c r="R26" s="91"/>
    </row>
    <row r="27" spans="2:18" x14ac:dyDescent="0.2">
      <c r="B27" s="116" t="s">
        <v>21</v>
      </c>
      <c r="C27" s="117"/>
      <c r="D27" s="118"/>
      <c r="E27" s="88"/>
      <c r="F27" s="89">
        <v>29</v>
      </c>
      <c r="G27" s="91"/>
      <c r="H27" s="91"/>
      <c r="I27" s="90">
        <f t="shared" si="0"/>
        <v>0</v>
      </c>
      <c r="J27" s="91"/>
      <c r="K27" s="100"/>
      <c r="L27" s="90">
        <f t="shared" si="1"/>
        <v>0</v>
      </c>
      <c r="M27" s="91"/>
      <c r="N27" s="91"/>
      <c r="O27" s="91"/>
      <c r="P27" s="90">
        <f t="shared" si="2"/>
        <v>0</v>
      </c>
      <c r="R27" s="91"/>
    </row>
    <row r="28" spans="2:18" x14ac:dyDescent="0.2">
      <c r="B28" s="116" t="s">
        <v>22</v>
      </c>
      <c r="C28" s="117"/>
      <c r="D28" s="118"/>
      <c r="E28" s="88"/>
      <c r="F28" s="89">
        <v>30</v>
      </c>
      <c r="G28" s="91"/>
      <c r="H28" s="91"/>
      <c r="I28" s="90">
        <f t="shared" si="0"/>
        <v>0</v>
      </c>
      <c r="J28" s="91"/>
      <c r="K28" s="100"/>
      <c r="L28" s="90">
        <f t="shared" si="1"/>
        <v>0</v>
      </c>
      <c r="M28" s="91"/>
      <c r="N28" s="91"/>
      <c r="O28" s="91"/>
      <c r="P28" s="90">
        <f t="shared" si="2"/>
        <v>0</v>
      </c>
      <c r="R28" s="91"/>
    </row>
    <row r="29" spans="2:18" x14ac:dyDescent="0.2">
      <c r="B29" s="116" t="s">
        <v>23</v>
      </c>
      <c r="C29" s="117"/>
      <c r="D29" s="118"/>
      <c r="E29" s="88"/>
      <c r="F29" s="89">
        <v>31</v>
      </c>
      <c r="G29" s="91"/>
      <c r="H29" s="91"/>
      <c r="I29" s="90">
        <f t="shared" si="0"/>
        <v>0</v>
      </c>
      <c r="J29" s="91"/>
      <c r="K29" s="100"/>
      <c r="L29" s="90">
        <f t="shared" si="1"/>
        <v>0</v>
      </c>
      <c r="M29" s="91"/>
      <c r="N29" s="91"/>
      <c r="O29" s="91"/>
      <c r="P29" s="90">
        <f t="shared" si="2"/>
        <v>0</v>
      </c>
      <c r="R29" s="91"/>
    </row>
    <row r="30" spans="2:18" x14ac:dyDescent="0.2">
      <c r="B30" s="116" t="s">
        <v>24</v>
      </c>
      <c r="C30" s="117"/>
      <c r="D30" s="118"/>
      <c r="E30" s="88"/>
      <c r="F30" s="89">
        <v>32</v>
      </c>
      <c r="G30" s="91"/>
      <c r="H30" s="91"/>
      <c r="I30" s="90">
        <f t="shared" si="0"/>
        <v>0</v>
      </c>
      <c r="J30" s="91"/>
      <c r="K30" s="100"/>
      <c r="L30" s="90">
        <f t="shared" si="1"/>
        <v>0</v>
      </c>
      <c r="M30" s="91"/>
      <c r="N30" s="91"/>
      <c r="O30" s="91"/>
      <c r="P30" s="90">
        <f t="shared" si="2"/>
        <v>0</v>
      </c>
      <c r="R30" s="91"/>
    </row>
    <row r="31" spans="2:18" x14ac:dyDescent="0.2">
      <c r="B31" s="116" t="s">
        <v>25</v>
      </c>
      <c r="C31" s="117"/>
      <c r="D31" s="118"/>
      <c r="E31" s="88"/>
      <c r="F31" s="89">
        <v>33</v>
      </c>
      <c r="G31" s="91"/>
      <c r="H31" s="91"/>
      <c r="I31" s="90">
        <f t="shared" si="0"/>
        <v>0</v>
      </c>
      <c r="J31" s="91"/>
      <c r="K31" s="100"/>
      <c r="L31" s="90">
        <f t="shared" si="1"/>
        <v>0</v>
      </c>
      <c r="M31" s="91"/>
      <c r="N31" s="91"/>
      <c r="O31" s="91"/>
      <c r="P31" s="90">
        <f t="shared" si="2"/>
        <v>0</v>
      </c>
      <c r="R31" s="91"/>
    </row>
    <row r="32" spans="2:18" x14ac:dyDescent="0.2">
      <c r="B32" s="120" t="s">
        <v>216</v>
      </c>
      <c r="C32" s="121"/>
      <c r="D32" s="122"/>
      <c r="E32" s="123"/>
      <c r="F32" s="89">
        <v>34</v>
      </c>
      <c r="G32" s="91"/>
      <c r="H32" s="91"/>
      <c r="I32" s="90">
        <f t="shared" si="0"/>
        <v>0</v>
      </c>
      <c r="J32" s="91"/>
      <c r="K32" s="100"/>
      <c r="L32" s="90">
        <f t="shared" si="1"/>
        <v>0</v>
      </c>
      <c r="M32" s="91"/>
      <c r="N32" s="91"/>
      <c r="O32" s="91"/>
      <c r="P32" s="90">
        <f>SUM(L32:O32)</f>
        <v>0</v>
      </c>
      <c r="R32" s="91"/>
    </row>
    <row r="33" spans="2:18" x14ac:dyDescent="0.2">
      <c r="B33" s="124" t="s">
        <v>125</v>
      </c>
      <c r="C33" s="125"/>
      <c r="D33" s="125"/>
      <c r="E33" s="96"/>
      <c r="F33" s="95">
        <v>39</v>
      </c>
      <c r="G33" s="99">
        <f>SUBTOTAL(9,G9:G32)</f>
        <v>0</v>
      </c>
      <c r="H33" s="99">
        <f>SUBTOTAL(9,H9:H32)</f>
        <v>0</v>
      </c>
      <c r="I33" s="99">
        <f t="shared" si="0"/>
        <v>0</v>
      </c>
      <c r="J33" s="99">
        <f>SUBTOTAL(9,J9:J32)</f>
        <v>0</v>
      </c>
      <c r="K33" s="126"/>
      <c r="L33" s="99">
        <f t="shared" si="1"/>
        <v>0</v>
      </c>
      <c r="M33" s="99">
        <f>SUBTOTAL(9,M9:M32)</f>
        <v>0</v>
      </c>
      <c r="N33" s="99">
        <f>SUBTOTAL(9,N9:N32)</f>
        <v>0</v>
      </c>
      <c r="O33" s="99">
        <f>SUBTOTAL(9,O9:O32)</f>
        <v>0</v>
      </c>
      <c r="P33" s="99">
        <f>SUM(L33:O33)</f>
        <v>0</v>
      </c>
      <c r="R33" s="99">
        <f>SUBTOTAL(9,R9:R32)</f>
        <v>0</v>
      </c>
    </row>
    <row r="34" spans="2:18" x14ac:dyDescent="0.2">
      <c r="C34" s="6"/>
      <c r="F34" s="7"/>
      <c r="G34" s="17"/>
      <c r="H34" s="17"/>
      <c r="I34" s="17"/>
      <c r="J34" s="17"/>
      <c r="K34" s="17"/>
      <c r="L34" s="17"/>
      <c r="M34" s="17"/>
      <c r="N34" s="17"/>
      <c r="O34" s="17"/>
      <c r="P34" s="17"/>
      <c r="R34" s="17"/>
    </row>
    <row r="35" spans="2:18" x14ac:dyDescent="0.2">
      <c r="B35" s="8" t="s">
        <v>121</v>
      </c>
      <c r="C35" s="6"/>
      <c r="D35" s="6"/>
      <c r="E35" s="6"/>
      <c r="F35" s="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2:18" x14ac:dyDescent="0.2">
      <c r="B36" s="116" t="s">
        <v>66</v>
      </c>
      <c r="C36" s="117"/>
      <c r="D36" s="118"/>
      <c r="E36" s="88"/>
      <c r="F36" s="89">
        <v>41</v>
      </c>
      <c r="G36" s="91"/>
      <c r="H36" s="91"/>
      <c r="I36" s="90">
        <f>G36-H36</f>
        <v>0</v>
      </c>
      <c r="J36" s="91"/>
      <c r="K36" s="91"/>
      <c r="L36" s="90">
        <f>I36+J36+K36</f>
        <v>0</v>
      </c>
      <c r="M36" s="91"/>
      <c r="N36" s="91"/>
      <c r="O36" s="91"/>
      <c r="P36" s="90">
        <f>SUM(L36:O36)</f>
        <v>0</v>
      </c>
      <c r="Q36" s="17"/>
      <c r="R36" s="91"/>
    </row>
    <row r="37" spans="2:18" x14ac:dyDescent="0.2">
      <c r="B37" s="116" t="s">
        <v>67</v>
      </c>
      <c r="C37" s="117"/>
      <c r="D37" s="118"/>
      <c r="E37" s="88"/>
      <c r="F37" s="89">
        <v>42</v>
      </c>
      <c r="G37" s="91"/>
      <c r="H37" s="91"/>
      <c r="I37" s="90">
        <f>G37-H37</f>
        <v>0</v>
      </c>
      <c r="J37" s="91"/>
      <c r="K37" s="91"/>
      <c r="L37" s="90">
        <f>I37+J37+K37</f>
        <v>0</v>
      </c>
      <c r="M37" s="91"/>
      <c r="N37" s="91"/>
      <c r="O37" s="91"/>
      <c r="P37" s="90">
        <f>SUM(L37:O37)</f>
        <v>0</v>
      </c>
      <c r="Q37" s="17"/>
      <c r="R37" s="91"/>
    </row>
    <row r="38" spans="2:18" x14ac:dyDescent="0.2">
      <c r="B38" s="120" t="s">
        <v>68</v>
      </c>
      <c r="C38" s="121"/>
      <c r="D38" s="122"/>
      <c r="E38" s="123"/>
      <c r="F38" s="89">
        <v>43</v>
      </c>
      <c r="G38" s="91"/>
      <c r="H38" s="91"/>
      <c r="I38" s="90">
        <f>G38-H38</f>
        <v>0</v>
      </c>
      <c r="J38" s="91"/>
      <c r="K38" s="91"/>
      <c r="L38" s="90">
        <f>I38+J38+K38</f>
        <v>0</v>
      </c>
      <c r="M38" s="91"/>
      <c r="N38" s="91"/>
      <c r="O38" s="91"/>
      <c r="P38" s="90">
        <f>SUM(L38:O38)</f>
        <v>0</v>
      </c>
      <c r="Q38" s="17"/>
      <c r="R38" s="91"/>
    </row>
    <row r="39" spans="2:18" x14ac:dyDescent="0.2">
      <c r="B39" s="124" t="s">
        <v>126</v>
      </c>
      <c r="C39" s="125"/>
      <c r="D39" s="125"/>
      <c r="E39" s="96"/>
      <c r="F39" s="95">
        <v>49</v>
      </c>
      <c r="G39" s="99">
        <f t="shared" ref="G39:O39" si="3">SUBTOTAL(9,G36:G38)</f>
        <v>0</v>
      </c>
      <c r="H39" s="99">
        <f t="shared" si="3"/>
        <v>0</v>
      </c>
      <c r="I39" s="99">
        <f>G39-H39</f>
        <v>0</v>
      </c>
      <c r="J39" s="99">
        <f t="shared" si="3"/>
        <v>0</v>
      </c>
      <c r="K39" s="99">
        <f t="shared" si="3"/>
        <v>0</v>
      </c>
      <c r="L39" s="99">
        <f>I39+J39+K39</f>
        <v>0</v>
      </c>
      <c r="M39" s="99">
        <f t="shared" si="3"/>
        <v>0</v>
      </c>
      <c r="N39" s="99">
        <f t="shared" si="3"/>
        <v>0</v>
      </c>
      <c r="O39" s="99">
        <f t="shared" si="3"/>
        <v>0</v>
      </c>
      <c r="P39" s="99">
        <f>SUM(L39:O39)</f>
        <v>0</v>
      </c>
      <c r="Q39" s="17"/>
      <c r="R39" s="99">
        <f>SUBTOTAL(9,R36:R38)</f>
        <v>0</v>
      </c>
    </row>
    <row r="40" spans="2:18" x14ac:dyDescent="0.2">
      <c r="Q40" s="17"/>
    </row>
    <row r="41" spans="2:18" x14ac:dyDescent="0.2">
      <c r="Q41" s="17"/>
    </row>
    <row r="42" spans="2:18" x14ac:dyDescent="0.2">
      <c r="Q42" s="17"/>
    </row>
  </sheetData>
  <sheetProtection password="E47D" sheet="1" objects="1" scenarios="1"/>
  <mergeCells count="1">
    <mergeCell ref="F5:F6"/>
  </mergeCells>
  <phoneticPr fontId="12" type="noConversion"/>
  <pageMargins left="0.25" right="0.25" top="0.75" bottom="0.5" header="0.5" footer="0.5"/>
  <pageSetup paperSize="9" scale="62" orientation="landscape" r:id="rId1"/>
  <headerFooter alignWithMargins="0">
    <oddFooter>&amp;L&amp;A&amp;R&amp;P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5"/>
  <sheetViews>
    <sheetView showGridLines="0" zoomScaleNormal="100" workbookViewId="0">
      <selection activeCell="C9" sqref="C9"/>
    </sheetView>
  </sheetViews>
  <sheetFormatPr defaultColWidth="9.28515625" defaultRowHeight="12.75" x14ac:dyDescent="0.2"/>
  <cols>
    <col min="1" max="1" width="2.5703125" style="1" customWidth="1"/>
    <col min="2" max="2" width="9.28515625" style="1"/>
    <col min="3" max="3" width="35.28515625" style="1" customWidth="1"/>
    <col min="4" max="4" width="5.5703125" style="1" bestFit="1" customWidth="1"/>
    <col min="5" max="7" width="14.7109375" style="1" customWidth="1"/>
    <col min="8" max="16384" width="9.28515625" style="1"/>
  </cols>
  <sheetData>
    <row r="1" spans="1:7" ht="15.75" x14ac:dyDescent="0.25">
      <c r="A1" s="10"/>
      <c r="B1" s="11" t="s">
        <v>281</v>
      </c>
      <c r="C1" s="11"/>
      <c r="D1" s="7"/>
      <c r="E1" s="17"/>
      <c r="F1" s="17"/>
    </row>
    <row r="2" spans="1:7" x14ac:dyDescent="0.2">
      <c r="A2" s="66"/>
      <c r="B2" s="1" t="str">
        <f>"Company: " &amp; CVR!G10</f>
        <v xml:space="preserve">Company: </v>
      </c>
      <c r="D2" s="7"/>
      <c r="E2" s="17"/>
      <c r="F2" s="17"/>
    </row>
    <row r="3" spans="1:7" x14ac:dyDescent="0.2">
      <c r="A3" s="66"/>
      <c r="B3" s="14" t="str">
        <f>"Month-Year: " &amp; CVR!G12 &amp; "-" &amp; CVR!G13</f>
        <v>Month-Year: -</v>
      </c>
      <c r="C3" s="14"/>
      <c r="D3" s="114"/>
      <c r="E3" s="80"/>
      <c r="F3" s="80"/>
      <c r="G3" s="80"/>
    </row>
    <row r="4" spans="1:7" x14ac:dyDescent="0.2">
      <c r="D4" s="7"/>
      <c r="E4" s="17"/>
      <c r="F4" s="17"/>
    </row>
    <row r="5" spans="1:7" ht="38.25" x14ac:dyDescent="0.2">
      <c r="B5" s="127"/>
      <c r="C5" s="127"/>
      <c r="D5" s="211" t="s">
        <v>40</v>
      </c>
      <c r="E5" s="84" t="s">
        <v>107</v>
      </c>
      <c r="F5" s="84" t="s">
        <v>109</v>
      </c>
      <c r="G5" s="21" t="s">
        <v>111</v>
      </c>
    </row>
    <row r="6" spans="1:7" x14ac:dyDescent="0.2">
      <c r="B6" s="6" t="s">
        <v>36</v>
      </c>
      <c r="C6" s="85"/>
      <c r="D6" s="212"/>
      <c r="E6" s="86" t="s">
        <v>26</v>
      </c>
      <c r="F6" s="86" t="s">
        <v>27</v>
      </c>
      <c r="G6" s="86" t="s">
        <v>56</v>
      </c>
    </row>
    <row r="7" spans="1:7" x14ac:dyDescent="0.2">
      <c r="D7" s="7"/>
      <c r="E7" s="17"/>
      <c r="F7" s="17"/>
    </row>
    <row r="8" spans="1:7" x14ac:dyDescent="0.2">
      <c r="B8" s="8" t="s">
        <v>282</v>
      </c>
      <c r="D8" s="7"/>
      <c r="E8" s="17"/>
      <c r="F8" s="17"/>
    </row>
    <row r="9" spans="1:7" x14ac:dyDescent="0.2">
      <c r="B9" s="87" t="s">
        <v>46</v>
      </c>
      <c r="C9" s="88"/>
      <c r="D9" s="89">
        <v>11</v>
      </c>
      <c r="E9" s="91"/>
      <c r="F9" s="91"/>
      <c r="G9" s="90">
        <f>SUM(E9:F9)</f>
        <v>0</v>
      </c>
    </row>
    <row r="10" spans="1:7" x14ac:dyDescent="0.2">
      <c r="B10" s="87" t="s">
        <v>47</v>
      </c>
      <c r="C10" s="88"/>
      <c r="D10" s="89">
        <v>12</v>
      </c>
      <c r="E10" s="91"/>
      <c r="F10" s="91"/>
      <c r="G10" s="90">
        <f t="shared" ref="G10:G18" si="0">SUM(E10:F10)</f>
        <v>0</v>
      </c>
    </row>
    <row r="11" spans="1:7" x14ac:dyDescent="0.2">
      <c r="B11" s="87" t="s">
        <v>48</v>
      </c>
      <c r="C11" s="88"/>
      <c r="D11" s="89">
        <v>13</v>
      </c>
      <c r="E11" s="91"/>
      <c r="F11" s="91"/>
      <c r="G11" s="90">
        <f t="shared" si="0"/>
        <v>0</v>
      </c>
    </row>
    <row r="12" spans="1:7" x14ac:dyDescent="0.2">
      <c r="B12" s="87" t="s">
        <v>49</v>
      </c>
      <c r="C12" s="88"/>
      <c r="D12" s="89">
        <v>14</v>
      </c>
      <c r="E12" s="91"/>
      <c r="F12" s="91"/>
      <c r="G12" s="90">
        <f t="shared" si="0"/>
        <v>0</v>
      </c>
    </row>
    <row r="13" spans="1:7" x14ac:dyDescent="0.2">
      <c r="B13" s="87" t="s">
        <v>50</v>
      </c>
      <c r="C13" s="88"/>
      <c r="D13" s="89">
        <v>15</v>
      </c>
      <c r="E13" s="91"/>
      <c r="F13" s="91"/>
      <c r="G13" s="90">
        <f t="shared" si="0"/>
        <v>0</v>
      </c>
    </row>
    <row r="14" spans="1:7" x14ac:dyDescent="0.2">
      <c r="B14" s="87" t="s">
        <v>51</v>
      </c>
      <c r="C14" s="97"/>
      <c r="D14" s="89">
        <v>16</v>
      </c>
      <c r="E14" s="91"/>
      <c r="F14" s="91"/>
      <c r="G14" s="90">
        <f t="shared" si="0"/>
        <v>0</v>
      </c>
    </row>
    <row r="15" spans="1:7" x14ac:dyDescent="0.2">
      <c r="B15" s="87" t="s">
        <v>52</v>
      </c>
      <c r="C15" s="97"/>
      <c r="D15" s="89">
        <v>17</v>
      </c>
      <c r="E15" s="91"/>
      <c r="F15" s="91"/>
      <c r="G15" s="90">
        <f t="shared" si="0"/>
        <v>0</v>
      </c>
    </row>
    <row r="16" spans="1:7" x14ac:dyDescent="0.2">
      <c r="B16" s="87" t="s">
        <v>53</v>
      </c>
      <c r="C16" s="97"/>
      <c r="D16" s="89">
        <v>18</v>
      </c>
      <c r="E16" s="91"/>
      <c r="F16" s="91"/>
      <c r="G16" s="90">
        <f>SUM(E16:F16)</f>
        <v>0</v>
      </c>
    </row>
    <row r="17" spans="1:11" x14ac:dyDescent="0.2">
      <c r="B17" s="87" t="s">
        <v>54</v>
      </c>
      <c r="C17" s="97"/>
      <c r="D17" s="89">
        <v>19</v>
      </c>
      <c r="E17" s="91"/>
      <c r="F17" s="91"/>
      <c r="G17" s="90">
        <f t="shared" si="0"/>
        <v>0</v>
      </c>
    </row>
    <row r="18" spans="1:11" x14ac:dyDescent="0.2">
      <c r="B18" s="87" t="s">
        <v>55</v>
      </c>
      <c r="C18" s="97"/>
      <c r="D18" s="89">
        <v>20</v>
      </c>
      <c r="E18" s="91"/>
      <c r="F18" s="91"/>
      <c r="G18" s="90">
        <f t="shared" si="0"/>
        <v>0</v>
      </c>
    </row>
    <row r="19" spans="1:11" x14ac:dyDescent="0.2">
      <c r="A19" s="8"/>
      <c r="B19" s="93" t="s">
        <v>163</v>
      </c>
      <c r="C19" s="96"/>
      <c r="D19" s="95">
        <v>29</v>
      </c>
      <c r="E19" s="99">
        <f>SUBTOTAL(9,E9:E18)</f>
        <v>0</v>
      </c>
      <c r="F19" s="99">
        <f>SUBTOTAL(9,F9:F18)</f>
        <v>0</v>
      </c>
      <c r="G19" s="99">
        <f>SUBTOTAL(9,G9:G18)</f>
        <v>0</v>
      </c>
      <c r="H19" s="8"/>
    </row>
    <row r="20" spans="1:11" x14ac:dyDescent="0.2">
      <c r="D20" s="7"/>
      <c r="E20" s="17"/>
      <c r="F20" s="17"/>
    </row>
    <row r="21" spans="1:11" x14ac:dyDescent="0.2">
      <c r="B21" s="8" t="s">
        <v>361</v>
      </c>
      <c r="D21" s="7"/>
      <c r="E21" s="17"/>
      <c r="F21" s="17"/>
    </row>
    <row r="22" spans="1:11" x14ac:dyDescent="0.2">
      <c r="B22" s="87" t="s">
        <v>46</v>
      </c>
      <c r="C22" s="88"/>
      <c r="D22" s="89">
        <v>31</v>
      </c>
      <c r="E22" s="91"/>
      <c r="F22" s="91"/>
      <c r="G22" s="90">
        <f>SUM(E22:F22)</f>
        <v>0</v>
      </c>
    </row>
    <row r="23" spans="1:11" x14ac:dyDescent="0.2">
      <c r="B23" s="87" t="s">
        <v>47</v>
      </c>
      <c r="C23" s="88"/>
      <c r="D23" s="89">
        <v>32</v>
      </c>
      <c r="E23" s="91"/>
      <c r="F23" s="91"/>
      <c r="G23" s="90">
        <f t="shared" ref="G23:G28" si="1">SUM(E23:F23)</f>
        <v>0</v>
      </c>
      <c r="K23" s="1" t="s">
        <v>190</v>
      </c>
    </row>
    <row r="24" spans="1:11" x14ac:dyDescent="0.2">
      <c r="B24" s="87" t="s">
        <v>48</v>
      </c>
      <c r="C24" s="88"/>
      <c r="D24" s="89">
        <v>33</v>
      </c>
      <c r="E24" s="91"/>
      <c r="F24" s="91"/>
      <c r="G24" s="90">
        <f t="shared" si="1"/>
        <v>0</v>
      </c>
    </row>
    <row r="25" spans="1:11" x14ac:dyDescent="0.2">
      <c r="B25" s="87" t="s">
        <v>49</v>
      </c>
      <c r="C25" s="88"/>
      <c r="D25" s="89">
        <v>34</v>
      </c>
      <c r="E25" s="91"/>
      <c r="F25" s="91"/>
      <c r="G25" s="90">
        <f t="shared" si="1"/>
        <v>0</v>
      </c>
    </row>
    <row r="26" spans="1:11" x14ac:dyDescent="0.2">
      <c r="B26" s="87" t="s">
        <v>50</v>
      </c>
      <c r="C26" s="88"/>
      <c r="D26" s="89">
        <v>35</v>
      </c>
      <c r="E26" s="91"/>
      <c r="F26" s="91"/>
      <c r="G26" s="90">
        <f t="shared" si="1"/>
        <v>0</v>
      </c>
    </row>
    <row r="27" spans="1:11" x14ac:dyDescent="0.2">
      <c r="B27" s="87" t="s">
        <v>51</v>
      </c>
      <c r="C27" s="97"/>
      <c r="D27" s="89">
        <v>36</v>
      </c>
      <c r="E27" s="91"/>
      <c r="F27" s="91"/>
      <c r="G27" s="90">
        <f t="shared" si="1"/>
        <v>0</v>
      </c>
    </row>
    <row r="28" spans="1:11" x14ac:dyDescent="0.2">
      <c r="B28" s="87" t="s">
        <v>52</v>
      </c>
      <c r="C28" s="97"/>
      <c r="D28" s="89">
        <v>37</v>
      </c>
      <c r="E28" s="91"/>
      <c r="F28" s="91"/>
      <c r="G28" s="90">
        <f t="shared" si="1"/>
        <v>0</v>
      </c>
    </row>
    <row r="29" spans="1:11" x14ac:dyDescent="0.2">
      <c r="B29" s="87" t="s">
        <v>53</v>
      </c>
      <c r="C29" s="97"/>
      <c r="D29" s="89">
        <v>38</v>
      </c>
      <c r="E29" s="91"/>
      <c r="F29" s="91"/>
      <c r="G29" s="90">
        <f>SUM(E29:F29)</f>
        <v>0</v>
      </c>
    </row>
    <row r="30" spans="1:11" x14ac:dyDescent="0.2">
      <c r="B30" s="87" t="s">
        <v>54</v>
      </c>
      <c r="C30" s="97"/>
      <c r="D30" s="89">
        <v>39</v>
      </c>
      <c r="E30" s="91"/>
      <c r="F30" s="91"/>
      <c r="G30" s="90">
        <f>SUM(E30:F30)</f>
        <v>0</v>
      </c>
    </row>
    <row r="31" spans="1:11" x14ac:dyDescent="0.2">
      <c r="B31" s="87" t="s">
        <v>55</v>
      </c>
      <c r="C31" s="97"/>
      <c r="D31" s="89">
        <v>40</v>
      </c>
      <c r="E31" s="91"/>
      <c r="F31" s="91"/>
      <c r="G31" s="90">
        <f>SUM(E31:F31)</f>
        <v>0</v>
      </c>
    </row>
    <row r="32" spans="1:11" x14ac:dyDescent="0.2">
      <c r="B32" s="93" t="s">
        <v>305</v>
      </c>
      <c r="C32" s="96"/>
      <c r="D32" s="95">
        <v>49</v>
      </c>
      <c r="E32" s="99">
        <f>SUBTOTAL(9,E22:E31)</f>
        <v>0</v>
      </c>
      <c r="F32" s="99">
        <f>SUBTOTAL(9,F22:F31)</f>
        <v>0</v>
      </c>
      <c r="G32" s="99">
        <f>SUBTOTAL(9,G22:G31)</f>
        <v>0</v>
      </c>
    </row>
    <row r="34" spans="2:2" x14ac:dyDescent="0.2">
      <c r="B34" s="33" t="s">
        <v>202</v>
      </c>
    </row>
    <row r="35" spans="2:2" x14ac:dyDescent="0.2">
      <c r="B35" s="1" t="s">
        <v>289</v>
      </c>
    </row>
  </sheetData>
  <sheetProtection password="E47D" sheet="1" objects="1" scenarios="1"/>
  <mergeCells count="1">
    <mergeCell ref="D5:D6"/>
  </mergeCells>
  <phoneticPr fontId="12" type="noConversion"/>
  <pageMargins left="0.25" right="0.25" top="0.75" bottom="0.5" header="0.5" footer="0.5"/>
  <pageSetup paperSize="9" orientation="landscape" r:id="rId1"/>
  <headerFooter alignWithMargins="0">
    <oddFooter>&amp;L&amp;A&amp;R&amp;P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L38"/>
  <sheetViews>
    <sheetView showGridLines="0" zoomScaleNormal="100" workbookViewId="0">
      <selection activeCell="I25" sqref="I25"/>
    </sheetView>
  </sheetViews>
  <sheetFormatPr defaultColWidth="9.28515625" defaultRowHeight="12.75" x14ac:dyDescent="0.2"/>
  <cols>
    <col min="1" max="1" width="2.5703125" style="1" customWidth="1"/>
    <col min="2" max="2" width="3.5703125" style="1" customWidth="1"/>
    <col min="3" max="3" width="3.5703125" style="6" customWidth="1"/>
    <col min="4" max="4" width="3.5703125" style="1" customWidth="1"/>
    <col min="5" max="5" width="49.28515625" style="1" customWidth="1"/>
    <col min="6" max="6" width="5.7109375" style="1" customWidth="1"/>
    <col min="7" max="11" width="14.28515625" style="17" customWidth="1"/>
    <col min="12" max="12" width="16.7109375" style="17" customWidth="1"/>
    <col min="13" max="16384" width="9.28515625" style="1"/>
  </cols>
  <sheetData>
    <row r="1" spans="1:12" ht="15.75" x14ac:dyDescent="0.25">
      <c r="A1" s="10"/>
      <c r="B1" s="11" t="s">
        <v>152</v>
      </c>
      <c r="C1" s="12"/>
      <c r="D1" s="12"/>
      <c r="E1" s="12"/>
      <c r="F1" s="2"/>
      <c r="G1" s="13"/>
      <c r="H1" s="13"/>
      <c r="I1" s="13"/>
      <c r="J1" s="13"/>
      <c r="K1" s="13"/>
      <c r="L1" s="13"/>
    </row>
    <row r="2" spans="1:12" ht="15.75" x14ac:dyDescent="0.25">
      <c r="B2" s="1" t="str">
        <f>"Company: " &amp; CVR!G10</f>
        <v xml:space="preserve">Company: </v>
      </c>
      <c r="D2" s="6"/>
      <c r="E2" s="6"/>
      <c r="F2" s="113"/>
      <c r="G2" s="78"/>
      <c r="H2" s="78"/>
      <c r="I2" s="78"/>
      <c r="J2" s="78"/>
      <c r="K2" s="78"/>
      <c r="L2" s="78"/>
    </row>
    <row r="3" spans="1:12" x14ac:dyDescent="0.2">
      <c r="B3" s="14" t="str">
        <f>"Month-Year: " &amp; CVR!G12 &amp; "-" &amp; CVR!G13</f>
        <v>Month-Year: -</v>
      </c>
      <c r="C3" s="79"/>
      <c r="D3" s="79"/>
      <c r="E3" s="79"/>
      <c r="F3" s="14"/>
      <c r="G3" s="80"/>
      <c r="H3" s="80"/>
      <c r="I3" s="80"/>
      <c r="J3" s="80"/>
      <c r="K3" s="80"/>
      <c r="L3" s="80"/>
    </row>
    <row r="4" spans="1:12" x14ac:dyDescent="0.2">
      <c r="D4" s="6"/>
      <c r="E4" s="6"/>
    </row>
    <row r="5" spans="1:12" ht="38.25" x14ac:dyDescent="0.2">
      <c r="C5" s="1"/>
      <c r="F5" s="216" t="s">
        <v>40</v>
      </c>
      <c r="G5" s="128" t="s">
        <v>30</v>
      </c>
      <c r="H5" s="128" t="s">
        <v>31</v>
      </c>
      <c r="I5" s="128" t="s">
        <v>32</v>
      </c>
      <c r="J5" s="129" t="s">
        <v>33</v>
      </c>
      <c r="K5" s="129" t="s">
        <v>160</v>
      </c>
      <c r="L5" s="129" t="s">
        <v>69</v>
      </c>
    </row>
    <row r="6" spans="1:12" x14ac:dyDescent="0.2">
      <c r="B6" s="6" t="s">
        <v>36</v>
      </c>
      <c r="C6" s="1"/>
      <c r="F6" s="217"/>
      <c r="G6" s="130" t="s">
        <v>26</v>
      </c>
      <c r="H6" s="130" t="s">
        <v>27</v>
      </c>
      <c r="I6" s="130" t="s">
        <v>29</v>
      </c>
      <c r="J6" s="131" t="s">
        <v>28</v>
      </c>
      <c r="K6" s="131" t="s">
        <v>37</v>
      </c>
      <c r="L6" s="131" t="s">
        <v>44</v>
      </c>
    </row>
    <row r="7" spans="1:12" x14ac:dyDescent="0.2">
      <c r="D7" s="6"/>
      <c r="E7" s="6"/>
    </row>
    <row r="8" spans="1:12" x14ac:dyDescent="0.2">
      <c r="B8" s="116" t="s">
        <v>122</v>
      </c>
      <c r="C8" s="117"/>
      <c r="D8" s="118"/>
      <c r="E8" s="88"/>
      <c r="F8" s="89">
        <v>11</v>
      </c>
      <c r="G8" s="132">
        <f>SUBTOTAL(9,G9:G20)</f>
        <v>0</v>
      </c>
      <c r="H8" s="132">
        <f>SUBTOTAL(9,H9:H20)</f>
        <v>0</v>
      </c>
      <c r="I8" s="132">
        <f>SUBTOTAL(9,I9:I20)</f>
        <v>0</v>
      </c>
      <c r="J8" s="132">
        <f>SUBTOTAL(9,J9:J20)</f>
        <v>0</v>
      </c>
      <c r="K8" s="132">
        <f>SUBTOTAL(9,K9:K20)</f>
        <v>0</v>
      </c>
      <c r="L8" s="132">
        <f>SUM(G8:K8)</f>
        <v>0</v>
      </c>
    </row>
    <row r="9" spans="1:12" x14ac:dyDescent="0.2">
      <c r="B9" s="119" t="s">
        <v>0</v>
      </c>
      <c r="C9" s="117"/>
      <c r="D9" s="118"/>
      <c r="E9" s="88"/>
      <c r="F9" s="89">
        <v>12</v>
      </c>
      <c r="G9" s="91"/>
      <c r="H9" s="91"/>
      <c r="I9" s="91"/>
      <c r="J9" s="91"/>
      <c r="K9" s="91"/>
      <c r="L9" s="132">
        <f t="shared" ref="L9:L32" si="0">SUM(G9:K9)</f>
        <v>0</v>
      </c>
    </row>
    <row r="10" spans="1:12" x14ac:dyDescent="0.2">
      <c r="B10" s="119" t="s">
        <v>1</v>
      </c>
      <c r="C10" s="117"/>
      <c r="D10" s="118"/>
      <c r="E10" s="88"/>
      <c r="F10" s="89">
        <v>13</v>
      </c>
      <c r="G10" s="91"/>
      <c r="H10" s="91"/>
      <c r="I10" s="91"/>
      <c r="J10" s="91"/>
      <c r="K10" s="91"/>
      <c r="L10" s="132">
        <f t="shared" si="0"/>
        <v>0</v>
      </c>
    </row>
    <row r="11" spans="1:12" x14ac:dyDescent="0.2">
      <c r="B11" s="119" t="s">
        <v>2</v>
      </c>
      <c r="C11" s="117"/>
      <c r="D11" s="118"/>
      <c r="E11" s="88"/>
      <c r="F11" s="89">
        <v>14</v>
      </c>
      <c r="G11" s="91"/>
      <c r="H11" s="91"/>
      <c r="I11" s="91"/>
      <c r="J11" s="91"/>
      <c r="K11" s="91"/>
      <c r="L11" s="132">
        <f t="shared" si="0"/>
        <v>0</v>
      </c>
    </row>
    <row r="12" spans="1:12" x14ac:dyDescent="0.2">
      <c r="B12" s="119" t="s">
        <v>3</v>
      </c>
      <c r="C12" s="117"/>
      <c r="D12" s="118"/>
      <c r="E12" s="88"/>
      <c r="F12" s="89">
        <v>15</v>
      </c>
      <c r="G12" s="91"/>
      <c r="H12" s="91"/>
      <c r="I12" s="91"/>
      <c r="J12" s="91"/>
      <c r="K12" s="91"/>
      <c r="L12" s="132">
        <f t="shared" si="0"/>
        <v>0</v>
      </c>
    </row>
    <row r="13" spans="1:12" x14ac:dyDescent="0.2">
      <c r="B13" s="119" t="s">
        <v>4</v>
      </c>
      <c r="C13" s="117"/>
      <c r="D13" s="118"/>
      <c r="E13" s="88"/>
      <c r="F13" s="89">
        <v>16</v>
      </c>
      <c r="G13" s="91"/>
      <c r="H13" s="91"/>
      <c r="I13" s="91"/>
      <c r="J13" s="91"/>
      <c r="K13" s="91"/>
      <c r="L13" s="132">
        <f t="shared" si="0"/>
        <v>0</v>
      </c>
    </row>
    <row r="14" spans="1:12" x14ac:dyDescent="0.2">
      <c r="B14" s="119" t="s">
        <v>5</v>
      </c>
      <c r="C14" s="117"/>
      <c r="D14" s="118"/>
      <c r="E14" s="88"/>
      <c r="F14" s="89">
        <v>17</v>
      </c>
      <c r="G14" s="91"/>
      <c r="H14" s="91"/>
      <c r="I14" s="91"/>
      <c r="J14" s="91"/>
      <c r="K14" s="91"/>
      <c r="L14" s="132">
        <f t="shared" si="0"/>
        <v>0</v>
      </c>
    </row>
    <row r="15" spans="1:12" x14ac:dyDescent="0.2">
      <c r="B15" s="119" t="s">
        <v>6</v>
      </c>
      <c r="C15" s="117"/>
      <c r="D15" s="118"/>
      <c r="E15" s="88"/>
      <c r="F15" s="89">
        <v>18</v>
      </c>
      <c r="G15" s="91"/>
      <c r="H15" s="91"/>
      <c r="I15" s="91"/>
      <c r="J15" s="91"/>
      <c r="K15" s="91"/>
      <c r="L15" s="132">
        <f t="shared" si="0"/>
        <v>0</v>
      </c>
    </row>
    <row r="16" spans="1:12" x14ac:dyDescent="0.2">
      <c r="B16" s="119" t="s">
        <v>7</v>
      </c>
      <c r="C16" s="117"/>
      <c r="D16" s="118"/>
      <c r="E16" s="88"/>
      <c r="F16" s="89">
        <v>19</v>
      </c>
      <c r="G16" s="91"/>
      <c r="H16" s="91"/>
      <c r="I16" s="91"/>
      <c r="J16" s="91"/>
      <c r="K16" s="91"/>
      <c r="L16" s="132">
        <f t="shared" si="0"/>
        <v>0</v>
      </c>
    </row>
    <row r="17" spans="2:12" x14ac:dyDescent="0.2">
      <c r="B17" s="119" t="s">
        <v>8</v>
      </c>
      <c r="C17" s="117"/>
      <c r="D17" s="118"/>
      <c r="E17" s="88"/>
      <c r="F17" s="89">
        <v>20</v>
      </c>
      <c r="G17" s="91"/>
      <c r="H17" s="91"/>
      <c r="I17" s="91"/>
      <c r="J17" s="91"/>
      <c r="K17" s="91"/>
      <c r="L17" s="132">
        <f>SUM(G17:K17)</f>
        <v>0</v>
      </c>
    </row>
    <row r="18" spans="2:12" x14ac:dyDescent="0.2">
      <c r="B18" s="119" t="s">
        <v>9</v>
      </c>
      <c r="C18" s="117"/>
      <c r="D18" s="118"/>
      <c r="E18" s="88"/>
      <c r="F18" s="89">
        <v>21</v>
      </c>
      <c r="G18" s="91"/>
      <c r="H18" s="91"/>
      <c r="I18" s="91"/>
      <c r="J18" s="91"/>
      <c r="K18" s="91"/>
      <c r="L18" s="132">
        <f t="shared" si="0"/>
        <v>0</v>
      </c>
    </row>
    <row r="19" spans="2:12" x14ac:dyDescent="0.2">
      <c r="B19" s="119" t="s">
        <v>10</v>
      </c>
      <c r="C19" s="117"/>
      <c r="D19" s="118"/>
      <c r="E19" s="88"/>
      <c r="F19" s="89">
        <v>22</v>
      </c>
      <c r="G19" s="91"/>
      <c r="H19" s="91"/>
      <c r="I19" s="91"/>
      <c r="J19" s="91"/>
      <c r="K19" s="91"/>
      <c r="L19" s="132">
        <f t="shared" si="0"/>
        <v>0</v>
      </c>
    </row>
    <row r="20" spans="2:12" x14ac:dyDescent="0.2">
      <c r="B20" s="119" t="s">
        <v>11</v>
      </c>
      <c r="C20" s="117"/>
      <c r="D20" s="118"/>
      <c r="E20" s="88"/>
      <c r="F20" s="89">
        <v>23</v>
      </c>
      <c r="G20" s="91"/>
      <c r="H20" s="91"/>
      <c r="I20" s="91"/>
      <c r="J20" s="91"/>
      <c r="K20" s="91"/>
      <c r="L20" s="132">
        <f t="shared" si="0"/>
        <v>0</v>
      </c>
    </row>
    <row r="21" spans="2:12" x14ac:dyDescent="0.2">
      <c r="B21" s="116" t="s">
        <v>17</v>
      </c>
      <c r="C21" s="117"/>
      <c r="D21" s="118"/>
      <c r="E21" s="88"/>
      <c r="F21" s="89">
        <v>24</v>
      </c>
      <c r="G21" s="91"/>
      <c r="H21" s="91"/>
      <c r="I21" s="91"/>
      <c r="J21" s="91"/>
      <c r="K21" s="91"/>
      <c r="L21" s="132">
        <f t="shared" si="0"/>
        <v>0</v>
      </c>
    </row>
    <row r="22" spans="2:12" x14ac:dyDescent="0.2">
      <c r="B22" s="116" t="s">
        <v>217</v>
      </c>
      <c r="C22" s="117"/>
      <c r="D22" s="118"/>
      <c r="E22" s="88"/>
      <c r="F22" s="89">
        <v>25</v>
      </c>
      <c r="G22" s="91"/>
      <c r="H22" s="91"/>
      <c r="I22" s="91"/>
      <c r="J22" s="91"/>
      <c r="K22" s="91"/>
      <c r="L22" s="132">
        <f>SUM(G22:K22)</f>
        <v>0</v>
      </c>
    </row>
    <row r="23" spans="2:12" x14ac:dyDescent="0.2">
      <c r="B23" s="116" t="s">
        <v>18</v>
      </c>
      <c r="C23" s="117"/>
      <c r="D23" s="118"/>
      <c r="E23" s="88"/>
      <c r="F23" s="89">
        <v>26</v>
      </c>
      <c r="G23" s="91"/>
      <c r="H23" s="91"/>
      <c r="I23" s="91"/>
      <c r="J23" s="91"/>
      <c r="K23" s="91"/>
      <c r="L23" s="132">
        <f t="shared" si="0"/>
        <v>0</v>
      </c>
    </row>
    <row r="24" spans="2:12" x14ac:dyDescent="0.2">
      <c r="B24" s="116" t="s">
        <v>19</v>
      </c>
      <c r="C24" s="117"/>
      <c r="D24" s="118"/>
      <c r="E24" s="88"/>
      <c r="F24" s="89">
        <v>27</v>
      </c>
      <c r="G24" s="91"/>
      <c r="H24" s="91"/>
      <c r="I24" s="91"/>
      <c r="J24" s="91"/>
      <c r="K24" s="91"/>
      <c r="L24" s="132">
        <f t="shared" si="0"/>
        <v>0</v>
      </c>
    </row>
    <row r="25" spans="2:12" x14ac:dyDescent="0.2">
      <c r="B25" s="116" t="s">
        <v>20</v>
      </c>
      <c r="C25" s="117"/>
      <c r="D25" s="118"/>
      <c r="E25" s="88"/>
      <c r="F25" s="89">
        <v>28</v>
      </c>
      <c r="G25" s="91"/>
      <c r="H25" s="91"/>
      <c r="I25" s="91"/>
      <c r="J25" s="91"/>
      <c r="K25" s="91"/>
      <c r="L25" s="132">
        <f t="shared" si="0"/>
        <v>0</v>
      </c>
    </row>
    <row r="26" spans="2:12" x14ac:dyDescent="0.2">
      <c r="B26" s="116" t="s">
        <v>21</v>
      </c>
      <c r="C26" s="117"/>
      <c r="D26" s="118"/>
      <c r="E26" s="88"/>
      <c r="F26" s="89">
        <v>29</v>
      </c>
      <c r="G26" s="91"/>
      <c r="H26" s="91"/>
      <c r="I26" s="91"/>
      <c r="J26" s="91"/>
      <c r="K26" s="91"/>
      <c r="L26" s="132">
        <f t="shared" si="0"/>
        <v>0</v>
      </c>
    </row>
    <row r="27" spans="2:12" x14ac:dyDescent="0.2">
      <c r="B27" s="116" t="s">
        <v>22</v>
      </c>
      <c r="C27" s="117"/>
      <c r="D27" s="118"/>
      <c r="E27" s="88"/>
      <c r="F27" s="89">
        <v>30</v>
      </c>
      <c r="G27" s="91"/>
      <c r="H27" s="91"/>
      <c r="I27" s="91"/>
      <c r="J27" s="91"/>
      <c r="K27" s="91"/>
      <c r="L27" s="132">
        <f>SUM(G27:K27)</f>
        <v>0</v>
      </c>
    </row>
    <row r="28" spans="2:12" x14ac:dyDescent="0.2">
      <c r="B28" s="116" t="s">
        <v>23</v>
      </c>
      <c r="C28" s="117"/>
      <c r="D28" s="118"/>
      <c r="E28" s="88"/>
      <c r="F28" s="89">
        <v>31</v>
      </c>
      <c r="G28" s="91"/>
      <c r="H28" s="91"/>
      <c r="I28" s="91"/>
      <c r="J28" s="91"/>
      <c r="K28" s="91"/>
      <c r="L28" s="132">
        <f t="shared" si="0"/>
        <v>0</v>
      </c>
    </row>
    <row r="29" spans="2:12" x14ac:dyDescent="0.2">
      <c r="B29" s="116" t="s">
        <v>24</v>
      </c>
      <c r="C29" s="117"/>
      <c r="D29" s="118"/>
      <c r="E29" s="88"/>
      <c r="F29" s="89">
        <v>32</v>
      </c>
      <c r="G29" s="91"/>
      <c r="H29" s="91"/>
      <c r="I29" s="91"/>
      <c r="J29" s="91"/>
      <c r="K29" s="91"/>
      <c r="L29" s="132">
        <f t="shared" si="0"/>
        <v>0</v>
      </c>
    </row>
    <row r="30" spans="2:12" x14ac:dyDescent="0.2">
      <c r="B30" s="116" t="s">
        <v>25</v>
      </c>
      <c r="C30" s="117"/>
      <c r="D30" s="118"/>
      <c r="E30" s="88"/>
      <c r="F30" s="89">
        <v>33</v>
      </c>
      <c r="G30" s="91"/>
      <c r="H30" s="91"/>
      <c r="I30" s="91"/>
      <c r="J30" s="91"/>
      <c r="K30" s="91"/>
      <c r="L30" s="132">
        <f>SUM(G30:K30)</f>
        <v>0</v>
      </c>
    </row>
    <row r="31" spans="2:12" x14ac:dyDescent="0.2">
      <c r="B31" s="120" t="s">
        <v>216</v>
      </c>
      <c r="C31" s="121"/>
      <c r="D31" s="122"/>
      <c r="E31" s="123"/>
      <c r="F31" s="89">
        <v>34</v>
      </c>
      <c r="G31" s="91"/>
      <c r="H31" s="91"/>
      <c r="I31" s="91"/>
      <c r="J31" s="91"/>
      <c r="K31" s="91"/>
      <c r="L31" s="132">
        <f t="shared" si="0"/>
        <v>0</v>
      </c>
    </row>
    <row r="32" spans="2:12" x14ac:dyDescent="0.2">
      <c r="B32" s="124" t="s">
        <v>123</v>
      </c>
      <c r="C32" s="125"/>
      <c r="D32" s="125"/>
      <c r="E32" s="96"/>
      <c r="F32" s="95">
        <v>39</v>
      </c>
      <c r="G32" s="133">
        <f>SUBTOTAL(9,G8:G31)</f>
        <v>0</v>
      </c>
      <c r="H32" s="133">
        <f>SUBTOTAL(9,H8:H31)</f>
        <v>0</v>
      </c>
      <c r="I32" s="133">
        <f>SUBTOTAL(9,I8:I31)</f>
        <v>0</v>
      </c>
      <c r="J32" s="133">
        <f>SUBTOTAL(9,J8:J31)</f>
        <v>0</v>
      </c>
      <c r="K32" s="133">
        <f>SUBTOTAL(9,K8:K31)</f>
        <v>0</v>
      </c>
      <c r="L32" s="133">
        <f t="shared" si="0"/>
        <v>0</v>
      </c>
    </row>
    <row r="34" spans="2:12" x14ac:dyDescent="0.2">
      <c r="B34" s="8" t="s">
        <v>121</v>
      </c>
      <c r="D34" s="6"/>
      <c r="E34" s="6"/>
      <c r="F34" s="7"/>
    </row>
    <row r="35" spans="2:12" x14ac:dyDescent="0.2">
      <c r="B35" s="116" t="s">
        <v>66</v>
      </c>
      <c r="C35" s="117"/>
      <c r="D35" s="118"/>
      <c r="E35" s="88"/>
      <c r="F35" s="89">
        <v>41</v>
      </c>
      <c r="G35" s="91"/>
      <c r="H35" s="91"/>
      <c r="I35" s="91"/>
      <c r="J35" s="91"/>
      <c r="K35" s="91"/>
      <c r="L35" s="133">
        <f>SUM(G35:K35)</f>
        <v>0</v>
      </c>
    </row>
    <row r="36" spans="2:12" x14ac:dyDescent="0.2">
      <c r="B36" s="116" t="s">
        <v>67</v>
      </c>
      <c r="C36" s="117"/>
      <c r="D36" s="118"/>
      <c r="E36" s="88"/>
      <c r="F36" s="89">
        <v>42</v>
      </c>
      <c r="G36" s="91"/>
      <c r="H36" s="91"/>
      <c r="I36" s="91"/>
      <c r="J36" s="91"/>
      <c r="K36" s="91"/>
      <c r="L36" s="133">
        <f>SUM(G36:K36)</f>
        <v>0</v>
      </c>
    </row>
    <row r="37" spans="2:12" x14ac:dyDescent="0.2">
      <c r="B37" s="120" t="s">
        <v>68</v>
      </c>
      <c r="C37" s="121"/>
      <c r="D37" s="122"/>
      <c r="E37" s="123"/>
      <c r="F37" s="89">
        <v>43</v>
      </c>
      <c r="G37" s="91"/>
      <c r="H37" s="91"/>
      <c r="I37" s="91"/>
      <c r="J37" s="91"/>
      <c r="K37" s="91"/>
      <c r="L37" s="133">
        <f>SUM(G37:K37)</f>
        <v>0</v>
      </c>
    </row>
    <row r="38" spans="2:12" x14ac:dyDescent="0.2">
      <c r="B38" s="124" t="s">
        <v>126</v>
      </c>
      <c r="C38" s="125"/>
      <c r="D38" s="125"/>
      <c r="E38" s="96"/>
      <c r="F38" s="95">
        <v>49</v>
      </c>
      <c r="G38" s="99">
        <f>SUBTOTAL(9,G35:G37)</f>
        <v>0</v>
      </c>
      <c r="H38" s="99">
        <f>SUBTOTAL(9,H35:H37)</f>
        <v>0</v>
      </c>
      <c r="I38" s="99">
        <f>SUBTOTAL(9,I35:I37)</f>
        <v>0</v>
      </c>
      <c r="J38" s="99">
        <f>SUBTOTAL(9,J35:J37)</f>
        <v>0</v>
      </c>
      <c r="K38" s="99">
        <f>SUBTOTAL(9,K35:K37)</f>
        <v>0</v>
      </c>
      <c r="L38" s="133">
        <f>SUM(G38:K38)</f>
        <v>0</v>
      </c>
    </row>
  </sheetData>
  <sheetProtection password="E47D" sheet="1" objects="1" scenarios="1"/>
  <mergeCells count="1">
    <mergeCell ref="F5:F6"/>
  </mergeCells>
  <phoneticPr fontId="12" type="noConversion"/>
  <pageMargins left="0.25" right="0.25" top="0.75" bottom="0.5" header="0.5" footer="0.5"/>
  <pageSetup paperSize="9" scale="91" orientation="landscape" r:id="rId1"/>
  <headerFooter alignWithMargins="0">
    <oddFooter>&amp;L&amp;A&amp;R&amp;P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مستند" ma:contentTypeID="0x0101002E2F11DA5D65B6438E1743DD7A278CCF" ma:contentTypeVersion="0" ma:contentTypeDescription="إنشاء مستند جديد." ma:contentTypeScope="" ma:versionID="4213e0cb360efcfa763a7cce2d97e5a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8d804356fb0d354094a9f23b7d0afd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56C613-3586-4980-866B-91F7418E29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2B52F0-975C-4501-95F4-5CAA5FBDF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40C414-FF09-462C-AC82-C03C2767257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F90690F-0BCB-4C22-B422-BC206967D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Summary</vt:lpstr>
      <vt:lpstr>CVR</vt:lpstr>
      <vt:lpstr>TOC</vt:lpstr>
      <vt:lpstr>INTRO</vt:lpstr>
      <vt:lpstr>Form 11M</vt:lpstr>
      <vt:lpstr>Form 12M</vt:lpstr>
      <vt:lpstr>Form 13M</vt:lpstr>
      <vt:lpstr>Form 14M</vt:lpstr>
      <vt:lpstr>Form 15M</vt:lpstr>
      <vt:lpstr>Form 16M</vt:lpstr>
      <vt:lpstr>Form 17M</vt:lpstr>
      <vt:lpstr>Form 18M</vt:lpstr>
      <vt:lpstr>Form 19M</vt:lpstr>
      <vt:lpstr>Form 20M</vt:lpstr>
      <vt:lpstr>Form 21M</vt:lpstr>
      <vt:lpstr>'Form 11M'!Print_Area</vt:lpstr>
      <vt:lpstr>'Form 12M'!Print_Area</vt:lpstr>
      <vt:lpstr>'Form 13M'!Print_Area</vt:lpstr>
      <vt:lpstr>'Form 14M'!Print_Area</vt:lpstr>
      <vt:lpstr>'Form 15M'!Print_Area</vt:lpstr>
      <vt:lpstr>'Form 16M'!Print_Area</vt:lpstr>
      <vt:lpstr>'Form 17M'!Print_Area</vt:lpstr>
      <vt:lpstr>'Form 18M'!Print_Area</vt:lpstr>
      <vt:lpstr>'Form 19M'!Print_Area</vt:lpstr>
    </vt:vector>
  </TitlesOfParts>
  <Company>Booz Allen Hamilton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نماذج التقارير المالية الشهرية لشركات التأمين وإعادة التأمين</dc:title>
  <dc:creator>ISD</dc:creator>
  <cp:lastModifiedBy>Mohammed Almotek</cp:lastModifiedBy>
  <cp:lastPrinted>2021-03-17T08:28:22Z</cp:lastPrinted>
  <dcterms:created xsi:type="dcterms:W3CDTF">2007-04-17T07:24:16Z</dcterms:created>
  <dcterms:modified xsi:type="dcterms:W3CDTF">2024-01-02T12:11:48Z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MADepartment">
    <vt:lpwstr>التأمين</vt:lpwstr>
  </property>
  <property fmtid="{D5CDD505-2E9C-101B-9397-08002B2CF9AE}" pid="3" name="ReleaseDate">
    <vt:lpwstr>2010-06-06T00:00:00Z</vt:lpwstr>
  </property>
  <property fmtid="{D5CDD505-2E9C-101B-9397-08002B2CF9AE}" pid="4" name="DocumentType">
    <vt:lpwstr>Excel</vt:lpwstr>
  </property>
  <property fmtid="{D5CDD505-2E9C-101B-9397-08002B2CF9AE}" pid="5" name="ArticleStartDate">
    <vt:lpwstr>2010-06-06T00:00:00Z</vt:lpwstr>
  </property>
  <property fmtid="{D5CDD505-2E9C-101B-9397-08002B2CF9AE}" pid="6" name="ContentType">
    <vt:lpwstr>مستند</vt:lpwstr>
  </property>
  <property fmtid="{D5CDD505-2E9C-101B-9397-08002B2CF9AE}" pid="7" name="DocumentCategory">
    <vt:lpwstr>أخري</vt:lpwstr>
  </property>
  <property fmtid="{D5CDD505-2E9C-101B-9397-08002B2CF9AE}" pid="8" name="Indicator">
    <vt:lpwstr>0</vt:lpwstr>
  </property>
  <property fmtid="{D5CDD505-2E9C-101B-9397-08002B2CF9AE}" pid="9" name="SAMAFilePublishDate">
    <vt:lpwstr>2010-06-06T00:00:00Z</vt:lpwstr>
  </property>
  <property fmtid="{D5CDD505-2E9C-101B-9397-08002B2CF9AE}" pid="10" name="display_urn:schemas-microsoft-com:office:office#Editor">
    <vt:lpwstr>System Account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SAMAInsuranceFormsCategoryTaxHTField0">
    <vt:lpwstr/>
  </property>
  <property fmtid="{D5CDD505-2E9C-101B-9397-08002B2CF9AE}" pid="14" name="display_urn:schemas-microsoft-com:office:office#Author">
    <vt:lpwstr>System Account</vt:lpwstr>
  </property>
  <property fmtid="{D5CDD505-2E9C-101B-9397-08002B2CF9AE}" pid="15" name="Order">
    <vt:lpwstr>6300.00000000000</vt:lpwstr>
  </property>
  <property fmtid="{D5CDD505-2E9C-101B-9397-08002B2CF9AE}" pid="16" name="xd_Signature">
    <vt:lpwstr/>
  </property>
  <property fmtid="{D5CDD505-2E9C-101B-9397-08002B2CF9AE}" pid="17" name="VariationsItemGroupID">
    <vt:lpwstr/>
  </property>
  <property fmtid="{D5CDD505-2E9C-101B-9397-08002B2CF9AE}" pid="18" name="SAMAInsuranceFormsCategory">
    <vt:lpwstr/>
  </property>
  <property fmtid="{D5CDD505-2E9C-101B-9397-08002B2CF9AE}" pid="19" name="TaxCatchAll">
    <vt:lpwstr/>
  </property>
  <property fmtid="{D5CDD505-2E9C-101B-9397-08002B2CF9AE}" pid="20" name="MSIP_Label_38f1469a-2c2a-4aee-b92b-090d4c5468ff_Enabled">
    <vt:lpwstr>true</vt:lpwstr>
  </property>
  <property fmtid="{D5CDD505-2E9C-101B-9397-08002B2CF9AE}" pid="21" name="MSIP_Label_38f1469a-2c2a-4aee-b92b-090d4c5468ff_SetDate">
    <vt:lpwstr>2023-11-14T21:45:49Z</vt:lpwstr>
  </property>
  <property fmtid="{D5CDD505-2E9C-101B-9397-08002B2CF9AE}" pid="22" name="MSIP_Label_38f1469a-2c2a-4aee-b92b-090d4c5468ff_Method">
    <vt:lpwstr>Standard</vt:lpwstr>
  </property>
  <property fmtid="{D5CDD505-2E9C-101B-9397-08002B2CF9AE}" pid="23" name="MSIP_Label_38f1469a-2c2a-4aee-b92b-090d4c5468ff_Name">
    <vt:lpwstr>Confidential - Unmarked</vt:lpwstr>
  </property>
  <property fmtid="{D5CDD505-2E9C-101B-9397-08002B2CF9AE}" pid="24" name="MSIP_Label_38f1469a-2c2a-4aee-b92b-090d4c5468ff_SiteId">
    <vt:lpwstr>2a6e6092-73e4-4752-b1a5-477a17f5056d</vt:lpwstr>
  </property>
  <property fmtid="{D5CDD505-2E9C-101B-9397-08002B2CF9AE}" pid="25" name="MSIP_Label_38f1469a-2c2a-4aee-b92b-090d4c5468ff_ActionId">
    <vt:lpwstr>c67f7e35-3af5-4c7f-9b7b-b79e3d024cfb</vt:lpwstr>
  </property>
  <property fmtid="{D5CDD505-2E9C-101B-9397-08002B2CF9AE}" pid="26" name="MSIP_Label_38f1469a-2c2a-4aee-b92b-090d4c5468ff_ContentBits">
    <vt:lpwstr>0</vt:lpwstr>
  </property>
  <property fmtid="{D5CDD505-2E9C-101B-9397-08002B2CF9AE}" pid="27" name="DocumentMSOLanguageID">
    <vt:lpwstr>msoLanguageIDEnglishUK</vt:lpwstr>
  </property>
</Properties>
</file>