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wdp" ContentType="image/vnd.ms-photo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BUILDING DESIGN PARAMETERS\All Excel file\B. Building Check file\"/>
    </mc:Choice>
  </mc:AlternateContent>
  <bookViews>
    <workbookView xWindow="1785" yWindow="1140" windowWidth="15405" windowHeight="12555" activeTab="1"/>
  </bookViews>
  <sheets>
    <sheet name="Video &amp; Instruction " sheetId="7" r:id="rId1"/>
    <sheet name="Soft story X &amp; Y Direction" sheetId="6" r:id="rId2"/>
  </sheets>
  <externalReferences>
    <externalReference r:id="rId3"/>
  </externalReferences>
  <definedNames>
    <definedName name="framesystem">[1]Sheet3!$B$39:$B$45</definedName>
    <definedName name="_xlnm.Print_Area" localSheetId="1">'Soft story X &amp; Y Direction'!$B$11:$R$29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4" i="6" l="1"/>
  <c r="F34" i="6"/>
  <c r="G34" i="6"/>
  <c r="H34" i="6"/>
  <c r="I34" i="6"/>
  <c r="K34" i="6"/>
  <c r="L34" i="6"/>
  <c r="M34" i="6"/>
  <c r="N34" i="6"/>
  <c r="O34" i="6"/>
  <c r="U34" i="6"/>
  <c r="V34" i="6"/>
  <c r="W34" i="6"/>
  <c r="X34" i="6"/>
  <c r="Y34" i="6"/>
  <c r="AA34" i="6"/>
  <c r="AB34" i="6"/>
  <c r="AC34" i="6"/>
  <c r="AD34" i="6"/>
  <c r="AE34" i="6"/>
  <c r="E35" i="6"/>
  <c r="F35" i="6"/>
  <c r="G35" i="6"/>
  <c r="H35" i="6"/>
  <c r="I35" i="6"/>
  <c r="K35" i="6"/>
  <c r="L35" i="6"/>
  <c r="M35" i="6"/>
  <c r="N35" i="6"/>
  <c r="O35" i="6"/>
  <c r="U35" i="6"/>
  <c r="V35" i="6"/>
  <c r="W35" i="6"/>
  <c r="X35" i="6"/>
  <c r="Y35" i="6"/>
  <c r="AA35" i="6"/>
  <c r="AB35" i="6"/>
  <c r="AC35" i="6"/>
  <c r="AD35" i="6"/>
  <c r="AE35" i="6"/>
  <c r="AE31" i="6"/>
  <c r="AE32" i="6"/>
  <c r="AE33" i="6"/>
  <c r="AB31" i="6"/>
  <c r="AB32" i="6"/>
  <c r="AB33" i="6"/>
  <c r="AB17" i="6"/>
  <c r="AB16" i="6"/>
  <c r="Y31" i="6"/>
  <c r="Y32" i="6"/>
  <c r="Y33" i="6"/>
  <c r="V31" i="6"/>
  <c r="V32" i="6"/>
  <c r="V33" i="6"/>
  <c r="O32" i="6"/>
  <c r="O33" i="6"/>
  <c r="L32" i="6"/>
  <c r="L33" i="6"/>
  <c r="L16" i="6"/>
  <c r="L17" i="6"/>
  <c r="E18" i="6"/>
  <c r="F18" i="6" s="1"/>
  <c r="K18" i="6"/>
  <c r="I32" i="6"/>
  <c r="I33" i="6"/>
  <c r="F32" i="6"/>
  <c r="F33" i="6"/>
  <c r="E17" i="6"/>
  <c r="F17" i="6" s="1"/>
  <c r="E16" i="6"/>
  <c r="F16" i="6" s="1"/>
  <c r="U19" i="6"/>
  <c r="AB19" i="6" s="1"/>
  <c r="L18" i="6" l="1"/>
  <c r="V19" i="6"/>
  <c r="E15" i="6"/>
  <c r="F15" i="6"/>
  <c r="K15" i="6"/>
  <c r="L15" i="6"/>
  <c r="U15" i="6"/>
  <c r="V15" i="6"/>
  <c r="AA15" i="6"/>
  <c r="AB15" i="6"/>
  <c r="K16" i="6"/>
  <c r="U16" i="6"/>
  <c r="V16" i="6" s="1"/>
  <c r="AA16" i="6"/>
  <c r="K17" i="6"/>
  <c r="U17" i="6"/>
  <c r="V17" i="6" s="1"/>
  <c r="AA17" i="6"/>
  <c r="G18" i="6"/>
  <c r="H18" i="6" s="1"/>
  <c r="I18" i="6" s="1"/>
  <c r="M18" i="6"/>
  <c r="N18" i="6" s="1"/>
  <c r="O18" i="6" s="1"/>
  <c r="U18" i="6"/>
  <c r="W18" i="6"/>
  <c r="X18" i="6" s="1"/>
  <c r="Y18" i="6" s="1"/>
  <c r="AA18" i="6"/>
  <c r="AC18" i="6"/>
  <c r="AD18" i="6" s="1"/>
  <c r="AE18" i="6" s="1"/>
  <c r="E19" i="6"/>
  <c r="G19" i="6"/>
  <c r="H19" i="6" s="1"/>
  <c r="I19" i="6" s="1"/>
  <c r="K19" i="6"/>
  <c r="M19" i="6"/>
  <c r="N19" i="6" s="1"/>
  <c r="O19" i="6" s="1"/>
  <c r="W19" i="6"/>
  <c r="X19" i="6" s="1"/>
  <c r="Y19" i="6" s="1"/>
  <c r="AA19" i="6"/>
  <c r="AC19" i="6"/>
  <c r="AD19" i="6" s="1"/>
  <c r="AE19" i="6" s="1"/>
  <c r="E20" i="6"/>
  <c r="G20" i="6"/>
  <c r="H20" i="6" s="1"/>
  <c r="I20" i="6" s="1"/>
  <c r="K20" i="6"/>
  <c r="M20" i="6"/>
  <c r="N20" i="6" s="1"/>
  <c r="O20" i="6" s="1"/>
  <c r="U20" i="6"/>
  <c r="W20" i="6"/>
  <c r="X20" i="6" s="1"/>
  <c r="Y20" i="6" s="1"/>
  <c r="AA20" i="6"/>
  <c r="AC20" i="6"/>
  <c r="AD20" i="6" s="1"/>
  <c r="AE20" i="6" s="1"/>
  <c r="E21" i="6"/>
  <c r="G21" i="6"/>
  <c r="H21" i="6" s="1"/>
  <c r="I21" i="6" s="1"/>
  <c r="K21" i="6"/>
  <c r="M21" i="6"/>
  <c r="N21" i="6" s="1"/>
  <c r="O21" i="6" s="1"/>
  <c r="U21" i="6"/>
  <c r="W21" i="6"/>
  <c r="X21" i="6" s="1"/>
  <c r="Y21" i="6" s="1"/>
  <c r="AA21" i="6"/>
  <c r="AC21" i="6"/>
  <c r="AD21" i="6" s="1"/>
  <c r="AE21" i="6" s="1"/>
  <c r="E22" i="6"/>
  <c r="G22" i="6"/>
  <c r="H22" i="6" s="1"/>
  <c r="I22" i="6" s="1"/>
  <c r="K22" i="6"/>
  <c r="M22" i="6"/>
  <c r="N22" i="6" s="1"/>
  <c r="O22" i="6" s="1"/>
  <c r="U22" i="6"/>
  <c r="W22" i="6"/>
  <c r="X22" i="6" s="1"/>
  <c r="Y22" i="6" s="1"/>
  <c r="AA22" i="6"/>
  <c r="AC22" i="6"/>
  <c r="AD22" i="6" s="1"/>
  <c r="AE22" i="6" s="1"/>
  <c r="E23" i="6"/>
  <c r="G23" i="6"/>
  <c r="H23" i="6" s="1"/>
  <c r="I23" i="6" s="1"/>
  <c r="K23" i="6"/>
  <c r="M23" i="6"/>
  <c r="N23" i="6" s="1"/>
  <c r="O23" i="6" s="1"/>
  <c r="U23" i="6"/>
  <c r="W23" i="6"/>
  <c r="X23" i="6" s="1"/>
  <c r="Y23" i="6" s="1"/>
  <c r="AA23" i="6"/>
  <c r="AC23" i="6"/>
  <c r="AD23" i="6" s="1"/>
  <c r="AE23" i="6" s="1"/>
  <c r="E24" i="6"/>
  <c r="G24" i="6"/>
  <c r="H24" i="6" s="1"/>
  <c r="I24" i="6" s="1"/>
  <c r="K24" i="6"/>
  <c r="M24" i="6"/>
  <c r="N24" i="6" s="1"/>
  <c r="O24" i="6" s="1"/>
  <c r="U24" i="6"/>
  <c r="W24" i="6"/>
  <c r="X24" i="6" s="1"/>
  <c r="Y24" i="6" s="1"/>
  <c r="AA24" i="6"/>
  <c r="AC24" i="6"/>
  <c r="AD24" i="6" s="1"/>
  <c r="AE24" i="6" s="1"/>
  <c r="E25" i="6"/>
  <c r="G25" i="6"/>
  <c r="H25" i="6" s="1"/>
  <c r="I25" i="6" s="1"/>
  <c r="K25" i="6"/>
  <c r="M25" i="6"/>
  <c r="N25" i="6" s="1"/>
  <c r="O25" i="6" s="1"/>
  <c r="U25" i="6"/>
  <c r="W25" i="6"/>
  <c r="X25" i="6" s="1"/>
  <c r="Y25" i="6" s="1"/>
  <c r="AA25" i="6"/>
  <c r="AC25" i="6"/>
  <c r="AD25" i="6" s="1"/>
  <c r="AE25" i="6" s="1"/>
  <c r="E26" i="6"/>
  <c r="G26" i="6"/>
  <c r="H26" i="6" s="1"/>
  <c r="I26" i="6" s="1"/>
  <c r="K26" i="6"/>
  <c r="M26" i="6"/>
  <c r="N26" i="6" s="1"/>
  <c r="O26" i="6" s="1"/>
  <c r="U26" i="6"/>
  <c r="W26" i="6"/>
  <c r="X26" i="6" s="1"/>
  <c r="Y26" i="6" s="1"/>
  <c r="AA26" i="6"/>
  <c r="AC26" i="6"/>
  <c r="AD26" i="6" s="1"/>
  <c r="AE26" i="6" s="1"/>
  <c r="E27" i="6"/>
  <c r="G27" i="6"/>
  <c r="H27" i="6" s="1"/>
  <c r="I27" i="6" s="1"/>
  <c r="K27" i="6"/>
  <c r="M27" i="6"/>
  <c r="N27" i="6" s="1"/>
  <c r="O27" i="6" s="1"/>
  <c r="U27" i="6"/>
  <c r="W27" i="6"/>
  <c r="X27" i="6"/>
  <c r="Y27" i="6" s="1"/>
  <c r="AA27" i="6"/>
  <c r="AC27" i="6"/>
  <c r="AD27" i="6"/>
  <c r="AE27" i="6" s="1"/>
  <c r="E28" i="6"/>
  <c r="G28" i="6"/>
  <c r="H28" i="6" s="1"/>
  <c r="I28" i="6" s="1"/>
  <c r="K28" i="6"/>
  <c r="M28" i="6"/>
  <c r="N28" i="6" s="1"/>
  <c r="O28" i="6" s="1"/>
  <c r="U28" i="6"/>
  <c r="W28" i="6"/>
  <c r="X28" i="6"/>
  <c r="Y28" i="6" s="1"/>
  <c r="AA28" i="6"/>
  <c r="AC28" i="6"/>
  <c r="AD28" i="6" s="1"/>
  <c r="AE28" i="6" s="1"/>
  <c r="E29" i="6"/>
  <c r="G29" i="6"/>
  <c r="H29" i="6" s="1"/>
  <c r="I29" i="6" s="1"/>
  <c r="K29" i="6"/>
  <c r="M29" i="6"/>
  <c r="N29" i="6" s="1"/>
  <c r="O29" i="6" s="1"/>
  <c r="U29" i="6"/>
  <c r="W29" i="6"/>
  <c r="X29" i="6"/>
  <c r="Y29" i="6" s="1"/>
  <c r="AA29" i="6"/>
  <c r="AC29" i="6"/>
  <c r="AD29" i="6" s="1"/>
  <c r="AE29" i="6" s="1"/>
  <c r="E30" i="6"/>
  <c r="G30" i="6"/>
  <c r="H30" i="6" s="1"/>
  <c r="I30" i="6" s="1"/>
  <c r="K30" i="6"/>
  <c r="M30" i="6"/>
  <c r="N30" i="6" s="1"/>
  <c r="O30" i="6" s="1"/>
  <c r="U30" i="6"/>
  <c r="W30" i="6"/>
  <c r="X30" i="6"/>
  <c r="Y30" i="6" s="1"/>
  <c r="AA30" i="6"/>
  <c r="AC30" i="6"/>
  <c r="AD30" i="6" s="1"/>
  <c r="AE30" i="6" s="1"/>
  <c r="E31" i="6"/>
  <c r="G31" i="6"/>
  <c r="H31" i="6"/>
  <c r="I31" i="6" s="1"/>
  <c r="K31" i="6"/>
  <c r="M31" i="6"/>
  <c r="N31" i="6" s="1"/>
  <c r="O31" i="6" s="1"/>
  <c r="U31" i="6"/>
  <c r="W31" i="6"/>
  <c r="X31" i="6"/>
  <c r="AA31" i="6"/>
  <c r="AC31" i="6"/>
  <c r="AD31" i="6"/>
  <c r="E32" i="6"/>
  <c r="G32" i="6"/>
  <c r="H32" i="6"/>
  <c r="K32" i="6"/>
  <c r="M32" i="6"/>
  <c r="N32" i="6"/>
  <c r="U32" i="6"/>
  <c r="W32" i="6"/>
  <c r="X32" i="6"/>
  <c r="AA32" i="6"/>
  <c r="AC32" i="6"/>
  <c r="AD32" i="6"/>
  <c r="E33" i="6"/>
  <c r="G33" i="6"/>
  <c r="H33" i="6"/>
  <c r="K33" i="6"/>
  <c r="M33" i="6"/>
  <c r="N33" i="6"/>
  <c r="U33" i="6"/>
  <c r="W33" i="6"/>
  <c r="X33" i="6"/>
  <c r="AA33" i="6"/>
  <c r="AC33" i="6"/>
  <c r="AD33" i="6"/>
  <c r="AB27" i="6" l="1"/>
  <c r="V27" i="6"/>
  <c r="V29" i="6"/>
  <c r="AB29" i="6"/>
  <c r="V28" i="6"/>
  <c r="AB28" i="6"/>
  <c r="V30" i="6"/>
  <c r="AB30" i="6"/>
  <c r="F30" i="6"/>
  <c r="L30" i="6"/>
  <c r="L28" i="6"/>
  <c r="F28" i="6"/>
  <c r="L27" i="6"/>
  <c r="F27" i="6"/>
  <c r="F31" i="6"/>
  <c r="L31" i="6"/>
  <c r="L29" i="6"/>
  <c r="F29" i="6"/>
  <c r="V23" i="6"/>
  <c r="AB23" i="6"/>
  <c r="AB26" i="6"/>
  <c r="V26" i="6"/>
  <c r="AB25" i="6"/>
  <c r="V25" i="6"/>
  <c r="AB24" i="6"/>
  <c r="V24" i="6"/>
  <c r="L23" i="6"/>
  <c r="F23" i="6"/>
  <c r="L24" i="6"/>
  <c r="F24" i="6"/>
  <c r="L25" i="6"/>
  <c r="F25" i="6"/>
  <c r="L26" i="6"/>
  <c r="F26" i="6"/>
  <c r="V22" i="6"/>
  <c r="AB22" i="6"/>
  <c r="AB18" i="6"/>
  <c r="V18" i="6"/>
  <c r="AB21" i="6"/>
  <c r="V21" i="6"/>
  <c r="L19" i="6"/>
  <c r="F19" i="6"/>
  <c r="F22" i="6"/>
  <c r="L22" i="6"/>
  <c r="L20" i="6"/>
  <c r="F20" i="6"/>
  <c r="L21" i="6"/>
  <c r="F21" i="6"/>
  <c r="AB20" i="6"/>
  <c r="V20" i="6"/>
</calcChain>
</file>

<file path=xl/sharedStrings.xml><?xml version="1.0" encoding="utf-8"?>
<sst xmlns="http://schemas.openxmlformats.org/spreadsheetml/2006/main" count="86" uniqueCount="48">
  <si>
    <r>
      <t>K</t>
    </r>
    <r>
      <rPr>
        <b/>
        <vertAlign val="subscript"/>
        <sz val="13"/>
        <color theme="1"/>
        <rFont val="Times New Roman"/>
        <family val="1"/>
      </rPr>
      <t>mi</t>
    </r>
  </si>
  <si>
    <r>
      <t>K</t>
    </r>
    <r>
      <rPr>
        <b/>
        <vertAlign val="subscript"/>
        <sz val="13"/>
        <color theme="1"/>
        <rFont val="Times New Roman"/>
        <family val="1"/>
      </rPr>
      <t>i+1</t>
    </r>
  </si>
  <si>
    <t>Stiffness                  Y-Direction</t>
  </si>
  <si>
    <t>Stiffness                  X-Direction</t>
  </si>
  <si>
    <t>check</t>
  </si>
  <si>
    <r>
      <t>K</t>
    </r>
    <r>
      <rPr>
        <b/>
        <vertAlign val="subscript"/>
        <sz val="13"/>
        <color theme="1"/>
        <rFont val="Times New Roman"/>
        <family val="1"/>
      </rPr>
      <t>i</t>
    </r>
  </si>
  <si>
    <r>
      <t>K</t>
    </r>
    <r>
      <rPr>
        <b/>
        <vertAlign val="subscript"/>
        <sz val="12"/>
        <color theme="1"/>
        <rFont val="Times New Roman"/>
        <family val="1"/>
      </rPr>
      <t>mi</t>
    </r>
    <r>
      <rPr>
        <b/>
        <sz val="12"/>
        <color theme="1"/>
        <rFont val="Times New Roman"/>
        <family val="1"/>
      </rPr>
      <t xml:space="preserve"> = avg(K</t>
    </r>
    <r>
      <rPr>
        <b/>
        <vertAlign val="subscript"/>
        <sz val="12"/>
        <color theme="1"/>
        <rFont val="Times New Roman"/>
        <family val="1"/>
      </rPr>
      <t>i-1,i-2,i-3</t>
    </r>
    <r>
      <rPr>
        <b/>
        <sz val="12"/>
        <color theme="1"/>
        <rFont val="Times New Roman"/>
        <family val="1"/>
      </rPr>
      <t>)</t>
    </r>
  </si>
  <si>
    <t>Story</t>
  </si>
  <si>
    <t>Extreme Soft-Story Irregularity Check</t>
  </si>
  <si>
    <t>Soft-Story Irregularity Check</t>
  </si>
  <si>
    <t>Stiffness Irregularity Check in Y-Direction</t>
  </si>
  <si>
    <t>Stiffness Irregularity Check in X-Direction</t>
  </si>
  <si>
    <t>Support us And stay connected</t>
  </si>
  <si>
    <t>This file is only for edicational Perpose. Pls don't misuse it.</t>
  </si>
  <si>
    <t>ASCE 7-05/BNBC 2020, Vertical Structural Irregularities</t>
  </si>
  <si>
    <t xml:space="preserve">ASCE 7-05/BNBC 2020, Horizontal Structural Irregularities </t>
  </si>
  <si>
    <t>This is the Poperty of qlearnify</t>
  </si>
  <si>
    <t>This Channel are Manageing By SM Hedaetullah And N.J. Disha</t>
  </si>
  <si>
    <t>qLearnify is an educational platform dedicated to the professional development of engineers and architects.</t>
  </si>
  <si>
    <t>Website:</t>
  </si>
  <si>
    <t>https://qlearnify.com/</t>
  </si>
  <si>
    <t>Facebook:</t>
  </si>
  <si>
    <t>https://www.facebook.com/qlearnify</t>
  </si>
  <si>
    <t>Youtube (Bangla):</t>
  </si>
  <si>
    <t>https://www.youtube.com/@qlearnify-bn</t>
  </si>
  <si>
    <t>Youtube (English):</t>
  </si>
  <si>
    <t>https://www.youtube.com/@qlearnify-en</t>
  </si>
  <si>
    <t>WhatsApp:</t>
  </si>
  <si>
    <t>https://wa.me/8801511250108</t>
  </si>
  <si>
    <t>LinkedIn:</t>
  </si>
  <si>
    <t>https://www.linkedin.com/company/qlearnify/</t>
  </si>
  <si>
    <t>Note: This Excel sheet has been created for educational purposes; please validate it according to your own standards before using it for professional work.</t>
  </si>
  <si>
    <t>Bangla:</t>
  </si>
  <si>
    <t>https://youtube.com/playlist?list=PLxle8F-wJI7P43K0GljphED4I5TRXu6Zx&amp;si=el-Lrxm5mB1Vmgcf</t>
  </si>
  <si>
    <t>English:</t>
  </si>
  <si>
    <t>https://youtube.com/playlist?list=PLTscI_CLWNfB_1x6_7zylwLZWo7mKypCq&amp;si=QzFh_rJa61GU0YNW</t>
  </si>
  <si>
    <t>Story7</t>
  </si>
  <si>
    <t>Story6</t>
  </si>
  <si>
    <t>Story5</t>
  </si>
  <si>
    <t>Story4</t>
  </si>
  <si>
    <t>Story3</t>
  </si>
  <si>
    <t>Story2</t>
  </si>
  <si>
    <t>Story1</t>
  </si>
  <si>
    <t>Story911.MR</t>
  </si>
  <si>
    <t>Story910.TR</t>
  </si>
  <si>
    <t>Story9.Roof</t>
  </si>
  <si>
    <t>Story8</t>
  </si>
  <si>
    <t>GF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</si>
</sst>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sz val="13"/>
      <color theme="1"/>
      <name val="Times New Roman"/>
      <family val="1"/>
    </font>
    <font>
      <b/>
      <sz val="16"/>
      <color theme="1"/>
      <name val="Traditional Arabic"/>
      <family val="1"/>
    </font>
    <font>
      <b/>
      <sz val="13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raditional Arabic"/>
      <family val="1"/>
    </font>
    <font>
      <b/>
      <vertAlign val="subscript"/>
      <sz val="13"/>
      <color theme="1"/>
      <name val="Times New Roman"/>
      <family val="1"/>
    </font>
    <font>
      <b/>
      <vertAlign val="subscript"/>
      <sz val="12"/>
      <color theme="1"/>
      <name val="Times New Roman"/>
      <family val="1"/>
    </font>
    <font>
      <b/>
      <sz val="20"/>
      <color theme="1"/>
      <name val="Traditional Arabic"/>
      <family val="1"/>
    </font>
    <font>
      <b/>
      <sz val="26"/>
      <color theme="1"/>
      <name val="Times New Roman"/>
      <family val="1"/>
    </font>
    <font>
      <sz val="18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22"/>
      <color rgb="FF7030A0"/>
      <name val="Calibri"/>
      <family val="2"/>
      <scheme val="minor"/>
    </font>
    <font>
      <sz val="16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double">
        <color auto="1"/>
      </left>
      <right/>
      <top/>
      <bottom style="thin">
        <color auto="1"/>
      </bottom>
      <diagonal/>
    </border>
    <border>
      <left style="double">
        <color auto="1"/>
      </left>
      <right style="thin">
        <color auto="1"/>
      </right>
      <top/>
      <bottom/>
      <diagonal/>
    </border>
    <border>
      <left style="double">
        <color auto="1"/>
      </left>
      <right/>
      <top/>
      <bottom/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2" fillId="0" borderId="0"/>
    <xf numFmtId="0" fontId="1" fillId="0" borderId="0"/>
    <xf numFmtId="0" fontId="16" fillId="0" borderId="0" applyNumberFormat="0" applyFill="0" applyBorder="0" applyAlignment="0" applyProtection="0"/>
  </cellStyleXfs>
  <cellXfs count="62">
    <xf numFmtId="0" fontId="0" fillId="0" borderId="0" xfId="0"/>
    <xf numFmtId="0" fontId="0" fillId="0" borderId="0" xfId="0" applyProtection="1">
      <protection locked="0"/>
    </xf>
    <xf numFmtId="0" fontId="3" fillId="0" borderId="0" xfId="1" applyFont="1" applyAlignment="1" applyProtection="1">
      <alignment horizontal="center" vertical="center"/>
      <protection locked="0"/>
    </xf>
    <xf numFmtId="2" fontId="3" fillId="0" borderId="0" xfId="1" applyNumberFormat="1" applyFont="1" applyAlignment="1" applyProtection="1">
      <alignment horizontal="center" vertical="center"/>
      <protection locked="0"/>
    </xf>
    <xf numFmtId="0" fontId="2" fillId="0" borderId="0" xfId="1" applyProtection="1">
      <protection locked="0"/>
    </xf>
    <xf numFmtId="0" fontId="10" fillId="0" borderId="0" xfId="1" applyFont="1" applyAlignment="1" applyProtection="1">
      <alignment vertical="center"/>
      <protection locked="0"/>
    </xf>
    <xf numFmtId="0" fontId="10" fillId="0" borderId="25" xfId="1" applyFont="1" applyBorder="1" applyAlignment="1" applyProtection="1">
      <alignment horizontal="center" vertical="center"/>
      <protection locked="0"/>
    </xf>
    <xf numFmtId="0" fontId="5" fillId="0" borderId="0" xfId="1" applyFont="1" applyAlignment="1" applyProtection="1">
      <alignment horizontal="center" vertical="center"/>
      <protection locked="0"/>
    </xf>
    <xf numFmtId="2" fontId="4" fillId="5" borderId="24" xfId="1" applyNumberFormat="1" applyFont="1" applyFill="1" applyBorder="1" applyAlignment="1" applyProtection="1">
      <alignment horizontal="center" vertical="center"/>
      <protection locked="0"/>
    </xf>
    <xf numFmtId="2" fontId="5" fillId="5" borderId="23" xfId="1" applyNumberFormat="1" applyFont="1" applyFill="1" applyBorder="1" applyAlignment="1" applyProtection="1">
      <alignment horizontal="center"/>
      <protection locked="0"/>
    </xf>
    <xf numFmtId="2" fontId="4" fillId="8" borderId="26" xfId="1" applyNumberFormat="1" applyFont="1" applyFill="1" applyBorder="1" applyAlignment="1" applyProtection="1">
      <alignment horizontal="center" vertical="center"/>
      <protection locked="0"/>
    </xf>
    <xf numFmtId="2" fontId="4" fillId="0" borderId="0" xfId="1" applyNumberFormat="1" applyFont="1" applyAlignment="1" applyProtection="1">
      <alignment horizontal="center" vertical="center"/>
      <protection locked="0"/>
    </xf>
    <xf numFmtId="2" fontId="4" fillId="5" borderId="20" xfId="1" applyNumberFormat="1" applyFont="1" applyFill="1" applyBorder="1" applyAlignment="1" applyProtection="1">
      <alignment horizontal="center" vertical="center" wrapText="1"/>
      <protection locked="0"/>
    </xf>
    <xf numFmtId="2" fontId="5" fillId="5" borderId="1" xfId="1" applyNumberFormat="1" applyFont="1" applyFill="1" applyBorder="1" applyAlignment="1" applyProtection="1">
      <alignment horizontal="center" vertical="top"/>
      <protection locked="0"/>
    </xf>
    <xf numFmtId="2" fontId="4" fillId="8" borderId="3" xfId="1" applyNumberFormat="1" applyFont="1" applyFill="1" applyBorder="1" applyAlignment="1" applyProtection="1">
      <alignment horizontal="center" vertical="center"/>
      <protection locked="0"/>
    </xf>
    <xf numFmtId="2" fontId="4" fillId="5" borderId="18" xfId="1" applyNumberFormat="1" applyFont="1" applyFill="1" applyBorder="1" applyAlignment="1" applyProtection="1">
      <alignment horizontal="center" vertical="center"/>
      <protection locked="0"/>
    </xf>
    <xf numFmtId="164" fontId="5" fillId="5" borderId="17" xfId="1" applyNumberFormat="1" applyFont="1" applyFill="1" applyBorder="1" applyAlignment="1" applyProtection="1">
      <alignment horizontal="center" vertical="center"/>
      <protection locked="0"/>
    </xf>
    <xf numFmtId="2" fontId="4" fillId="8" borderId="27" xfId="1" applyNumberFormat="1" applyFont="1" applyFill="1" applyBorder="1" applyAlignment="1" applyProtection="1">
      <alignment horizontal="center" vertical="center"/>
      <protection locked="0"/>
    </xf>
    <xf numFmtId="0" fontId="3" fillId="2" borderId="14" xfId="1" applyFont="1" applyFill="1" applyBorder="1" applyAlignment="1" applyProtection="1">
      <alignment horizontal="center" vertical="center"/>
      <protection locked="0"/>
    </xf>
    <xf numFmtId="2" fontId="3" fillId="2" borderId="13" xfId="1" applyNumberFormat="1" applyFont="1" applyFill="1" applyBorder="1" applyAlignment="1" applyProtection="1">
      <alignment horizontal="center" vertical="center"/>
      <protection locked="0"/>
    </xf>
    <xf numFmtId="2" fontId="3" fillId="8" borderId="2" xfId="1" applyNumberFormat="1" applyFont="1" applyFill="1" applyBorder="1" applyAlignment="1" applyProtection="1">
      <alignment horizontal="center" vertical="center"/>
      <protection locked="0"/>
    </xf>
    <xf numFmtId="2" fontId="3" fillId="6" borderId="2" xfId="1" applyNumberFormat="1" applyFont="1" applyFill="1" applyBorder="1" applyAlignment="1" applyProtection="1">
      <alignment horizontal="center" vertical="center"/>
      <protection locked="0"/>
    </xf>
    <xf numFmtId="0" fontId="3" fillId="6" borderId="15" xfId="1" applyFont="1" applyFill="1" applyBorder="1" applyAlignment="1" applyProtection="1">
      <alignment horizontal="center" vertical="center"/>
      <protection locked="0"/>
    </xf>
    <xf numFmtId="0" fontId="3" fillId="8" borderId="28" xfId="1" applyFont="1" applyFill="1" applyBorder="1" applyAlignment="1" applyProtection="1">
      <alignment horizontal="center" vertical="center"/>
      <protection locked="0"/>
    </xf>
    <xf numFmtId="2" fontId="3" fillId="7" borderId="2" xfId="1" applyNumberFormat="1" applyFont="1" applyFill="1" applyBorder="1" applyAlignment="1" applyProtection="1">
      <alignment horizontal="center" vertical="center"/>
      <protection locked="0"/>
    </xf>
    <xf numFmtId="2" fontId="3" fillId="8" borderId="1" xfId="1" applyNumberFormat="1" applyFont="1" applyFill="1" applyBorder="1" applyAlignment="1" applyProtection="1">
      <alignment horizontal="center" vertical="center"/>
      <protection locked="0"/>
    </xf>
    <xf numFmtId="0" fontId="3" fillId="6" borderId="12" xfId="1" applyFont="1" applyFill="1" applyBorder="1" applyAlignment="1" applyProtection="1">
      <alignment horizontal="center" vertical="center"/>
      <protection locked="0"/>
    </xf>
    <xf numFmtId="2" fontId="3" fillId="7" borderId="1" xfId="1" applyNumberFormat="1" applyFont="1" applyFill="1" applyBorder="1" applyAlignment="1" applyProtection="1">
      <alignment horizontal="center" vertical="center"/>
      <protection locked="0"/>
    </xf>
    <xf numFmtId="0" fontId="3" fillId="8" borderId="0" xfId="1" applyFont="1" applyFill="1" applyAlignment="1" applyProtection="1">
      <alignment vertical="center"/>
      <protection locked="0"/>
    </xf>
    <xf numFmtId="0" fontId="3" fillId="0" borderId="29" xfId="1" applyFont="1" applyBorder="1" applyAlignment="1" applyProtection="1">
      <alignment horizontal="center" vertical="center"/>
      <protection locked="0"/>
    </xf>
    <xf numFmtId="0" fontId="0" fillId="0" borderId="0" xfId="0" applyProtection="1">
      <protection hidden="1"/>
    </xf>
    <xf numFmtId="0" fontId="19" fillId="0" borderId="0" xfId="0" applyFont="1" applyProtection="1">
      <protection hidden="1"/>
    </xf>
    <xf numFmtId="0" fontId="0" fillId="0" borderId="0" xfId="0" applyAlignment="1" applyProtection="1">
      <alignment horizontal="right"/>
      <protection hidden="1"/>
    </xf>
    <xf numFmtId="0" fontId="16" fillId="0" borderId="0" xfId="3" applyAlignment="1" applyProtection="1">
      <alignment horizontal="left"/>
      <protection hidden="1"/>
    </xf>
    <xf numFmtId="0" fontId="17" fillId="0" borderId="0" xfId="0" applyFont="1" applyAlignment="1" applyProtection="1">
      <alignment horizontal="center" vertical="center" wrapText="1"/>
      <protection hidden="1"/>
    </xf>
    <xf numFmtId="0" fontId="18" fillId="0" borderId="0" xfId="0" applyFont="1" applyAlignment="1" applyProtection="1">
      <alignment horizontal="center" vertical="center" wrapText="1"/>
      <protection hidden="1"/>
    </xf>
    <xf numFmtId="0" fontId="15" fillId="2" borderId="0" xfId="1" applyFont="1" applyFill="1" applyAlignment="1" applyProtection="1">
      <alignment horizontal="center" vertical="center"/>
      <protection locked="0"/>
    </xf>
    <xf numFmtId="0" fontId="11" fillId="4" borderId="4" xfId="1" applyFont="1" applyFill="1" applyBorder="1" applyAlignment="1" applyProtection="1">
      <alignment horizontal="center" vertical="center"/>
      <protection locked="0"/>
    </xf>
    <xf numFmtId="0" fontId="11" fillId="4" borderId="5" xfId="1" applyFont="1" applyFill="1" applyBorder="1" applyAlignment="1" applyProtection="1">
      <alignment horizontal="center" vertical="center"/>
      <protection locked="0"/>
    </xf>
    <xf numFmtId="0" fontId="11" fillId="4" borderId="6" xfId="1" applyFont="1" applyFill="1" applyBorder="1" applyAlignment="1" applyProtection="1">
      <alignment horizontal="center" vertical="center"/>
      <protection locked="0"/>
    </xf>
    <xf numFmtId="0" fontId="11" fillId="4" borderId="7" xfId="1" applyFont="1" applyFill="1" applyBorder="1" applyAlignment="1" applyProtection="1">
      <alignment horizontal="center" vertical="center"/>
      <protection locked="0"/>
    </xf>
    <xf numFmtId="0" fontId="11" fillId="4" borderId="0" xfId="1" applyFont="1" applyFill="1" applyAlignment="1" applyProtection="1">
      <alignment horizontal="center" vertical="center"/>
      <protection locked="0"/>
    </xf>
    <xf numFmtId="0" fontId="11" fillId="4" borderId="8" xfId="1" applyFont="1" applyFill="1" applyBorder="1" applyAlignment="1" applyProtection="1">
      <alignment horizontal="center" vertical="center"/>
      <protection locked="0"/>
    </xf>
    <xf numFmtId="0" fontId="11" fillId="4" borderId="9" xfId="1" applyFont="1" applyFill="1" applyBorder="1" applyAlignment="1" applyProtection="1">
      <alignment horizontal="center" vertical="center"/>
      <protection locked="0"/>
    </xf>
    <xf numFmtId="0" fontId="11" fillId="4" borderId="10" xfId="1" applyFont="1" applyFill="1" applyBorder="1" applyAlignment="1" applyProtection="1">
      <alignment horizontal="center" vertical="center"/>
      <protection locked="0"/>
    </xf>
    <xf numFmtId="0" fontId="11" fillId="4" borderId="11" xfId="1" applyFont="1" applyFill="1" applyBorder="1" applyAlignment="1" applyProtection="1">
      <alignment horizontal="center" vertical="center"/>
      <protection locked="0"/>
    </xf>
    <xf numFmtId="0" fontId="10" fillId="3" borderId="25" xfId="1" applyFont="1" applyFill="1" applyBorder="1" applyAlignment="1" applyProtection="1">
      <alignment horizontal="center" vertical="center"/>
      <protection locked="0"/>
    </xf>
    <xf numFmtId="0" fontId="7" fillId="5" borderId="21" xfId="2" applyFont="1" applyFill="1" applyBorder="1" applyAlignment="1" applyProtection="1">
      <alignment horizontal="center" vertical="center"/>
      <protection locked="0"/>
    </xf>
    <xf numFmtId="0" fontId="7" fillId="5" borderId="19" xfId="2" applyFont="1" applyFill="1" applyBorder="1" applyAlignment="1" applyProtection="1">
      <alignment horizontal="center" vertical="center"/>
      <protection locked="0"/>
    </xf>
    <xf numFmtId="2" fontId="4" fillId="5" borderId="23" xfId="1" applyNumberFormat="1" applyFont="1" applyFill="1" applyBorder="1" applyAlignment="1" applyProtection="1">
      <alignment horizontal="center" vertical="center"/>
      <protection locked="0"/>
    </xf>
    <xf numFmtId="2" fontId="4" fillId="5" borderId="1" xfId="1" applyNumberFormat="1" applyFont="1" applyFill="1" applyBorder="1" applyAlignment="1" applyProtection="1">
      <alignment horizontal="center" vertical="center"/>
      <protection locked="0"/>
    </xf>
    <xf numFmtId="2" fontId="4" fillId="5" borderId="17" xfId="1" applyNumberFormat="1" applyFont="1" applyFill="1" applyBorder="1" applyAlignment="1" applyProtection="1">
      <alignment horizontal="center" vertical="center"/>
      <protection locked="0"/>
    </xf>
    <xf numFmtId="2" fontId="6" fillId="5" borderId="23" xfId="1" applyNumberFormat="1" applyFont="1" applyFill="1" applyBorder="1" applyAlignment="1" applyProtection="1">
      <alignment horizontal="center" vertical="center" textRotation="90"/>
      <protection locked="0"/>
    </xf>
    <xf numFmtId="2" fontId="6" fillId="5" borderId="1" xfId="1" applyNumberFormat="1" applyFont="1" applyFill="1" applyBorder="1" applyAlignment="1" applyProtection="1">
      <alignment horizontal="center" vertical="center" textRotation="90"/>
      <protection locked="0"/>
    </xf>
    <xf numFmtId="2" fontId="6" fillId="5" borderId="17" xfId="1" applyNumberFormat="1" applyFont="1" applyFill="1" applyBorder="1" applyAlignment="1" applyProtection="1">
      <alignment horizontal="center" vertical="center" textRotation="90"/>
      <protection locked="0"/>
    </xf>
    <xf numFmtId="2" fontId="4" fillId="5" borderId="22" xfId="1" applyNumberFormat="1" applyFont="1" applyFill="1" applyBorder="1" applyAlignment="1" applyProtection="1">
      <alignment horizontal="center" vertical="center"/>
      <protection locked="0"/>
    </xf>
    <xf numFmtId="2" fontId="4" fillId="5" borderId="12" xfId="1" applyNumberFormat="1" applyFont="1" applyFill="1" applyBorder="1" applyAlignment="1" applyProtection="1">
      <alignment horizontal="center" vertical="center"/>
      <protection locked="0"/>
    </xf>
    <xf numFmtId="2" fontId="4" fillId="5" borderId="16" xfId="1" applyNumberFormat="1" applyFont="1" applyFill="1" applyBorder="1" applyAlignment="1" applyProtection="1">
      <alignment horizontal="center" vertical="center"/>
      <protection locked="0"/>
    </xf>
    <xf numFmtId="0" fontId="13" fillId="2" borderId="0" xfId="0" applyFont="1" applyFill="1" applyAlignment="1">
      <alignment horizontal="center"/>
    </xf>
    <xf numFmtId="0" fontId="14" fillId="4" borderId="0" xfId="0" applyFont="1" applyFill="1" applyAlignment="1">
      <alignment horizontal="center" vertical="center" wrapText="1"/>
    </xf>
    <xf numFmtId="0" fontId="12" fillId="9" borderId="0" xfId="0" applyFont="1" applyFill="1" applyAlignment="1">
      <alignment horizontal="center"/>
    </xf>
    <xf numFmtId="0" fontId="0" fillId="9" borderId="0" xfId="0" applyFill="1" applyAlignment="1">
      <alignment horizontal="center"/>
    </xf>
  </cellXfs>
  <cellStyles count="4">
    <cellStyle name="Hyperlink" xfId="3" builtinId="8"/>
    <cellStyle name="Normal" xfId="0" builtinId="0"/>
    <cellStyle name="Normal 2" xfId="1"/>
    <cellStyle name="Normal 2 2" xfId="2"/>
  </cellStyles>
  <dxfs count="7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8" Type="http://schemas.microsoft.com/office/2007/relationships/hdphoto" Target="../media/hdphoto4.wdp"/><Relationship Id="rId3" Type="http://schemas.openxmlformats.org/officeDocument/2006/relationships/image" Target="../media/image3.png"/><Relationship Id="rId7" Type="http://schemas.openxmlformats.org/officeDocument/2006/relationships/image" Target="../media/image5.png"/><Relationship Id="rId2" Type="http://schemas.microsoft.com/office/2007/relationships/hdphoto" Target="../media/hdphoto1.wdp"/><Relationship Id="rId1" Type="http://schemas.openxmlformats.org/officeDocument/2006/relationships/image" Target="../media/image2.png"/><Relationship Id="rId6" Type="http://schemas.microsoft.com/office/2007/relationships/hdphoto" Target="../media/hdphoto3.wdp"/><Relationship Id="rId5" Type="http://schemas.openxmlformats.org/officeDocument/2006/relationships/image" Target="../media/image4.png"/><Relationship Id="rId4" Type="http://schemas.microsoft.com/office/2007/relationships/hdphoto" Target="../media/hdphoto2.wd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190501</xdr:colOff>
      <xdr:row>0</xdr:row>
      <xdr:rowOff>19050</xdr:rowOff>
    </xdr:from>
    <xdr:to>
      <xdr:col>7</xdr:col>
      <xdr:colOff>400051</xdr:colOff>
      <xdr:row>12</xdr:row>
      <xdr:rowOff>157824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860F1D9-4E46-4AEB-B100-FE4DA22FCA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9301" y="19050"/>
          <a:ext cx="2647950" cy="2424774"/>
        </a:xfrm>
        <a:prstGeom prst="rect">
          <a:avLst/>
        </a:prstGeom>
      </xdr:spPr>
    </xdr:pic>
    <xdr:clientData/>
  </xdr:twoCellAnchor>
  <xdr:twoCellAnchor>
    <xdr:from>
      <xdr:col>3</xdr:col>
      <xdr:colOff>200025</xdr:colOff>
      <xdr:row>29</xdr:row>
      <xdr:rowOff>85725</xdr:rowOff>
    </xdr:from>
    <xdr:to>
      <xdr:col>6</xdr:col>
      <xdr:colOff>495300</xdr:colOff>
      <xdr:row>31</xdr:row>
      <xdr:rowOff>171450</xdr:rowOff>
    </xdr:to>
    <xdr:sp macro="" textlink="">
      <xdr:nvSpPr>
        <xdr:cNvPr id="3" name="Flowchart: Alternate Process 2">
          <a:extLst>
            <a:ext uri="{FF2B5EF4-FFF2-40B4-BE49-F238E27FC236}">
              <a16:creationId xmlns:a16="http://schemas.microsoft.com/office/drawing/2014/main" id="{28975A4C-DBF8-4E18-9833-C48AC55B6423}"/>
            </a:ext>
          </a:extLst>
        </xdr:cNvPr>
        <xdr:cNvSpPr/>
      </xdr:nvSpPr>
      <xdr:spPr>
        <a:xfrm>
          <a:off x="2028825" y="5610225"/>
          <a:ext cx="2124075" cy="466725"/>
        </a:xfrm>
        <a:prstGeom prst="flowChartAlternateProcess">
          <a:avLst/>
        </a:prstGeom>
        <a:solidFill>
          <a:srgbClr val="FF0000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 kern="1200"/>
            <a:t>Video</a:t>
          </a:r>
          <a:r>
            <a:rPr lang="en-US" sz="2400" b="1" kern="1200" baseline="0"/>
            <a:t> Tutorial</a:t>
          </a:r>
          <a:endParaRPr lang="en-US" sz="2400" b="1" kern="12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101295</xdr:colOff>
      <xdr:row>39</xdr:row>
      <xdr:rowOff>10582</xdr:rowOff>
    </xdr:from>
    <xdr:ext cx="6395357" cy="3878036"/>
    <xdr:pic>
      <xdr:nvPicPr>
        <xdr:cNvPr id="2" name="Picture 1">
          <a:extLst>
            <a:ext uri="{FF2B5EF4-FFF2-40B4-BE49-F238E27FC236}">
              <a16:creationId xmlns:a16="http://schemas.microsoft.com/office/drawing/2014/main" id="{2C2F3E37-E3E2-49E3-96E0-A7156D2641EA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5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r="1291"/>
        <a:stretch>
          <a:fillRect/>
        </a:stretch>
      </xdr:blipFill>
      <xdr:spPr bwMode="auto">
        <a:xfrm>
          <a:off x="704545" y="12964582"/>
          <a:ext cx="6395357" cy="3878036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585107</xdr:colOff>
      <xdr:row>58</xdr:row>
      <xdr:rowOff>13605</xdr:rowOff>
    </xdr:from>
    <xdr:ext cx="6368143" cy="3456215"/>
    <xdr:pic>
      <xdr:nvPicPr>
        <xdr:cNvPr id="3" name="Picture 2">
          <a:extLst>
            <a:ext uri="{FF2B5EF4-FFF2-40B4-BE49-F238E27FC236}">
              <a16:creationId xmlns:a16="http://schemas.microsoft.com/office/drawing/2014/main" id="{6CD3F342-3245-436D-8922-6D7D93682A2A}"/>
            </a:ext>
          </a:extLst>
        </xdr:cNvPr>
        <xdr:cNvPicPr/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sharpenSoften amount="5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r="1668"/>
        <a:stretch>
          <a:fillRect/>
        </a:stretch>
      </xdr:blipFill>
      <xdr:spPr bwMode="auto">
        <a:xfrm>
          <a:off x="585107" y="14831784"/>
          <a:ext cx="6368143" cy="3456215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11</xdr:col>
      <xdr:colOff>40823</xdr:colOff>
      <xdr:row>39</xdr:row>
      <xdr:rowOff>40822</xdr:rowOff>
    </xdr:from>
    <xdr:ext cx="6259285" cy="3483428"/>
    <xdr:pic>
      <xdr:nvPicPr>
        <xdr:cNvPr id="4" name="Picture 3">
          <a:extLst>
            <a:ext uri="{FF2B5EF4-FFF2-40B4-BE49-F238E27FC236}">
              <a16:creationId xmlns:a16="http://schemas.microsoft.com/office/drawing/2014/main" id="{00836E37-C8F3-4DE8-94D2-E44171DD9C92}"/>
            </a:ext>
          </a:extLst>
        </xdr:cNvPr>
        <xdr:cNvPicPr/>
      </xdr:nvPicPr>
      <xdr:blipFill>
        <a:blip xmlns:r="http://schemas.openxmlformats.org/officeDocument/2006/relationships" r:embed="rId5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sharpenSoften amount="5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5644" y="10980965"/>
          <a:ext cx="6259285" cy="3483428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11</xdr:col>
      <xdr:colOff>13608</xdr:colOff>
      <xdr:row>55</xdr:row>
      <xdr:rowOff>122465</xdr:rowOff>
    </xdr:from>
    <xdr:ext cx="6340928" cy="3673928"/>
    <xdr:pic>
      <xdr:nvPicPr>
        <xdr:cNvPr id="5" name="Picture 4">
          <a:extLst>
            <a:ext uri="{FF2B5EF4-FFF2-40B4-BE49-F238E27FC236}">
              <a16:creationId xmlns:a16="http://schemas.microsoft.com/office/drawing/2014/main" id="{1B29B46B-845F-4D36-BDF0-332AE7840045}"/>
            </a:ext>
          </a:extLst>
        </xdr:cNvPr>
        <xdr:cNvPicPr/>
      </xdr:nvPicPr>
      <xdr:blipFill>
        <a:blip xmlns:r="http://schemas.openxmlformats.org/officeDocument/2006/relationships" r:embed="rId7"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sharpenSoften amount="5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2" r="1102"/>
        <a:stretch>
          <a:fillRect/>
        </a:stretch>
      </xdr:blipFill>
      <xdr:spPr bwMode="auto">
        <a:xfrm>
          <a:off x="9198429" y="14328322"/>
          <a:ext cx="6340928" cy="3673928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QLearnify\All%20Excel%20file\A.%20Wind%20and%20Earthquake%20load\A1%20Earth%20Quake%20Analysis%20Excel%20As%20per%20BNBC-2020,%20ASCE%207-0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 Analysis"/>
      <sheetName val="Video &amp; Instruction "/>
      <sheetName val="Sheet2"/>
      <sheetName val="Sheet3"/>
    </sheetNames>
    <sheetDataSet>
      <sheetData sheetId="0"/>
      <sheetData sheetId="1"/>
      <sheetData sheetId="2"/>
      <sheetData sheetId="3">
        <row r="39">
          <cell r="B39" t="str">
            <v>BEARING_WALL_SYSTEMS_no_frame</v>
          </cell>
        </row>
        <row r="40">
          <cell r="B40" t="str">
            <v>BUILDING_FRAME_SYSTEMS_with_bracing_or_shear_wall</v>
          </cell>
        </row>
        <row r="41">
          <cell r="B41" t="str">
            <v>MOMENT_RESISTING_FRAME_SYSTEMS_no_shear_wall</v>
          </cell>
        </row>
        <row r="42">
          <cell r="B42" t="str">
            <v>DUAL_SYSTEMS_SPECIAL_MOMENT_FRAMES</v>
          </cell>
        </row>
        <row r="43">
          <cell r="B43" t="str">
            <v>DUAL_SYSTEMS_INTERMEDIATE_MOMENT_FRAMES</v>
          </cell>
        </row>
        <row r="44">
          <cell r="B44" t="str">
            <v>DUAL_SHEAR_WALL_FRAME_SYSTEM</v>
          </cell>
        </row>
        <row r="45">
          <cell r="B45" t="str">
            <v xml:space="preserve">STEEL_SYSTEMS_NOT_SPECIFICALLY_DETAILED 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s://www.youtube.com/@qlearnify-bn" TargetMode="External"/><Relationship Id="rId7" Type="http://schemas.openxmlformats.org/officeDocument/2006/relationships/hyperlink" Target="https://youtube.com/playlist?list=PLxle8F-wJI7P43K0GljphED4I5TRXu6Zx&amp;si=el-Lrxm5mB1Vmgcf" TargetMode="External"/><Relationship Id="rId2" Type="http://schemas.openxmlformats.org/officeDocument/2006/relationships/hyperlink" Target="https://www.facebook.com/qlearnify" TargetMode="External"/><Relationship Id="rId1" Type="http://schemas.openxmlformats.org/officeDocument/2006/relationships/hyperlink" Target="https://qlearnify.com/" TargetMode="External"/><Relationship Id="rId6" Type="http://schemas.openxmlformats.org/officeDocument/2006/relationships/hyperlink" Target="https://youtube.com/playlist?list=PLTscI_CLWNfB_1x6_7zylwLZWo7mKypCq&amp;si=QzFh_rJa61GU0YNW" TargetMode="External"/><Relationship Id="rId5" Type="http://schemas.openxmlformats.org/officeDocument/2006/relationships/hyperlink" Target="https://www.linkedin.com/company/qlearnify/" TargetMode="External"/><Relationship Id="rId4" Type="http://schemas.openxmlformats.org/officeDocument/2006/relationships/hyperlink" Target="https://wa.me/8801511250108" TargetMode="External"/><Relationship Id="rId9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4:M36"/>
  <sheetViews>
    <sheetView showGridLines="0" workbookViewId="0">
      <selection activeCell="P23" sqref="P23"/>
    </sheetView>
  </sheetViews>
  <sheetFormatPr defaultRowHeight="15"/>
  <cols>
    <col min="1" max="1" width="9.140625" style="30" customWidth="1"/>
    <col min="2" max="16384" width="9.140625" style="30"/>
  </cols>
  <sheetData>
    <row r="14" spans="2:10" ht="15" customHeight="1">
      <c r="B14" s="34" t="s">
        <v>18</v>
      </c>
      <c r="C14" s="34"/>
      <c r="D14" s="34"/>
      <c r="E14" s="34"/>
      <c r="F14" s="34"/>
      <c r="G14" s="34"/>
      <c r="H14" s="34"/>
      <c r="I14" s="34"/>
      <c r="J14" s="34"/>
    </row>
    <row r="15" spans="2:10" ht="15" customHeight="1">
      <c r="B15" s="34"/>
      <c r="C15" s="34"/>
      <c r="D15" s="34"/>
      <c r="E15" s="34"/>
      <c r="F15" s="34"/>
      <c r="G15" s="34"/>
      <c r="H15" s="34"/>
      <c r="I15" s="34"/>
      <c r="J15" s="34"/>
    </row>
    <row r="16" spans="2:10">
      <c r="B16" s="34"/>
      <c r="C16" s="34"/>
      <c r="D16" s="34"/>
      <c r="E16" s="34"/>
      <c r="F16" s="34"/>
      <c r="G16" s="34"/>
      <c r="H16" s="34"/>
      <c r="I16" s="34"/>
      <c r="J16" s="34"/>
    </row>
    <row r="17" spans="2:10">
      <c r="C17" s="32" t="s">
        <v>19</v>
      </c>
      <c r="D17" s="32"/>
      <c r="E17" s="33" t="s">
        <v>20</v>
      </c>
      <c r="F17" s="33"/>
      <c r="G17" s="33"/>
      <c r="H17" s="33"/>
      <c r="I17" s="33"/>
      <c r="J17" s="33"/>
    </row>
    <row r="18" spans="2:10">
      <c r="C18" s="32" t="s">
        <v>21</v>
      </c>
      <c r="D18" s="32"/>
      <c r="E18" s="33" t="s">
        <v>22</v>
      </c>
      <c r="F18" s="33"/>
      <c r="G18" s="33"/>
      <c r="H18" s="33"/>
      <c r="I18" s="33"/>
      <c r="J18" s="33"/>
    </row>
    <row r="19" spans="2:10">
      <c r="C19" s="32" t="s">
        <v>23</v>
      </c>
      <c r="D19" s="32"/>
      <c r="E19" s="33" t="s">
        <v>24</v>
      </c>
      <c r="F19" s="33"/>
      <c r="G19" s="33"/>
      <c r="H19" s="33"/>
      <c r="I19" s="33"/>
      <c r="J19" s="33"/>
    </row>
    <row r="20" spans="2:10">
      <c r="C20" s="32" t="s">
        <v>25</v>
      </c>
      <c r="D20" s="32"/>
      <c r="E20" s="33" t="s">
        <v>26</v>
      </c>
      <c r="F20" s="33"/>
      <c r="G20" s="33"/>
      <c r="H20" s="33"/>
      <c r="I20" s="33"/>
      <c r="J20" s="33"/>
    </row>
    <row r="21" spans="2:10">
      <c r="C21" s="32" t="s">
        <v>27</v>
      </c>
      <c r="D21" s="32"/>
      <c r="E21" s="33" t="s">
        <v>28</v>
      </c>
      <c r="F21" s="33"/>
      <c r="G21" s="33"/>
      <c r="H21" s="33"/>
      <c r="I21" s="33"/>
      <c r="J21" s="33"/>
    </row>
    <row r="22" spans="2:10">
      <c r="C22" s="32" t="s">
        <v>29</v>
      </c>
      <c r="D22" s="32"/>
      <c r="E22" s="33" t="s">
        <v>30</v>
      </c>
      <c r="F22" s="33"/>
      <c r="G22" s="33"/>
      <c r="H22" s="33"/>
      <c r="I22" s="33"/>
      <c r="J22" s="33"/>
    </row>
    <row r="24" spans="2:10" ht="15" customHeight="1">
      <c r="B24" s="35" t="s">
        <v>31</v>
      </c>
      <c r="C24" s="35"/>
      <c r="D24" s="35"/>
      <c r="E24" s="35"/>
      <c r="F24" s="35"/>
      <c r="G24" s="35"/>
      <c r="H24" s="35"/>
      <c r="I24" s="35"/>
      <c r="J24" s="35"/>
    </row>
    <row r="25" spans="2:10" ht="15" customHeight="1">
      <c r="B25" s="35"/>
      <c r="C25" s="35"/>
      <c r="D25" s="35"/>
      <c r="E25" s="35"/>
      <c r="F25" s="35"/>
      <c r="G25" s="35"/>
      <c r="H25" s="35"/>
      <c r="I25" s="35"/>
      <c r="J25" s="35"/>
    </row>
    <row r="26" spans="2:10" ht="15" customHeight="1">
      <c r="B26" s="35"/>
      <c r="C26" s="35"/>
      <c r="D26" s="35"/>
      <c r="E26" s="35"/>
      <c r="F26" s="35"/>
      <c r="G26" s="35"/>
      <c r="H26" s="35"/>
      <c r="I26" s="35"/>
      <c r="J26" s="35"/>
    </row>
    <row r="27" spans="2:10">
      <c r="B27" s="35"/>
      <c r="C27" s="35"/>
      <c r="D27" s="35"/>
      <c r="E27" s="35"/>
      <c r="F27" s="35"/>
      <c r="G27" s="35"/>
      <c r="H27" s="35"/>
      <c r="I27" s="35"/>
      <c r="J27" s="35"/>
    </row>
    <row r="34" spans="1:13" ht="15.75">
      <c r="A34" s="31" t="s">
        <v>32</v>
      </c>
      <c r="B34" s="33" t="s">
        <v>33</v>
      </c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</row>
    <row r="35" spans="1:13" ht="15.75">
      <c r="A35" s="31"/>
    </row>
    <row r="36" spans="1:13" ht="15.75">
      <c r="A36" s="31" t="s">
        <v>34</v>
      </c>
      <c r="B36" s="33" t="s">
        <v>35</v>
      </c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</row>
  </sheetData>
  <sheetProtection algorithmName="SHA-512" hashValue="rfeIbBV7NLFdyIXPZC4s9kbWqVDMnr+LcrbThaX/ybpiDWZQoiUo+UEpF5IU1mFIatIU265ZUTsFRcOpmV9p1g==" saltValue="YBsPkQa+NHD1rGZ9QybrdA==" spinCount="100000" sheet="1" objects="1" scenarios="1"/>
  <mergeCells count="16">
    <mergeCell ref="B24:J27"/>
    <mergeCell ref="B34:M34"/>
    <mergeCell ref="B36:M36"/>
    <mergeCell ref="C20:D20"/>
    <mergeCell ref="E20:J20"/>
    <mergeCell ref="C21:D21"/>
    <mergeCell ref="E21:J21"/>
    <mergeCell ref="C22:D22"/>
    <mergeCell ref="E22:J22"/>
    <mergeCell ref="C19:D19"/>
    <mergeCell ref="E19:J19"/>
    <mergeCell ref="B14:J16"/>
    <mergeCell ref="C17:D17"/>
    <mergeCell ref="E17:J17"/>
    <mergeCell ref="C18:D18"/>
    <mergeCell ref="E18:J18"/>
  </mergeCells>
  <hyperlinks>
    <hyperlink ref="E17" r:id="rId1"/>
    <hyperlink ref="E18" r:id="rId2"/>
    <hyperlink ref="E19" r:id="rId3"/>
    <hyperlink ref="E21" r:id="rId4"/>
    <hyperlink ref="E22" r:id="rId5"/>
    <hyperlink ref="B36" r:id="rId6"/>
    <hyperlink ref="B34" r:id="rId7"/>
  </hyperlinks>
  <pageMargins left="0.7" right="0.7" top="0.75" bottom="0.75" header="0.3" footer="0.3"/>
  <pageSetup orientation="portrait" horizontalDpi="1200" verticalDpi="1200" r:id="rId8"/>
  <drawing r:id="rId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B1:AE44"/>
  <sheetViews>
    <sheetView tabSelected="1" topLeftCell="A10" zoomScaleNormal="100" zoomScalePageLayoutView="70" workbookViewId="0">
      <selection activeCell="D15" sqref="D15:D26"/>
    </sheetView>
  </sheetViews>
  <sheetFormatPr defaultColWidth="9" defaultRowHeight="16.5"/>
  <cols>
    <col min="1" max="1" width="9" style="4"/>
    <col min="2" max="2" width="17.5703125" style="2" bestFit="1" customWidth="1"/>
    <col min="3" max="3" width="2.42578125" style="2" customWidth="1"/>
    <col min="4" max="4" width="20.42578125" style="3" customWidth="1"/>
    <col min="5" max="5" width="14.5703125" style="3" customWidth="1"/>
    <col min="6" max="6" width="14.7109375" style="3" customWidth="1"/>
    <col min="7" max="7" width="17.5703125" style="3" customWidth="1"/>
    <col min="8" max="8" width="10.7109375" style="3" customWidth="1"/>
    <col min="9" max="9" width="15.140625" style="2" customWidth="1"/>
    <col min="10" max="10" width="3" style="2" customWidth="1"/>
    <col min="11" max="11" width="14.5703125" style="3" customWidth="1"/>
    <col min="12" max="12" width="14.7109375" style="3" customWidth="1"/>
    <col min="13" max="13" width="17.5703125" style="3" customWidth="1"/>
    <col min="14" max="14" width="15.42578125" style="3" customWidth="1"/>
    <col min="15" max="15" width="15.140625" style="2" customWidth="1"/>
    <col min="16" max="17" width="10.7109375" style="2" customWidth="1"/>
    <col min="18" max="18" width="15.7109375" style="2" customWidth="1"/>
    <col min="19" max="19" width="2.42578125" style="2" customWidth="1"/>
    <col min="20" max="20" width="22.7109375" style="3" customWidth="1"/>
    <col min="21" max="21" width="14.5703125" style="3" customWidth="1"/>
    <col min="22" max="22" width="14.42578125" style="3" customWidth="1"/>
    <col min="23" max="23" width="19.7109375" style="3" customWidth="1"/>
    <col min="24" max="24" width="10.7109375" style="3" customWidth="1"/>
    <col min="25" max="25" width="14.85546875" style="2" customWidth="1"/>
    <col min="26" max="26" width="2.140625" style="2" customWidth="1"/>
    <col min="27" max="27" width="14.5703125" style="3" customWidth="1"/>
    <col min="28" max="28" width="14.7109375" style="3" customWidth="1"/>
    <col min="29" max="29" width="17.5703125" style="3" customWidth="1"/>
    <col min="30" max="30" width="10.7109375" style="3" customWidth="1"/>
    <col min="31" max="31" width="15.140625" style="2" customWidth="1"/>
    <col min="32" max="16384" width="9" style="4"/>
  </cols>
  <sheetData>
    <row r="1" spans="2:31" s="1" customFormat="1" ht="33.75">
      <c r="B1" s="58" t="s">
        <v>16</v>
      </c>
      <c r="C1" s="58"/>
      <c r="D1" s="58"/>
      <c r="E1" s="58"/>
      <c r="F1" s="58"/>
      <c r="G1" s="58"/>
      <c r="H1" s="58"/>
      <c r="I1" s="58"/>
      <c r="J1" s="58"/>
      <c r="K1" s="58"/>
    </row>
    <row r="2" spans="2:31" s="1" customFormat="1" ht="56.25" customHeight="1">
      <c r="B2" s="59" t="s">
        <v>17</v>
      </c>
      <c r="C2" s="59"/>
      <c r="D2" s="59"/>
      <c r="E2" s="59"/>
      <c r="F2" s="59"/>
      <c r="G2" s="59"/>
      <c r="H2" s="59"/>
      <c r="I2" s="59"/>
      <c r="J2" s="59"/>
      <c r="K2" s="59"/>
    </row>
    <row r="3" spans="2:31" s="1" customFormat="1" ht="23.25">
      <c r="B3" s="60" t="s">
        <v>12</v>
      </c>
      <c r="C3" s="60"/>
      <c r="D3" s="60"/>
      <c r="E3" s="60"/>
      <c r="F3" s="60"/>
      <c r="G3" s="60"/>
      <c r="H3" s="60"/>
      <c r="I3" s="60"/>
      <c r="J3" s="60"/>
      <c r="K3" s="60"/>
    </row>
    <row r="4" spans="2:31" s="1" customFormat="1" ht="15">
      <c r="B4" s="61" t="s">
        <v>13</v>
      </c>
      <c r="C4" s="61"/>
      <c r="D4" s="61"/>
      <c r="E4" s="61"/>
      <c r="F4" s="61"/>
      <c r="G4" s="61"/>
      <c r="H4" s="61"/>
      <c r="I4" s="61"/>
      <c r="J4" s="61"/>
      <c r="K4" s="61"/>
    </row>
    <row r="7" spans="2:31" ht="17.25" thickBot="1"/>
    <row r="8" spans="2:31" ht="16.5" customHeight="1">
      <c r="B8" s="37" t="s">
        <v>11</v>
      </c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9"/>
      <c r="R8" s="37" t="s">
        <v>10</v>
      </c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9"/>
    </row>
    <row r="9" spans="2:31" ht="16.5" customHeight="1">
      <c r="B9" s="40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2"/>
      <c r="R9" s="40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2"/>
    </row>
    <row r="10" spans="2:31" ht="17.25" customHeight="1" thickBot="1">
      <c r="B10" s="43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5"/>
      <c r="R10" s="43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5"/>
    </row>
    <row r="11" spans="2:31" ht="50.1" customHeight="1" thickBot="1">
      <c r="B11" s="5"/>
      <c r="C11" s="5"/>
      <c r="D11" s="5"/>
      <c r="E11" s="46" t="s">
        <v>9</v>
      </c>
      <c r="F11" s="46"/>
      <c r="G11" s="46"/>
      <c r="H11" s="46"/>
      <c r="I11" s="46"/>
      <c r="J11" s="6"/>
      <c r="K11" s="46" t="s">
        <v>8</v>
      </c>
      <c r="L11" s="46"/>
      <c r="M11" s="46"/>
      <c r="N11" s="46"/>
      <c r="O11" s="46"/>
      <c r="P11" s="5"/>
      <c r="Q11" s="5"/>
      <c r="R11" s="5"/>
      <c r="S11" s="5"/>
      <c r="T11" s="5"/>
      <c r="U11" s="46" t="s">
        <v>9</v>
      </c>
      <c r="V11" s="46"/>
      <c r="W11" s="46"/>
      <c r="X11" s="46"/>
      <c r="Y11" s="46"/>
      <c r="Z11" s="6"/>
      <c r="AA11" s="46" t="s">
        <v>8</v>
      </c>
      <c r="AB11" s="46"/>
      <c r="AC11" s="46"/>
      <c r="AD11" s="46"/>
      <c r="AE11" s="46"/>
    </row>
    <row r="12" spans="2:31" ht="35.25" customHeight="1" thickTop="1">
      <c r="B12" s="47" t="s">
        <v>7</v>
      </c>
      <c r="C12" s="7"/>
      <c r="D12" s="8"/>
      <c r="E12" s="9" t="s">
        <v>5</v>
      </c>
      <c r="F12" s="49" t="s">
        <v>4</v>
      </c>
      <c r="G12" s="52" t="s">
        <v>6</v>
      </c>
      <c r="H12" s="9" t="s">
        <v>5</v>
      </c>
      <c r="I12" s="55" t="s">
        <v>4</v>
      </c>
      <c r="J12" s="10"/>
      <c r="K12" s="9" t="s">
        <v>5</v>
      </c>
      <c r="L12" s="49" t="s">
        <v>4</v>
      </c>
      <c r="M12" s="52" t="s">
        <v>6</v>
      </c>
      <c r="N12" s="9" t="s">
        <v>5</v>
      </c>
      <c r="O12" s="55" t="s">
        <v>4</v>
      </c>
      <c r="P12" s="11"/>
      <c r="Q12" s="11"/>
      <c r="R12" s="47" t="s">
        <v>7</v>
      </c>
      <c r="S12" s="7"/>
      <c r="T12" s="8"/>
      <c r="U12" s="9" t="s">
        <v>5</v>
      </c>
      <c r="V12" s="49" t="s">
        <v>4</v>
      </c>
      <c r="W12" s="52" t="s">
        <v>6</v>
      </c>
      <c r="X12" s="9" t="s">
        <v>5</v>
      </c>
      <c r="Y12" s="55" t="s">
        <v>4</v>
      </c>
      <c r="Z12" s="10"/>
      <c r="AA12" s="9" t="s">
        <v>5</v>
      </c>
      <c r="AB12" s="49" t="s">
        <v>4</v>
      </c>
      <c r="AC12" s="52" t="s">
        <v>6</v>
      </c>
      <c r="AD12" s="9" t="s">
        <v>5</v>
      </c>
      <c r="AE12" s="55" t="s">
        <v>4</v>
      </c>
    </row>
    <row r="13" spans="2:31" ht="47.25" customHeight="1">
      <c r="B13" s="47"/>
      <c r="C13" s="7"/>
      <c r="D13" s="12" t="s">
        <v>3</v>
      </c>
      <c r="E13" s="13" t="s">
        <v>1</v>
      </c>
      <c r="F13" s="50"/>
      <c r="G13" s="53"/>
      <c r="H13" s="13" t="s">
        <v>0</v>
      </c>
      <c r="I13" s="56"/>
      <c r="J13" s="14"/>
      <c r="K13" s="13" t="s">
        <v>1</v>
      </c>
      <c r="L13" s="50"/>
      <c r="M13" s="53"/>
      <c r="N13" s="13" t="s">
        <v>0</v>
      </c>
      <c r="O13" s="56"/>
      <c r="P13" s="11"/>
      <c r="Q13" s="11"/>
      <c r="R13" s="47"/>
      <c r="S13" s="7"/>
      <c r="T13" s="12" t="s">
        <v>2</v>
      </c>
      <c r="U13" s="13" t="s">
        <v>1</v>
      </c>
      <c r="V13" s="50"/>
      <c r="W13" s="53"/>
      <c r="X13" s="13" t="s">
        <v>0</v>
      </c>
      <c r="Y13" s="56"/>
      <c r="Z13" s="14"/>
      <c r="AA13" s="13" t="s">
        <v>1</v>
      </c>
      <c r="AB13" s="50"/>
      <c r="AC13" s="53"/>
      <c r="AD13" s="13" t="s">
        <v>0</v>
      </c>
      <c r="AE13" s="56"/>
    </row>
    <row r="14" spans="2:31" ht="35.25" customHeight="1" thickBot="1">
      <c r="B14" s="48"/>
      <c r="C14" s="7"/>
      <c r="D14" s="15"/>
      <c r="E14" s="16">
        <v>0.7</v>
      </c>
      <c r="F14" s="51"/>
      <c r="G14" s="54"/>
      <c r="H14" s="16">
        <v>0.8</v>
      </c>
      <c r="I14" s="57"/>
      <c r="J14" s="17"/>
      <c r="K14" s="16">
        <v>0.6</v>
      </c>
      <c r="L14" s="51"/>
      <c r="M14" s="54"/>
      <c r="N14" s="16">
        <v>0.7</v>
      </c>
      <c r="O14" s="57"/>
      <c r="P14" s="11"/>
      <c r="Q14" s="11"/>
      <c r="R14" s="48"/>
      <c r="S14" s="7"/>
      <c r="T14" s="15"/>
      <c r="U14" s="16">
        <v>0.7</v>
      </c>
      <c r="V14" s="51"/>
      <c r="W14" s="54"/>
      <c r="X14" s="16">
        <v>0.8</v>
      </c>
      <c r="Y14" s="57"/>
      <c r="Z14" s="17"/>
      <c r="AA14" s="16">
        <v>0.6</v>
      </c>
      <c r="AB14" s="51"/>
      <c r="AC14" s="54"/>
      <c r="AD14" s="16">
        <v>0.7</v>
      </c>
      <c r="AE14" s="57"/>
    </row>
    <row r="15" spans="2:31" ht="28.35" customHeight="1" thickTop="1">
      <c r="B15" s="18" t="s">
        <v>43</v>
      </c>
      <c r="D15" s="19">
        <v>26.1387</v>
      </c>
      <c r="E15" s="20" t="str">
        <f>IF(D15=0,"","-")</f>
        <v>-</v>
      </c>
      <c r="F15" s="21" t="str">
        <f>IF(D15=0," ","-")</f>
        <v>-</v>
      </c>
      <c r="G15" s="20"/>
      <c r="H15" s="20"/>
      <c r="I15" s="22"/>
      <c r="J15" s="23"/>
      <c r="K15" s="24" t="str">
        <f>IF(D15=0,"","-")</f>
        <v>-</v>
      </c>
      <c r="L15" s="21" t="str">
        <f>IF(I15=0," ","-")</f>
        <v xml:space="preserve"> </v>
      </c>
      <c r="M15" s="24"/>
      <c r="N15" s="24"/>
      <c r="O15" s="22"/>
      <c r="R15" s="18" t="s">
        <v>43</v>
      </c>
      <c r="T15" s="19">
        <v>25.909800000000001</v>
      </c>
      <c r="U15" s="20" t="str">
        <f>IF(T15=0,"","-")</f>
        <v>-</v>
      </c>
      <c r="V15" s="21" t="str">
        <f>IF(T15=0," ","-")</f>
        <v>-</v>
      </c>
      <c r="W15" s="20"/>
      <c r="X15" s="20"/>
      <c r="Y15" s="22"/>
      <c r="Z15" s="23"/>
      <c r="AA15" s="24" t="str">
        <f>IF(T15=0,"","-")</f>
        <v>-</v>
      </c>
      <c r="AB15" s="21" t="str">
        <f>IF(Y15=0," ","-")</f>
        <v xml:space="preserve"> </v>
      </c>
      <c r="AC15" s="24"/>
      <c r="AD15" s="24"/>
      <c r="AE15" s="22"/>
    </row>
    <row r="16" spans="2:31" ht="28.35" customHeight="1">
      <c r="B16" s="18" t="s">
        <v>44</v>
      </c>
      <c r="D16" s="19">
        <v>119.86579999999999</v>
      </c>
      <c r="E16" s="20">
        <f t="shared" ref="E16:E33" si="0">IF(D16=0,"",D16/D15)</f>
        <v>4.5857598120794067</v>
      </c>
      <c r="F16" s="21" t="str">
        <f>IF(D16=0," ",IF(E16&gt;0.7,"Regular","Soft Storey"))</f>
        <v>Regular</v>
      </c>
      <c r="G16" s="25"/>
      <c r="H16" s="25"/>
      <c r="I16" s="26"/>
      <c r="J16" s="23"/>
      <c r="K16" s="24" t="str">
        <f>IF(D16=0,"","-")</f>
        <v>-</v>
      </c>
      <c r="L16" s="21" t="str">
        <f>IF(I16=0," ",IF(K16&gt;=0.7,"Regular","Soft Storey"))</f>
        <v xml:space="preserve"> </v>
      </c>
      <c r="M16" s="27"/>
      <c r="N16" s="27"/>
      <c r="O16" s="26"/>
      <c r="R16" s="18" t="s">
        <v>44</v>
      </c>
      <c r="T16" s="19">
        <v>118.2118</v>
      </c>
      <c r="U16" s="20">
        <f t="shared" ref="U16:U33" si="1">IF(T16=0,"",T16/T15)</f>
        <v>4.562435835089425</v>
      </c>
      <c r="V16" s="21" t="str">
        <f>IF(T16=0," ",IF(U16&gt;=0.7,"Regular","Soft Storey"))</f>
        <v>Regular</v>
      </c>
      <c r="W16" s="25"/>
      <c r="X16" s="25"/>
      <c r="Y16" s="26"/>
      <c r="Z16" s="23"/>
      <c r="AA16" s="24" t="str">
        <f>IF(T16=0,"","-")</f>
        <v>-</v>
      </c>
      <c r="AB16" s="21" t="str">
        <f>IF(Y16=0," ",IF(AA16&gt;=0.7,"Regular","Soft Storey"))</f>
        <v xml:space="preserve"> </v>
      </c>
      <c r="AC16" s="27"/>
      <c r="AD16" s="27"/>
      <c r="AE16" s="26"/>
    </row>
    <row r="17" spans="2:31" ht="28.35" customHeight="1">
      <c r="B17" s="18" t="s">
        <v>45</v>
      </c>
      <c r="D17" s="19">
        <v>487.48570000000001</v>
      </c>
      <c r="E17" s="20">
        <f t="shared" si="0"/>
        <v>4.0669290156157976</v>
      </c>
      <c r="F17" s="21" t="str">
        <f t="shared" ref="F17:F33" si="2">IF(D17=0," ",IF(E17&gt;0.7,"Regular","Soft Storey"))</f>
        <v>Regular</v>
      </c>
      <c r="G17" s="25"/>
      <c r="H17" s="25"/>
      <c r="I17" s="26"/>
      <c r="J17" s="23"/>
      <c r="K17" s="24" t="str">
        <f>IF(D17=0,"","-")</f>
        <v>-</v>
      </c>
      <c r="L17" s="21" t="str">
        <f>IF(I17=0," ",IF(K17&gt;=0.7,"Regular","Soft Storey"))</f>
        <v xml:space="preserve"> </v>
      </c>
      <c r="M17" s="27"/>
      <c r="N17" s="27"/>
      <c r="O17" s="26"/>
      <c r="R17" s="18" t="s">
        <v>45</v>
      </c>
      <c r="T17" s="19">
        <v>485.96910000000003</v>
      </c>
      <c r="U17" s="20">
        <f t="shared" si="1"/>
        <v>4.1110033008549065</v>
      </c>
      <c r="V17" s="21" t="str">
        <f t="shared" ref="V17:V33" si="3">IF(T17=0," ",IF(U17&gt;=0.7,"Regular","Soft Storey"))</f>
        <v>Regular</v>
      </c>
      <c r="W17" s="25"/>
      <c r="X17" s="25"/>
      <c r="Y17" s="26"/>
      <c r="Z17" s="23"/>
      <c r="AA17" s="24" t="str">
        <f>IF(T17=0,"","-")</f>
        <v>-</v>
      </c>
      <c r="AB17" s="21" t="str">
        <f>IF(Y17=0," ",IF(AA17&gt;=0.7,"Regular","Soft Storey"))</f>
        <v xml:space="preserve"> </v>
      </c>
      <c r="AC17" s="27"/>
      <c r="AD17" s="27"/>
      <c r="AE17" s="26"/>
    </row>
    <row r="18" spans="2:31" ht="28.35" customHeight="1">
      <c r="B18" s="18" t="s">
        <v>46</v>
      </c>
      <c r="D18" s="19">
        <v>942.63879999999995</v>
      </c>
      <c r="E18" s="20">
        <f t="shared" si="0"/>
        <v>1.9336747724087084</v>
      </c>
      <c r="F18" s="21" t="str">
        <f t="shared" si="2"/>
        <v>Regular</v>
      </c>
      <c r="G18" s="25">
        <f t="shared" ref="G18:G33" si="4">IF(D18=0,"",AVERAGE(D15:D17))</f>
        <v>211.1634</v>
      </c>
      <c r="H18" s="25">
        <f t="shared" ref="H18:H33" si="5">IF(D18=0," ",D18/G18)</f>
        <v>4.4640254892656586</v>
      </c>
      <c r="I18" s="26" t="str">
        <f>IF(D18=0," ",IF(H18&gt;=0.8,"Regular","Soft Storey"))</f>
        <v>Regular</v>
      </c>
      <c r="J18" s="23"/>
      <c r="K18" s="24">
        <f t="shared" ref="K18:K33" si="6">IF(D18=0,"",D18/D17)</f>
        <v>1.9336747724087084</v>
      </c>
      <c r="L18" s="21" t="str">
        <f>IF(D18=0," ",IF(E18&gt;=0.6,"Regular","Ex-Soft Storey"))</f>
        <v>Regular</v>
      </c>
      <c r="M18" s="27">
        <f t="shared" ref="M18:M33" si="7">IF(D18=0,"",AVERAGE(D15:D17))</f>
        <v>211.1634</v>
      </c>
      <c r="N18" s="27">
        <f t="shared" ref="N18:N33" si="8">IF(D18=0," ",D18/M18)</f>
        <v>4.4640254892656586</v>
      </c>
      <c r="O18" s="26" t="str">
        <f>IF(D18=0," ",IF(N18&gt;=0.7,"Regular","Ex-Soft Storey"))</f>
        <v>Regular</v>
      </c>
      <c r="R18" s="18" t="s">
        <v>46</v>
      </c>
      <c r="T18" s="19">
        <v>933.55780000000004</v>
      </c>
      <c r="U18" s="20">
        <f t="shared" si="1"/>
        <v>1.9210229621595283</v>
      </c>
      <c r="V18" s="21" t="str">
        <f t="shared" si="3"/>
        <v>Regular</v>
      </c>
      <c r="W18" s="25">
        <f t="shared" ref="W18:W33" si="9">IF(T18=0,"",AVERAGE(T15:T17))</f>
        <v>210.03023333333331</v>
      </c>
      <c r="X18" s="25">
        <f t="shared" ref="X18:X33" si="10">IF(T18=0," ",T18/W18)</f>
        <v>4.4448734126690024</v>
      </c>
      <c r="Y18" s="26" t="str">
        <f>IF(T18=0," ",IF(X18&gt;=0.8,"Regular","Soft Storey"))</f>
        <v>Regular</v>
      </c>
      <c r="Z18" s="23"/>
      <c r="AA18" s="24">
        <f t="shared" ref="AA18:AA33" si="11">IF(T18=0,"",T18/T17)</f>
        <v>1.9210229621595283</v>
      </c>
      <c r="AB18" s="21" t="str">
        <f>IF(T18=0," ",IF(U18&gt;=0.6,"Regular","Ex-Soft Storey"))</f>
        <v>Regular</v>
      </c>
      <c r="AC18" s="27">
        <f t="shared" ref="AC18:AC33" si="12">IF(T18=0,"",AVERAGE(T15:T17))</f>
        <v>210.03023333333331</v>
      </c>
      <c r="AD18" s="27">
        <f t="shared" ref="AD18:AD33" si="13">IF(T18=0," ",T18/AC18)</f>
        <v>4.4448734126690024</v>
      </c>
      <c r="AE18" s="26" t="str">
        <f>IF(T18=0," ",IF(AD18&gt;=0.7,"Regular","Ex-Soft Storey"))</f>
        <v>Regular</v>
      </c>
    </row>
    <row r="19" spans="2:31" ht="28.35" customHeight="1">
      <c r="B19" s="18" t="s">
        <v>36</v>
      </c>
      <c r="D19" s="19">
        <v>1279.8249000000001</v>
      </c>
      <c r="E19" s="20">
        <f t="shared" si="0"/>
        <v>1.3577044568927146</v>
      </c>
      <c r="F19" s="21" t="str">
        <f t="shared" si="2"/>
        <v>Regular</v>
      </c>
      <c r="G19" s="25">
        <f t="shared" si="4"/>
        <v>516.66343333333327</v>
      </c>
      <c r="H19" s="25">
        <f t="shared" si="5"/>
        <v>2.4770959534391928</v>
      </c>
      <c r="I19" s="26" t="str">
        <f t="shared" ref="I19:I33" si="14">IF(D19=0," ",IF(H19&gt;=0.8,"Regular","Soft Storey"))</f>
        <v>Regular</v>
      </c>
      <c r="J19" s="23"/>
      <c r="K19" s="24">
        <f t="shared" si="6"/>
        <v>1.3577044568927146</v>
      </c>
      <c r="L19" s="21" t="str">
        <f t="shared" ref="L19:L33" si="15">IF(D19=0," ",IF(E19&gt;=0.6,"Regular","Ex-Soft Storey"))</f>
        <v>Regular</v>
      </c>
      <c r="M19" s="27">
        <f t="shared" si="7"/>
        <v>516.66343333333327</v>
      </c>
      <c r="N19" s="27">
        <f t="shared" si="8"/>
        <v>2.4770959534391928</v>
      </c>
      <c r="O19" s="26" t="str">
        <f t="shared" ref="O19:O33" si="16">IF(D19=0," ",IF(N19&gt;=0.7,"Regular","Ex-Soft Storey"))</f>
        <v>Regular</v>
      </c>
      <c r="R19" s="18" t="s">
        <v>36</v>
      </c>
      <c r="T19" s="19">
        <v>1264.9250999999999</v>
      </c>
      <c r="U19" s="20">
        <f t="shared" si="1"/>
        <v>1.3549510271351166</v>
      </c>
      <c r="V19" s="21" t="str">
        <f t="shared" si="3"/>
        <v>Regular</v>
      </c>
      <c r="W19" s="25">
        <f t="shared" si="9"/>
        <v>512.57956666666666</v>
      </c>
      <c r="X19" s="25">
        <f t="shared" si="10"/>
        <v>2.4677634112999822</v>
      </c>
      <c r="Y19" s="26" t="str">
        <f t="shared" ref="Y19:Y33" si="17">IF(T19=0," ",IF(X19&gt;=0.8,"Regular","Soft Storey"))</f>
        <v>Regular</v>
      </c>
      <c r="Z19" s="23"/>
      <c r="AA19" s="24">
        <f t="shared" si="11"/>
        <v>1.3549510271351166</v>
      </c>
      <c r="AB19" s="21" t="str">
        <f t="shared" ref="AB19:AB33" si="18">IF(T19=0," ",IF(U19&gt;=0.6,"Regular","Ex-Soft Storey"))</f>
        <v>Regular</v>
      </c>
      <c r="AC19" s="27">
        <f t="shared" si="12"/>
        <v>512.57956666666666</v>
      </c>
      <c r="AD19" s="27">
        <f t="shared" si="13"/>
        <v>2.4677634112999822</v>
      </c>
      <c r="AE19" s="26" t="str">
        <f>IF(T19=0," ",IF(AD19&gt;=0.7,"Regular","Ex-Soft Storey"))</f>
        <v>Regular</v>
      </c>
    </row>
    <row r="20" spans="2:31" ht="28.35" customHeight="1">
      <c r="B20" s="18" t="s">
        <v>37</v>
      </c>
      <c r="D20" s="19">
        <v>1542.5657000000001</v>
      </c>
      <c r="E20" s="20">
        <f t="shared" si="0"/>
        <v>1.2052943336232949</v>
      </c>
      <c r="F20" s="21" t="str">
        <f t="shared" si="2"/>
        <v>Regular</v>
      </c>
      <c r="G20" s="25">
        <f t="shared" si="4"/>
        <v>903.31646666666666</v>
      </c>
      <c r="H20" s="25">
        <f t="shared" si="5"/>
        <v>1.7076691911664477</v>
      </c>
      <c r="I20" s="26" t="str">
        <f t="shared" si="14"/>
        <v>Regular</v>
      </c>
      <c r="J20" s="23"/>
      <c r="K20" s="24">
        <f t="shared" si="6"/>
        <v>1.2052943336232949</v>
      </c>
      <c r="L20" s="21" t="str">
        <f t="shared" si="15"/>
        <v>Regular</v>
      </c>
      <c r="M20" s="27">
        <f t="shared" si="7"/>
        <v>903.31646666666666</v>
      </c>
      <c r="N20" s="27">
        <f t="shared" si="8"/>
        <v>1.7076691911664477</v>
      </c>
      <c r="O20" s="26" t="str">
        <f t="shared" si="16"/>
        <v>Regular</v>
      </c>
      <c r="R20" s="18" t="s">
        <v>37</v>
      </c>
      <c r="T20" s="19">
        <v>1529.0608999999999</v>
      </c>
      <c r="U20" s="20">
        <f t="shared" si="1"/>
        <v>1.2088153678032003</v>
      </c>
      <c r="V20" s="21" t="str">
        <f t="shared" si="3"/>
        <v>Regular</v>
      </c>
      <c r="W20" s="25">
        <f t="shared" si="9"/>
        <v>894.81733333333341</v>
      </c>
      <c r="X20" s="25">
        <f t="shared" si="10"/>
        <v>1.7087966929563276</v>
      </c>
      <c r="Y20" s="26" t="str">
        <f t="shared" si="17"/>
        <v>Regular</v>
      </c>
      <c r="Z20" s="23"/>
      <c r="AA20" s="24">
        <f t="shared" si="11"/>
        <v>1.2088153678032003</v>
      </c>
      <c r="AB20" s="21" t="str">
        <f t="shared" si="18"/>
        <v>Regular</v>
      </c>
      <c r="AC20" s="27">
        <f t="shared" si="12"/>
        <v>894.81733333333341</v>
      </c>
      <c r="AD20" s="27">
        <f t="shared" si="13"/>
        <v>1.7087966929563276</v>
      </c>
      <c r="AE20" s="26" t="str">
        <f t="shared" ref="AE20:AE33" si="19">IF(T20=0," ",IF(AD20&gt;=0.7,"Regular","Ex-Soft Storey"))</f>
        <v>Regular</v>
      </c>
    </row>
    <row r="21" spans="2:31" ht="28.35" customHeight="1">
      <c r="B21" s="18" t="s">
        <v>38</v>
      </c>
      <c r="D21" s="19">
        <v>1775.8420000000001</v>
      </c>
      <c r="E21" s="20">
        <f t="shared" si="0"/>
        <v>1.1512261681949754</v>
      </c>
      <c r="F21" s="21" t="str">
        <f t="shared" si="2"/>
        <v>Regular</v>
      </c>
      <c r="G21" s="25">
        <f t="shared" si="4"/>
        <v>1255.0098</v>
      </c>
      <c r="H21" s="25">
        <f t="shared" si="5"/>
        <v>1.4150024963948489</v>
      </c>
      <c r="I21" s="26" t="str">
        <f t="shared" si="14"/>
        <v>Regular</v>
      </c>
      <c r="J21" s="23"/>
      <c r="K21" s="24">
        <f t="shared" si="6"/>
        <v>1.1512261681949754</v>
      </c>
      <c r="L21" s="21" t="str">
        <f t="shared" si="15"/>
        <v>Regular</v>
      </c>
      <c r="M21" s="27">
        <f t="shared" si="7"/>
        <v>1255.0098</v>
      </c>
      <c r="N21" s="27">
        <f t="shared" si="8"/>
        <v>1.4150024963948489</v>
      </c>
      <c r="O21" s="26" t="str">
        <f t="shared" si="16"/>
        <v>Regular</v>
      </c>
      <c r="R21" s="18" t="s">
        <v>38</v>
      </c>
      <c r="T21" s="19">
        <v>1771.7773</v>
      </c>
      <c r="U21" s="20">
        <f t="shared" si="1"/>
        <v>1.1587356003936795</v>
      </c>
      <c r="V21" s="21" t="str">
        <f t="shared" si="3"/>
        <v>Regular</v>
      </c>
      <c r="W21" s="25">
        <f t="shared" si="9"/>
        <v>1242.5146</v>
      </c>
      <c r="X21" s="25">
        <f t="shared" si="10"/>
        <v>1.4259609504789723</v>
      </c>
      <c r="Y21" s="26" t="str">
        <f t="shared" si="17"/>
        <v>Regular</v>
      </c>
      <c r="Z21" s="23"/>
      <c r="AA21" s="24">
        <f t="shared" si="11"/>
        <v>1.1587356003936795</v>
      </c>
      <c r="AB21" s="21" t="str">
        <f t="shared" si="18"/>
        <v>Regular</v>
      </c>
      <c r="AC21" s="27">
        <f t="shared" si="12"/>
        <v>1242.5146</v>
      </c>
      <c r="AD21" s="27">
        <f t="shared" si="13"/>
        <v>1.4259609504789723</v>
      </c>
      <c r="AE21" s="26" t="str">
        <f t="shared" si="19"/>
        <v>Regular</v>
      </c>
    </row>
    <row r="22" spans="2:31" ht="28.35" customHeight="1">
      <c r="B22" s="18" t="s">
        <v>39</v>
      </c>
      <c r="D22" s="19">
        <v>2026.1596</v>
      </c>
      <c r="E22" s="20">
        <f t="shared" si="0"/>
        <v>1.1409571347000464</v>
      </c>
      <c r="F22" s="21" t="str">
        <f t="shared" si="2"/>
        <v>Regular</v>
      </c>
      <c r="G22" s="25">
        <f t="shared" si="4"/>
        <v>1532.7442000000001</v>
      </c>
      <c r="H22" s="25">
        <f t="shared" si="5"/>
        <v>1.3219163380295289</v>
      </c>
      <c r="I22" s="26" t="str">
        <f t="shared" si="14"/>
        <v>Regular</v>
      </c>
      <c r="J22" s="23"/>
      <c r="K22" s="24">
        <f t="shared" si="6"/>
        <v>1.1409571347000464</v>
      </c>
      <c r="L22" s="21" t="str">
        <f t="shared" si="15"/>
        <v>Regular</v>
      </c>
      <c r="M22" s="27">
        <f t="shared" si="7"/>
        <v>1532.7442000000001</v>
      </c>
      <c r="N22" s="27">
        <f t="shared" si="8"/>
        <v>1.3219163380295289</v>
      </c>
      <c r="O22" s="26" t="str">
        <f t="shared" si="16"/>
        <v>Regular</v>
      </c>
      <c r="R22" s="18" t="s">
        <v>39</v>
      </c>
      <c r="T22" s="19">
        <v>2038.1296</v>
      </c>
      <c r="U22" s="20">
        <f t="shared" si="1"/>
        <v>1.1503305748414319</v>
      </c>
      <c r="V22" s="21" t="str">
        <f t="shared" si="3"/>
        <v>Regular</v>
      </c>
      <c r="W22" s="25">
        <f t="shared" si="9"/>
        <v>1521.9210999999998</v>
      </c>
      <c r="X22" s="25">
        <f t="shared" si="10"/>
        <v>1.3391821691676398</v>
      </c>
      <c r="Y22" s="26" t="str">
        <f t="shared" si="17"/>
        <v>Regular</v>
      </c>
      <c r="Z22" s="23"/>
      <c r="AA22" s="24">
        <f t="shared" si="11"/>
        <v>1.1503305748414319</v>
      </c>
      <c r="AB22" s="21" t="str">
        <f t="shared" si="18"/>
        <v>Regular</v>
      </c>
      <c r="AC22" s="27">
        <f t="shared" si="12"/>
        <v>1521.9210999999998</v>
      </c>
      <c r="AD22" s="27">
        <f t="shared" si="13"/>
        <v>1.3391821691676398</v>
      </c>
      <c r="AE22" s="26" t="str">
        <f t="shared" si="19"/>
        <v>Regular</v>
      </c>
    </row>
    <row r="23" spans="2:31" ht="28.35" customHeight="1">
      <c r="B23" s="18" t="s">
        <v>40</v>
      </c>
      <c r="D23" s="19">
        <v>2358.2118999999998</v>
      </c>
      <c r="E23" s="20">
        <f t="shared" si="0"/>
        <v>1.1638825983895837</v>
      </c>
      <c r="F23" s="21" t="str">
        <f t="shared" si="2"/>
        <v>Regular</v>
      </c>
      <c r="G23" s="25">
        <f t="shared" si="4"/>
        <v>1781.5224333333335</v>
      </c>
      <c r="H23" s="25">
        <f t="shared" si="5"/>
        <v>1.3237059808377749</v>
      </c>
      <c r="I23" s="26" t="str">
        <f t="shared" si="14"/>
        <v>Regular</v>
      </c>
      <c r="J23" s="23"/>
      <c r="K23" s="24">
        <f t="shared" si="6"/>
        <v>1.1638825983895837</v>
      </c>
      <c r="L23" s="21" t="str">
        <f t="shared" si="15"/>
        <v>Regular</v>
      </c>
      <c r="M23" s="27">
        <f t="shared" si="7"/>
        <v>1781.5224333333335</v>
      </c>
      <c r="N23" s="27">
        <f t="shared" si="8"/>
        <v>1.3237059808377749</v>
      </c>
      <c r="O23" s="26" t="str">
        <f t="shared" si="16"/>
        <v>Regular</v>
      </c>
      <c r="R23" s="18" t="s">
        <v>40</v>
      </c>
      <c r="T23" s="19">
        <v>2404.2375000000002</v>
      </c>
      <c r="U23" s="20">
        <f t="shared" si="1"/>
        <v>1.179629352323817</v>
      </c>
      <c r="V23" s="21" t="str">
        <f t="shared" si="3"/>
        <v>Regular</v>
      </c>
      <c r="W23" s="25">
        <f t="shared" si="9"/>
        <v>1779.6559333333335</v>
      </c>
      <c r="X23" s="25">
        <f t="shared" si="10"/>
        <v>1.3509563590175615</v>
      </c>
      <c r="Y23" s="26" t="str">
        <f t="shared" si="17"/>
        <v>Regular</v>
      </c>
      <c r="Z23" s="23"/>
      <c r="AA23" s="24">
        <f t="shared" si="11"/>
        <v>1.179629352323817</v>
      </c>
      <c r="AB23" s="21" t="str">
        <f t="shared" si="18"/>
        <v>Regular</v>
      </c>
      <c r="AC23" s="27">
        <f t="shared" si="12"/>
        <v>1779.6559333333335</v>
      </c>
      <c r="AD23" s="27">
        <f t="shared" si="13"/>
        <v>1.3509563590175615</v>
      </c>
      <c r="AE23" s="26" t="str">
        <f t="shared" si="19"/>
        <v>Regular</v>
      </c>
    </row>
    <row r="24" spans="2:31" ht="27.75" customHeight="1">
      <c r="B24" s="18" t="s">
        <v>41</v>
      </c>
      <c r="D24" s="19">
        <v>2919.6923000000002</v>
      </c>
      <c r="E24" s="20">
        <f t="shared" si="0"/>
        <v>1.2380958216689519</v>
      </c>
      <c r="F24" s="21" t="str">
        <f t="shared" si="2"/>
        <v>Regular</v>
      </c>
      <c r="G24" s="25">
        <f t="shared" si="4"/>
        <v>2053.4045000000001</v>
      </c>
      <c r="H24" s="25">
        <f t="shared" si="5"/>
        <v>1.4218787871556724</v>
      </c>
      <c r="I24" s="26" t="str">
        <f t="shared" si="14"/>
        <v>Regular</v>
      </c>
      <c r="J24" s="23"/>
      <c r="K24" s="24">
        <f t="shared" si="6"/>
        <v>1.2380958216689519</v>
      </c>
      <c r="L24" s="21" t="str">
        <f t="shared" si="15"/>
        <v>Regular</v>
      </c>
      <c r="M24" s="27">
        <f t="shared" si="7"/>
        <v>2053.4045000000001</v>
      </c>
      <c r="N24" s="27">
        <f t="shared" si="8"/>
        <v>1.4218787871556724</v>
      </c>
      <c r="O24" s="26" t="str">
        <f t="shared" si="16"/>
        <v>Regular</v>
      </c>
      <c r="R24" s="18" t="s">
        <v>41</v>
      </c>
      <c r="T24" s="19">
        <v>3041.2024000000001</v>
      </c>
      <c r="U24" s="20">
        <f t="shared" si="1"/>
        <v>1.264934267101316</v>
      </c>
      <c r="V24" s="21" t="str">
        <f t="shared" si="3"/>
        <v>Regular</v>
      </c>
      <c r="W24" s="25">
        <f t="shared" si="9"/>
        <v>2071.3814666666667</v>
      </c>
      <c r="X24" s="25">
        <f t="shared" si="10"/>
        <v>1.4682000630690204</v>
      </c>
      <c r="Y24" s="26" t="str">
        <f t="shared" si="17"/>
        <v>Regular</v>
      </c>
      <c r="Z24" s="23"/>
      <c r="AA24" s="24">
        <f t="shared" si="11"/>
        <v>1.264934267101316</v>
      </c>
      <c r="AB24" s="21" t="str">
        <f t="shared" si="18"/>
        <v>Regular</v>
      </c>
      <c r="AC24" s="27">
        <f t="shared" si="12"/>
        <v>2071.3814666666667</v>
      </c>
      <c r="AD24" s="27">
        <f t="shared" si="13"/>
        <v>1.4682000630690204</v>
      </c>
      <c r="AE24" s="26" t="str">
        <f t="shared" si="19"/>
        <v>Regular</v>
      </c>
    </row>
    <row r="25" spans="2:31" ht="28.35" customHeight="1">
      <c r="B25" s="18" t="s">
        <v>42</v>
      </c>
      <c r="D25" s="19">
        <v>4206.8859000000002</v>
      </c>
      <c r="E25" s="20">
        <f t="shared" si="0"/>
        <v>1.4408661830563447</v>
      </c>
      <c r="F25" s="21" t="str">
        <f t="shared" si="2"/>
        <v>Regular</v>
      </c>
      <c r="G25" s="25">
        <f t="shared" si="4"/>
        <v>2434.6879333333331</v>
      </c>
      <c r="H25" s="25">
        <f t="shared" si="5"/>
        <v>1.7278953258869401</v>
      </c>
      <c r="I25" s="26" t="str">
        <f t="shared" si="14"/>
        <v>Regular</v>
      </c>
      <c r="J25" s="23"/>
      <c r="K25" s="24">
        <f t="shared" si="6"/>
        <v>1.4408661830563447</v>
      </c>
      <c r="L25" s="21" t="str">
        <f t="shared" si="15"/>
        <v>Regular</v>
      </c>
      <c r="M25" s="27">
        <f t="shared" si="7"/>
        <v>2434.6879333333331</v>
      </c>
      <c r="N25" s="27">
        <f t="shared" si="8"/>
        <v>1.7278953258869401</v>
      </c>
      <c r="O25" s="26" t="str">
        <f t="shared" si="16"/>
        <v>Regular</v>
      </c>
      <c r="R25" s="18" t="s">
        <v>42</v>
      </c>
      <c r="T25" s="19">
        <v>4471.8543</v>
      </c>
      <c r="U25" s="20">
        <f t="shared" si="1"/>
        <v>1.4704231129108669</v>
      </c>
      <c r="V25" s="21" t="str">
        <f t="shared" si="3"/>
        <v>Regular</v>
      </c>
      <c r="W25" s="25">
        <f t="shared" si="9"/>
        <v>2494.5231666666668</v>
      </c>
      <c r="X25" s="25">
        <f t="shared" si="10"/>
        <v>1.7926689796894382</v>
      </c>
      <c r="Y25" s="26" t="str">
        <f t="shared" si="17"/>
        <v>Regular</v>
      </c>
      <c r="Z25" s="23"/>
      <c r="AA25" s="24">
        <f t="shared" si="11"/>
        <v>1.4704231129108669</v>
      </c>
      <c r="AB25" s="21" t="str">
        <f t="shared" si="18"/>
        <v>Regular</v>
      </c>
      <c r="AC25" s="27">
        <f t="shared" si="12"/>
        <v>2494.5231666666668</v>
      </c>
      <c r="AD25" s="27">
        <f t="shared" si="13"/>
        <v>1.7926689796894382</v>
      </c>
      <c r="AE25" s="26" t="str">
        <f t="shared" si="19"/>
        <v>Regular</v>
      </c>
    </row>
    <row r="26" spans="2:31" ht="28.35" customHeight="1">
      <c r="B26" s="18" t="s">
        <v>47</v>
      </c>
      <c r="D26" s="19">
        <v>8881.9797999999992</v>
      </c>
      <c r="E26" s="20">
        <f t="shared" si="0"/>
        <v>2.1112956260591709</v>
      </c>
      <c r="F26" s="21" t="str">
        <f t="shared" si="2"/>
        <v>Regular</v>
      </c>
      <c r="G26" s="25">
        <f t="shared" si="4"/>
        <v>3161.5967000000001</v>
      </c>
      <c r="H26" s="25">
        <f t="shared" si="5"/>
        <v>2.8093335876773908</v>
      </c>
      <c r="I26" s="26" t="str">
        <f t="shared" si="14"/>
        <v>Regular</v>
      </c>
      <c r="J26" s="23"/>
      <c r="K26" s="24">
        <f t="shared" si="6"/>
        <v>2.1112956260591709</v>
      </c>
      <c r="L26" s="21" t="str">
        <f t="shared" si="15"/>
        <v>Regular</v>
      </c>
      <c r="M26" s="27">
        <f t="shared" si="7"/>
        <v>3161.5967000000001</v>
      </c>
      <c r="N26" s="27">
        <f t="shared" si="8"/>
        <v>2.8093335876773908</v>
      </c>
      <c r="O26" s="26" t="str">
        <f t="shared" si="16"/>
        <v>Regular</v>
      </c>
      <c r="R26" s="18" t="s">
        <v>47</v>
      </c>
      <c r="T26" s="19">
        <v>9115.0692999999992</v>
      </c>
      <c r="U26" s="20">
        <f t="shared" si="1"/>
        <v>2.0383198307690837</v>
      </c>
      <c r="V26" s="21" t="str">
        <f t="shared" si="3"/>
        <v>Regular</v>
      </c>
      <c r="W26" s="25">
        <f t="shared" si="9"/>
        <v>3305.7647333333334</v>
      </c>
      <c r="X26" s="25">
        <f t="shared" si="10"/>
        <v>2.7573254708930586</v>
      </c>
      <c r="Y26" s="26" t="str">
        <f t="shared" si="17"/>
        <v>Regular</v>
      </c>
      <c r="Z26" s="23"/>
      <c r="AA26" s="24">
        <f t="shared" si="11"/>
        <v>2.0383198307690837</v>
      </c>
      <c r="AB26" s="21" t="str">
        <f t="shared" si="18"/>
        <v>Regular</v>
      </c>
      <c r="AC26" s="27">
        <f t="shared" si="12"/>
        <v>3305.7647333333334</v>
      </c>
      <c r="AD26" s="27">
        <f t="shared" si="13"/>
        <v>2.7573254708930586</v>
      </c>
      <c r="AE26" s="26" t="str">
        <f t="shared" si="19"/>
        <v>Regular</v>
      </c>
    </row>
    <row r="27" spans="2:31" ht="28.35" customHeight="1">
      <c r="B27" s="18"/>
      <c r="D27" s="19"/>
      <c r="E27" s="20" t="str">
        <f t="shared" si="0"/>
        <v/>
      </c>
      <c r="F27" s="21" t="str">
        <f t="shared" si="2"/>
        <v xml:space="preserve"> </v>
      </c>
      <c r="G27" s="25" t="str">
        <f t="shared" si="4"/>
        <v/>
      </c>
      <c r="H27" s="25" t="str">
        <f t="shared" si="5"/>
        <v xml:space="preserve"> </v>
      </c>
      <c r="I27" s="26" t="str">
        <f t="shared" si="14"/>
        <v xml:space="preserve"> </v>
      </c>
      <c r="J27" s="23"/>
      <c r="K27" s="24" t="str">
        <f t="shared" si="6"/>
        <v/>
      </c>
      <c r="L27" s="21" t="str">
        <f t="shared" si="15"/>
        <v xml:space="preserve"> </v>
      </c>
      <c r="M27" s="27" t="str">
        <f t="shared" si="7"/>
        <v/>
      </c>
      <c r="N27" s="27" t="str">
        <f t="shared" si="8"/>
        <v xml:space="preserve"> </v>
      </c>
      <c r="O27" s="26" t="str">
        <f t="shared" si="16"/>
        <v xml:space="preserve"> </v>
      </c>
      <c r="R27" s="18"/>
      <c r="T27" s="19"/>
      <c r="U27" s="20" t="str">
        <f t="shared" si="1"/>
        <v/>
      </c>
      <c r="V27" s="21" t="str">
        <f t="shared" si="3"/>
        <v xml:space="preserve"> </v>
      </c>
      <c r="W27" s="25" t="str">
        <f t="shared" si="9"/>
        <v/>
      </c>
      <c r="X27" s="25" t="str">
        <f t="shared" si="10"/>
        <v xml:space="preserve"> </v>
      </c>
      <c r="Y27" s="26" t="str">
        <f t="shared" si="17"/>
        <v xml:space="preserve"> </v>
      </c>
      <c r="Z27" s="23"/>
      <c r="AA27" s="24" t="str">
        <f t="shared" si="11"/>
        <v/>
      </c>
      <c r="AB27" s="21" t="str">
        <f t="shared" si="18"/>
        <v xml:space="preserve"> </v>
      </c>
      <c r="AC27" s="27" t="str">
        <f t="shared" si="12"/>
        <v/>
      </c>
      <c r="AD27" s="27" t="str">
        <f t="shared" si="13"/>
        <v xml:space="preserve"> </v>
      </c>
      <c r="AE27" s="26" t="str">
        <f t="shared" si="19"/>
        <v xml:space="preserve"> </v>
      </c>
    </row>
    <row r="28" spans="2:31" ht="28.35" customHeight="1">
      <c r="B28" s="18"/>
      <c r="D28" s="19"/>
      <c r="E28" s="20" t="str">
        <f t="shared" si="0"/>
        <v/>
      </c>
      <c r="F28" s="21" t="str">
        <f t="shared" si="2"/>
        <v xml:space="preserve"> </v>
      </c>
      <c r="G28" s="25" t="str">
        <f t="shared" si="4"/>
        <v/>
      </c>
      <c r="H28" s="25" t="str">
        <f t="shared" si="5"/>
        <v xml:space="preserve"> </v>
      </c>
      <c r="I28" s="26" t="str">
        <f t="shared" si="14"/>
        <v xml:space="preserve"> </v>
      </c>
      <c r="J28" s="23"/>
      <c r="K28" s="24" t="str">
        <f t="shared" si="6"/>
        <v/>
      </c>
      <c r="L28" s="21" t="str">
        <f t="shared" si="15"/>
        <v xml:space="preserve"> </v>
      </c>
      <c r="M28" s="27" t="str">
        <f t="shared" si="7"/>
        <v/>
      </c>
      <c r="N28" s="27" t="str">
        <f t="shared" si="8"/>
        <v xml:space="preserve"> </v>
      </c>
      <c r="O28" s="26" t="str">
        <f t="shared" si="16"/>
        <v xml:space="preserve"> </v>
      </c>
      <c r="R28" s="18"/>
      <c r="T28" s="19"/>
      <c r="U28" s="20" t="str">
        <f t="shared" si="1"/>
        <v/>
      </c>
      <c r="V28" s="21" t="str">
        <f t="shared" si="3"/>
        <v xml:space="preserve"> </v>
      </c>
      <c r="W28" s="25" t="str">
        <f t="shared" si="9"/>
        <v/>
      </c>
      <c r="X28" s="25" t="str">
        <f t="shared" si="10"/>
        <v xml:space="preserve"> </v>
      </c>
      <c r="Y28" s="26" t="str">
        <f t="shared" si="17"/>
        <v xml:space="preserve"> </v>
      </c>
      <c r="Z28" s="23"/>
      <c r="AA28" s="24" t="str">
        <f t="shared" si="11"/>
        <v/>
      </c>
      <c r="AB28" s="21" t="str">
        <f t="shared" si="18"/>
        <v xml:space="preserve"> </v>
      </c>
      <c r="AC28" s="27" t="str">
        <f t="shared" si="12"/>
        <v/>
      </c>
      <c r="AD28" s="27" t="str">
        <f t="shared" si="13"/>
        <v xml:space="preserve"> </v>
      </c>
      <c r="AE28" s="26" t="str">
        <f t="shared" si="19"/>
        <v xml:space="preserve"> </v>
      </c>
    </row>
    <row r="29" spans="2:31" ht="28.35" customHeight="1">
      <c r="B29" s="18"/>
      <c r="D29" s="19"/>
      <c r="E29" s="20" t="str">
        <f t="shared" si="0"/>
        <v/>
      </c>
      <c r="F29" s="21" t="str">
        <f t="shared" si="2"/>
        <v xml:space="preserve"> </v>
      </c>
      <c r="G29" s="25" t="str">
        <f t="shared" si="4"/>
        <v/>
      </c>
      <c r="H29" s="25" t="str">
        <f t="shared" si="5"/>
        <v xml:space="preserve"> </v>
      </c>
      <c r="I29" s="26" t="str">
        <f t="shared" si="14"/>
        <v xml:space="preserve"> </v>
      </c>
      <c r="J29" s="23"/>
      <c r="K29" s="24" t="str">
        <f t="shared" si="6"/>
        <v/>
      </c>
      <c r="L29" s="21" t="str">
        <f t="shared" si="15"/>
        <v xml:space="preserve"> </v>
      </c>
      <c r="M29" s="27" t="str">
        <f t="shared" si="7"/>
        <v/>
      </c>
      <c r="N29" s="27" t="str">
        <f t="shared" si="8"/>
        <v xml:space="preserve"> </v>
      </c>
      <c r="O29" s="26" t="str">
        <f t="shared" si="16"/>
        <v xml:space="preserve"> </v>
      </c>
      <c r="R29" s="18"/>
      <c r="T29" s="19"/>
      <c r="U29" s="20" t="str">
        <f t="shared" si="1"/>
        <v/>
      </c>
      <c r="V29" s="21" t="str">
        <f t="shared" si="3"/>
        <v xml:space="preserve"> </v>
      </c>
      <c r="W29" s="25" t="str">
        <f t="shared" si="9"/>
        <v/>
      </c>
      <c r="X29" s="25" t="str">
        <f t="shared" si="10"/>
        <v xml:space="preserve"> </v>
      </c>
      <c r="Y29" s="26" t="str">
        <f t="shared" si="17"/>
        <v xml:space="preserve"> </v>
      </c>
      <c r="Z29" s="23"/>
      <c r="AA29" s="24" t="str">
        <f t="shared" si="11"/>
        <v/>
      </c>
      <c r="AB29" s="21" t="str">
        <f t="shared" si="18"/>
        <v xml:space="preserve"> </v>
      </c>
      <c r="AC29" s="27" t="str">
        <f t="shared" si="12"/>
        <v/>
      </c>
      <c r="AD29" s="27" t="str">
        <f t="shared" si="13"/>
        <v xml:space="preserve"> </v>
      </c>
      <c r="AE29" s="26" t="str">
        <f t="shared" si="19"/>
        <v xml:space="preserve"> </v>
      </c>
    </row>
    <row r="30" spans="2:31" ht="28.35" customHeight="1">
      <c r="B30" s="18"/>
      <c r="D30" s="19"/>
      <c r="E30" s="20" t="str">
        <f t="shared" si="0"/>
        <v/>
      </c>
      <c r="F30" s="21" t="str">
        <f t="shared" si="2"/>
        <v xml:space="preserve"> </v>
      </c>
      <c r="G30" s="25" t="str">
        <f t="shared" si="4"/>
        <v/>
      </c>
      <c r="H30" s="25" t="str">
        <f t="shared" si="5"/>
        <v xml:space="preserve"> </v>
      </c>
      <c r="I30" s="26" t="str">
        <f t="shared" si="14"/>
        <v xml:space="preserve"> </v>
      </c>
      <c r="J30" s="23"/>
      <c r="K30" s="24" t="str">
        <f t="shared" si="6"/>
        <v/>
      </c>
      <c r="L30" s="21" t="str">
        <f t="shared" si="15"/>
        <v xml:space="preserve"> </v>
      </c>
      <c r="M30" s="27" t="str">
        <f t="shared" si="7"/>
        <v/>
      </c>
      <c r="N30" s="27" t="str">
        <f t="shared" si="8"/>
        <v xml:space="preserve"> </v>
      </c>
      <c r="O30" s="26" t="str">
        <f t="shared" si="16"/>
        <v xml:space="preserve"> </v>
      </c>
      <c r="R30" s="18"/>
      <c r="T30" s="19"/>
      <c r="U30" s="20" t="str">
        <f t="shared" si="1"/>
        <v/>
      </c>
      <c r="V30" s="21" t="str">
        <f t="shared" si="3"/>
        <v xml:space="preserve"> </v>
      </c>
      <c r="W30" s="25" t="str">
        <f t="shared" si="9"/>
        <v/>
      </c>
      <c r="X30" s="25" t="str">
        <f t="shared" si="10"/>
        <v xml:space="preserve"> </v>
      </c>
      <c r="Y30" s="26" t="str">
        <f t="shared" si="17"/>
        <v xml:space="preserve"> </v>
      </c>
      <c r="Z30" s="23"/>
      <c r="AA30" s="24" t="str">
        <f t="shared" si="11"/>
        <v/>
      </c>
      <c r="AB30" s="21" t="str">
        <f t="shared" si="18"/>
        <v xml:space="preserve"> </v>
      </c>
      <c r="AC30" s="27" t="str">
        <f t="shared" si="12"/>
        <v/>
      </c>
      <c r="AD30" s="27" t="str">
        <f t="shared" si="13"/>
        <v xml:space="preserve"> </v>
      </c>
      <c r="AE30" s="26" t="str">
        <f t="shared" si="19"/>
        <v xml:space="preserve"> </v>
      </c>
    </row>
    <row r="31" spans="2:31" ht="28.35" customHeight="1">
      <c r="B31" s="18"/>
      <c r="D31" s="19"/>
      <c r="E31" s="20" t="str">
        <f t="shared" si="0"/>
        <v/>
      </c>
      <c r="F31" s="21" t="str">
        <f t="shared" si="2"/>
        <v xml:space="preserve"> </v>
      </c>
      <c r="G31" s="25" t="str">
        <f t="shared" si="4"/>
        <v/>
      </c>
      <c r="H31" s="25" t="str">
        <f t="shared" si="5"/>
        <v xml:space="preserve"> </v>
      </c>
      <c r="I31" s="26" t="str">
        <f t="shared" si="14"/>
        <v xml:space="preserve"> </v>
      </c>
      <c r="J31" s="23"/>
      <c r="K31" s="24" t="str">
        <f t="shared" si="6"/>
        <v/>
      </c>
      <c r="L31" s="21" t="str">
        <f t="shared" si="15"/>
        <v xml:space="preserve"> </v>
      </c>
      <c r="M31" s="27" t="str">
        <f t="shared" si="7"/>
        <v/>
      </c>
      <c r="N31" s="27" t="str">
        <f t="shared" si="8"/>
        <v xml:space="preserve"> </v>
      </c>
      <c r="O31" s="26" t="str">
        <f t="shared" si="16"/>
        <v xml:space="preserve"> </v>
      </c>
      <c r="R31" s="18"/>
      <c r="T31" s="19"/>
      <c r="U31" s="20" t="str">
        <f t="shared" si="1"/>
        <v/>
      </c>
      <c r="V31" s="21" t="str">
        <f t="shared" si="3"/>
        <v xml:space="preserve"> </v>
      </c>
      <c r="W31" s="25" t="str">
        <f t="shared" si="9"/>
        <v/>
      </c>
      <c r="X31" s="25" t="str">
        <f t="shared" si="10"/>
        <v xml:space="preserve"> </v>
      </c>
      <c r="Y31" s="26" t="str">
        <f t="shared" si="17"/>
        <v xml:space="preserve"> </v>
      </c>
      <c r="Z31" s="23"/>
      <c r="AA31" s="24" t="str">
        <f t="shared" si="11"/>
        <v/>
      </c>
      <c r="AB31" s="21" t="str">
        <f t="shared" si="18"/>
        <v xml:space="preserve"> </v>
      </c>
      <c r="AC31" s="27" t="str">
        <f t="shared" si="12"/>
        <v/>
      </c>
      <c r="AD31" s="27" t="str">
        <f t="shared" si="13"/>
        <v xml:space="preserve"> </v>
      </c>
      <c r="AE31" s="26" t="str">
        <f t="shared" si="19"/>
        <v xml:space="preserve"> </v>
      </c>
    </row>
    <row r="32" spans="2:31" ht="28.35" customHeight="1">
      <c r="B32" s="18"/>
      <c r="D32" s="19"/>
      <c r="E32" s="20" t="str">
        <f t="shared" si="0"/>
        <v/>
      </c>
      <c r="F32" s="21" t="str">
        <f t="shared" si="2"/>
        <v xml:space="preserve"> </v>
      </c>
      <c r="G32" s="25" t="str">
        <f t="shared" si="4"/>
        <v/>
      </c>
      <c r="H32" s="25" t="str">
        <f t="shared" si="5"/>
        <v xml:space="preserve"> </v>
      </c>
      <c r="I32" s="26" t="str">
        <f t="shared" si="14"/>
        <v xml:space="preserve"> </v>
      </c>
      <c r="J32" s="23"/>
      <c r="K32" s="24" t="str">
        <f t="shared" si="6"/>
        <v/>
      </c>
      <c r="L32" s="21" t="str">
        <f t="shared" si="15"/>
        <v xml:space="preserve"> </v>
      </c>
      <c r="M32" s="27" t="str">
        <f t="shared" si="7"/>
        <v/>
      </c>
      <c r="N32" s="27" t="str">
        <f t="shared" si="8"/>
        <v xml:space="preserve"> </v>
      </c>
      <c r="O32" s="26" t="str">
        <f t="shared" si="16"/>
        <v xml:space="preserve"> </v>
      </c>
      <c r="R32" s="18"/>
      <c r="T32" s="19"/>
      <c r="U32" s="20" t="str">
        <f t="shared" si="1"/>
        <v/>
      </c>
      <c r="V32" s="21" t="str">
        <f t="shared" si="3"/>
        <v xml:space="preserve"> </v>
      </c>
      <c r="W32" s="25" t="str">
        <f t="shared" si="9"/>
        <v/>
      </c>
      <c r="X32" s="25" t="str">
        <f t="shared" si="10"/>
        <v xml:space="preserve"> </v>
      </c>
      <c r="Y32" s="26" t="str">
        <f t="shared" si="17"/>
        <v xml:space="preserve"> </v>
      </c>
      <c r="Z32" s="23"/>
      <c r="AA32" s="24" t="str">
        <f t="shared" si="11"/>
        <v/>
      </c>
      <c r="AB32" s="21" t="str">
        <f t="shared" si="18"/>
        <v xml:space="preserve"> </v>
      </c>
      <c r="AC32" s="27" t="str">
        <f t="shared" si="12"/>
        <v/>
      </c>
      <c r="AD32" s="27" t="str">
        <f t="shared" si="13"/>
        <v xml:space="preserve"> </v>
      </c>
      <c r="AE32" s="26" t="str">
        <f t="shared" si="19"/>
        <v xml:space="preserve"> </v>
      </c>
    </row>
    <row r="33" spans="2:31" ht="27.75" customHeight="1">
      <c r="B33" s="18"/>
      <c r="D33" s="19"/>
      <c r="E33" s="20" t="str">
        <f t="shared" si="0"/>
        <v/>
      </c>
      <c r="F33" s="21" t="str">
        <f t="shared" si="2"/>
        <v xml:space="preserve"> </v>
      </c>
      <c r="G33" s="25" t="str">
        <f t="shared" si="4"/>
        <v/>
      </c>
      <c r="H33" s="25" t="str">
        <f t="shared" si="5"/>
        <v xml:space="preserve"> </v>
      </c>
      <c r="I33" s="26" t="str">
        <f t="shared" si="14"/>
        <v xml:space="preserve"> </v>
      </c>
      <c r="J33" s="23"/>
      <c r="K33" s="24" t="str">
        <f t="shared" si="6"/>
        <v/>
      </c>
      <c r="L33" s="21" t="str">
        <f t="shared" si="15"/>
        <v xml:space="preserve"> </v>
      </c>
      <c r="M33" s="27" t="str">
        <f t="shared" si="7"/>
        <v/>
      </c>
      <c r="N33" s="27" t="str">
        <f t="shared" si="8"/>
        <v xml:space="preserve"> </v>
      </c>
      <c r="O33" s="26" t="str">
        <f t="shared" si="16"/>
        <v xml:space="preserve"> </v>
      </c>
      <c r="R33" s="18"/>
      <c r="T33" s="19"/>
      <c r="U33" s="20" t="str">
        <f t="shared" si="1"/>
        <v/>
      </c>
      <c r="V33" s="21" t="str">
        <f t="shared" si="3"/>
        <v xml:space="preserve"> </v>
      </c>
      <c r="W33" s="25" t="str">
        <f t="shared" si="9"/>
        <v/>
      </c>
      <c r="X33" s="25" t="str">
        <f t="shared" si="10"/>
        <v xml:space="preserve"> </v>
      </c>
      <c r="Y33" s="26" t="str">
        <f t="shared" si="17"/>
        <v xml:space="preserve"> </v>
      </c>
      <c r="Z33" s="23"/>
      <c r="AA33" s="24" t="str">
        <f t="shared" si="11"/>
        <v/>
      </c>
      <c r="AB33" s="21" t="str">
        <f t="shared" si="18"/>
        <v xml:space="preserve"> </v>
      </c>
      <c r="AC33" s="27" t="str">
        <f t="shared" si="12"/>
        <v/>
      </c>
      <c r="AD33" s="27" t="str">
        <f t="shared" si="13"/>
        <v xml:space="preserve"> </v>
      </c>
      <c r="AE33" s="26" t="str">
        <f t="shared" si="19"/>
        <v xml:space="preserve"> </v>
      </c>
    </row>
    <row r="34" spans="2:31">
      <c r="B34" s="18"/>
      <c r="D34" s="19"/>
      <c r="E34" s="20" t="str">
        <f t="shared" ref="E34:E35" si="20">IF(D34=0,"",D34/D33)</f>
        <v/>
      </c>
      <c r="F34" s="21" t="str">
        <f t="shared" ref="F34:F35" si="21">IF(D34=0," ",IF(E34&gt;0.7,"Regular","Soft Storey"))</f>
        <v xml:space="preserve"> </v>
      </c>
      <c r="G34" s="25" t="str">
        <f t="shared" ref="G34:G35" si="22">IF(D34=0,"",AVERAGE(D31:D33))</f>
        <v/>
      </c>
      <c r="H34" s="25" t="str">
        <f t="shared" ref="H34:H35" si="23">IF(D34=0," ",D34/G34)</f>
        <v xml:space="preserve"> </v>
      </c>
      <c r="I34" s="26" t="str">
        <f t="shared" ref="I34:I35" si="24">IF(D34=0," ",IF(H34&gt;=0.8,"Regular","Soft Storey"))</f>
        <v xml:space="preserve"> </v>
      </c>
      <c r="J34" s="23"/>
      <c r="K34" s="24" t="str">
        <f t="shared" ref="K34:K35" si="25">IF(D34=0,"",D34/D33)</f>
        <v/>
      </c>
      <c r="L34" s="21" t="str">
        <f t="shared" ref="L34:L35" si="26">IF(D34=0," ",IF(E34&gt;=0.6,"Regular","Ex-Soft Storey"))</f>
        <v xml:space="preserve"> </v>
      </c>
      <c r="M34" s="27" t="str">
        <f t="shared" ref="M34:M35" si="27">IF(D34=0,"",AVERAGE(D31:D33))</f>
        <v/>
      </c>
      <c r="N34" s="27" t="str">
        <f t="shared" ref="N34:N35" si="28">IF(D34=0," ",D34/M34)</f>
        <v xml:space="preserve"> </v>
      </c>
      <c r="O34" s="26" t="str">
        <f t="shared" ref="O34:O35" si="29">IF(D34=0," ",IF(N34&gt;=0.7,"Regular","Ex-Soft Storey"))</f>
        <v xml:space="preserve"> </v>
      </c>
      <c r="R34" s="18"/>
      <c r="T34" s="19"/>
      <c r="U34" s="20" t="str">
        <f t="shared" ref="U34:U35" si="30">IF(T34=0,"",T34/T33)</f>
        <v/>
      </c>
      <c r="V34" s="21" t="str">
        <f t="shared" ref="V34:V35" si="31">IF(T34=0," ",IF(U34&gt;=0.7,"Regular","Soft Storey"))</f>
        <v xml:space="preserve"> </v>
      </c>
      <c r="W34" s="25" t="str">
        <f t="shared" ref="W34:W35" si="32">IF(T34=0,"",AVERAGE(T31:T33))</f>
        <v/>
      </c>
      <c r="X34" s="25" t="str">
        <f t="shared" ref="X34:X35" si="33">IF(T34=0," ",T34/W34)</f>
        <v xml:space="preserve"> </v>
      </c>
      <c r="Y34" s="26" t="str">
        <f t="shared" ref="Y34:Y35" si="34">IF(T34=0," ",IF(X34&gt;=0.8,"Regular","Soft Storey"))</f>
        <v xml:space="preserve"> </v>
      </c>
      <c r="Z34" s="23"/>
      <c r="AA34" s="24" t="str">
        <f t="shared" ref="AA34:AA35" si="35">IF(T34=0,"",T34/T33)</f>
        <v/>
      </c>
      <c r="AB34" s="21" t="str">
        <f t="shared" ref="AB34:AB35" si="36">IF(T34=0," ",IF(U34&gt;=0.6,"Regular","Ex-Soft Storey"))</f>
        <v xml:space="preserve"> </v>
      </c>
      <c r="AC34" s="27" t="str">
        <f t="shared" ref="AC34:AC35" si="37">IF(T34=0,"",AVERAGE(T31:T33))</f>
        <v/>
      </c>
      <c r="AD34" s="27" t="str">
        <f t="shared" ref="AD34:AD35" si="38">IF(T34=0," ",T34/AC34)</f>
        <v xml:space="preserve"> </v>
      </c>
      <c r="AE34" s="26" t="str">
        <f t="shared" ref="AE34:AE35" si="39">IF(T34=0," ",IF(AD34&gt;=0.7,"Regular","Ex-Soft Storey"))</f>
        <v xml:space="preserve"> </v>
      </c>
    </row>
    <row r="35" spans="2:31">
      <c r="B35" s="18"/>
      <c r="D35" s="19"/>
      <c r="E35" s="20" t="str">
        <f t="shared" si="20"/>
        <v/>
      </c>
      <c r="F35" s="21" t="str">
        <f t="shared" si="21"/>
        <v xml:space="preserve"> </v>
      </c>
      <c r="G35" s="25" t="str">
        <f t="shared" si="22"/>
        <v/>
      </c>
      <c r="H35" s="25" t="str">
        <f t="shared" si="23"/>
        <v xml:space="preserve"> </v>
      </c>
      <c r="I35" s="26" t="str">
        <f t="shared" si="24"/>
        <v xml:space="preserve"> </v>
      </c>
      <c r="J35" s="23"/>
      <c r="K35" s="24" t="str">
        <f t="shared" si="25"/>
        <v/>
      </c>
      <c r="L35" s="21" t="str">
        <f t="shared" si="26"/>
        <v xml:space="preserve"> </v>
      </c>
      <c r="M35" s="27" t="str">
        <f t="shared" si="27"/>
        <v/>
      </c>
      <c r="N35" s="27" t="str">
        <f t="shared" si="28"/>
        <v xml:space="preserve"> </v>
      </c>
      <c r="O35" s="26" t="str">
        <f t="shared" si="29"/>
        <v xml:space="preserve"> </v>
      </c>
      <c r="R35" s="18"/>
      <c r="T35" s="19"/>
      <c r="U35" s="20" t="str">
        <f t="shared" si="30"/>
        <v/>
      </c>
      <c r="V35" s="21" t="str">
        <f t="shared" si="31"/>
        <v xml:space="preserve"> </v>
      </c>
      <c r="W35" s="25" t="str">
        <f t="shared" si="32"/>
        <v/>
      </c>
      <c r="X35" s="25" t="str">
        <f t="shared" si="33"/>
        <v xml:space="preserve"> </v>
      </c>
      <c r="Y35" s="26" t="str">
        <f t="shared" si="34"/>
        <v xml:space="preserve"> </v>
      </c>
      <c r="Z35" s="23"/>
      <c r="AA35" s="24" t="str">
        <f t="shared" si="35"/>
        <v/>
      </c>
      <c r="AB35" s="21" t="str">
        <f t="shared" si="36"/>
        <v xml:space="preserve"> </v>
      </c>
      <c r="AC35" s="27" t="str">
        <f t="shared" si="37"/>
        <v/>
      </c>
      <c r="AD35" s="27" t="str">
        <f t="shared" si="38"/>
        <v xml:space="preserve"> </v>
      </c>
      <c r="AE35" s="26" t="str">
        <f t="shared" si="39"/>
        <v xml:space="preserve"> </v>
      </c>
    </row>
    <row r="37" spans="2:31">
      <c r="B37" s="36" t="s">
        <v>14</v>
      </c>
      <c r="C37" s="36"/>
      <c r="D37" s="36"/>
      <c r="E37" s="36"/>
      <c r="F37" s="36"/>
      <c r="G37" s="36"/>
      <c r="H37" s="36"/>
      <c r="L37" s="36" t="s">
        <v>15</v>
      </c>
      <c r="M37" s="36"/>
      <c r="N37" s="36"/>
      <c r="O37" s="36"/>
      <c r="P37" s="36"/>
      <c r="Q37" s="36"/>
    </row>
    <row r="38" spans="2:31">
      <c r="B38" s="36"/>
      <c r="C38" s="36"/>
      <c r="D38" s="36"/>
      <c r="E38" s="36"/>
      <c r="F38" s="36"/>
      <c r="G38" s="36"/>
      <c r="H38" s="36"/>
      <c r="I38" s="28"/>
      <c r="J38" s="28"/>
      <c r="K38" s="28"/>
      <c r="L38" s="36"/>
      <c r="M38" s="36"/>
      <c r="N38" s="36"/>
      <c r="O38" s="36"/>
      <c r="P38" s="36"/>
      <c r="Q38" s="36"/>
    </row>
    <row r="39" spans="2:31">
      <c r="B39" s="36"/>
      <c r="C39" s="36"/>
      <c r="D39" s="36"/>
      <c r="E39" s="36"/>
      <c r="F39" s="36"/>
      <c r="G39" s="36"/>
      <c r="H39" s="36"/>
      <c r="I39" s="28"/>
      <c r="J39" s="28"/>
      <c r="K39" s="28"/>
      <c r="L39" s="36"/>
      <c r="M39" s="36"/>
      <c r="N39" s="36"/>
      <c r="O39" s="36"/>
      <c r="P39" s="36"/>
      <c r="Q39" s="36"/>
    </row>
    <row r="44" spans="2:31">
      <c r="I44" s="29"/>
    </row>
  </sheetData>
  <sheetProtection algorithmName="SHA-512" hashValue="/aq8B2s7asYUbw/5EGZtXo4np94ZStUMMHNU2iJTo4htKSYzLxG4gY3PctFY6qYz3c+Xj3mCJDsg7OA/89N/Lg==" saltValue="PZNifAzLSTq5gs/ffDe3aw==" spinCount="100000" sheet="1" formatCells="0" formatColumns="0" formatRows="0" insertColumns="0" insertRows="0" insertHyperlinks="0" deleteColumns="0" deleteRows="0" selectLockedCells="1" sort="0" autoFilter="0" pivotTables="0"/>
  <mergeCells count="26">
    <mergeCell ref="B1:K1"/>
    <mergeCell ref="B2:K2"/>
    <mergeCell ref="B3:K3"/>
    <mergeCell ref="B4:K4"/>
    <mergeCell ref="AB12:AB14"/>
    <mergeCell ref="O12:O14"/>
    <mergeCell ref="R12:R14"/>
    <mergeCell ref="V12:V14"/>
    <mergeCell ref="W12:W14"/>
    <mergeCell ref="Y12:Y14"/>
    <mergeCell ref="L37:Q39"/>
    <mergeCell ref="B37:H39"/>
    <mergeCell ref="B8:O10"/>
    <mergeCell ref="R8:AE10"/>
    <mergeCell ref="E11:I11"/>
    <mergeCell ref="K11:O11"/>
    <mergeCell ref="U11:Y11"/>
    <mergeCell ref="AA11:AE11"/>
    <mergeCell ref="B12:B14"/>
    <mergeCell ref="F12:F14"/>
    <mergeCell ref="G12:G14"/>
    <mergeCell ref="I12:I14"/>
    <mergeCell ref="L12:L14"/>
    <mergeCell ref="M12:M14"/>
    <mergeCell ref="AC12:AC14"/>
    <mergeCell ref="AE12:AE14"/>
  </mergeCells>
  <conditionalFormatting sqref="F15:F35">
    <cfRule type="containsText" dxfId="6" priority="7" operator="containsText" text="Soft Story">
      <formula>NOT(ISERROR(SEARCH("Soft Story",F15)))</formula>
    </cfRule>
  </conditionalFormatting>
  <conditionalFormatting sqref="I18:J35">
    <cfRule type="containsText" dxfId="5" priority="6" operator="containsText" text="Soft Story">
      <formula>NOT(ISERROR(SEARCH("Soft Story",I18)))</formula>
    </cfRule>
  </conditionalFormatting>
  <conditionalFormatting sqref="L15:L35">
    <cfRule type="containsText" dxfId="4" priority="4" operator="containsText" text="Soft Story">
      <formula>NOT(ISERROR(SEARCH("Soft Story",L15)))</formula>
    </cfRule>
  </conditionalFormatting>
  <conditionalFormatting sqref="O18:O35">
    <cfRule type="containsText" dxfId="3" priority="3" operator="containsText" text="Soft Story">
      <formula>NOT(ISERROR(SEARCH("Soft Story",O18)))</formula>
    </cfRule>
  </conditionalFormatting>
  <conditionalFormatting sqref="V16:V35 Y18:Z35">
    <cfRule type="containsText" dxfId="2" priority="5" operator="containsText" text="Soft Story">
      <formula>NOT(ISERROR(SEARCH("Soft Story",V16)))</formula>
    </cfRule>
  </conditionalFormatting>
  <conditionalFormatting sqref="AB15:AB35">
    <cfRule type="containsText" dxfId="1" priority="2" operator="containsText" text="Soft Story">
      <formula>NOT(ISERROR(SEARCH("Soft Story",AB15)))</formula>
    </cfRule>
  </conditionalFormatting>
  <conditionalFormatting sqref="AE18:AE35">
    <cfRule type="containsText" dxfId="0" priority="1" operator="containsText" text="Soft Story">
      <formula>NOT(ISERROR(SEARCH("Soft Story",AE18)))</formula>
    </cfRule>
  </conditionalFormatting>
  <printOptions horizontalCentered="1"/>
  <pageMargins left="0.39370078740157483" right="0.39370078740157483" top="0.39370078740157483" bottom="0.39370078740157483" header="0.31496062992125984" footer="0.31496062992125984"/>
  <pageSetup orientation="landscape" horizontalDpi="3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Video &amp; Instruction </vt:lpstr>
      <vt:lpstr>Soft story X &amp; Y Direction</vt:lpstr>
      <vt:lpstr>'Soft story X &amp; Y Direction'!Print_Area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 Hedaetullah</dc:creator>
  <cp:lastModifiedBy>SM Hedaetullah</cp:lastModifiedBy>
  <dcterms:created xsi:type="dcterms:W3CDTF">2015-06-05T18:17:20Z</dcterms:created>
  <dcterms:modified xsi:type="dcterms:W3CDTF">2025-07-10T17:24:33Z</dcterms:modified>
</cp:coreProperties>
</file>