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hidePivotFieldList="1" defaultThemeVersion="164011"/>
  <mc:AlternateContent xmlns:mc="http://schemas.openxmlformats.org/markup-compatibility/2006">
    <mc:Choice Requires="x15">
      <x15ac:absPath xmlns:x15ac="http://schemas.microsoft.com/office/spreadsheetml/2010/11/ac" url="C:\Users\Helpdesk\OneDrive - Engro Corporation Limited\"/>
    </mc:Choice>
  </mc:AlternateContent>
  <bookViews>
    <workbookView xWindow="0" yWindow="0" windowWidth="20490" windowHeight="6930" activeTab="1"/>
  </bookViews>
  <sheets>
    <sheet name="summary" sheetId="8" r:id="rId1"/>
    <sheet name="report of December" sheetId="1" r:id="rId2"/>
    <sheet name="Pendings of november" sheetId="5" r:id="rId3"/>
    <sheet name="list" sheetId="2" r:id="rId4"/>
  </sheets>
  <externalReferences>
    <externalReference r:id="rId5"/>
  </externalReferences>
  <definedNames>
    <definedName name="_xlnm._FilterDatabase" localSheetId="2" hidden="1">'Pendings of november'!$F$1:$F$21</definedName>
    <definedName name="_xlnm._FilterDatabase" localSheetId="1" hidden="1">'report of December'!$H$1:$J$375</definedName>
  </definedNames>
  <calcPr calcId="171027"/>
  <pivotCaches>
    <pivotCache cacheId="7"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46" i="1" l="1"/>
  <c r="N345" i="1"/>
  <c r="N344" i="1"/>
  <c r="K342" i="1"/>
  <c r="N342" i="1" s="1"/>
  <c r="K341" i="1"/>
  <c r="N341" i="1" s="1"/>
  <c r="K340" i="1"/>
  <c r="N340" i="1" s="1"/>
  <c r="N343" i="1"/>
  <c r="N339" i="1"/>
  <c r="K292" i="1"/>
  <c r="N292" i="1" s="1"/>
  <c r="N334" i="1"/>
  <c r="N329" i="1"/>
  <c r="N317" i="1"/>
  <c r="N314" i="1"/>
  <c r="N312" i="1"/>
  <c r="N299" i="1"/>
  <c r="N298" i="1"/>
  <c r="N297" i="1"/>
  <c r="N296" i="1"/>
  <c r="N294" i="1"/>
  <c r="N291" i="1"/>
  <c r="N289" i="1"/>
  <c r="N286" i="1"/>
  <c r="N284" i="1"/>
  <c r="N282" i="1"/>
  <c r="N281" i="1"/>
  <c r="N280" i="1"/>
  <c r="N273" i="1"/>
  <c r="N272" i="1"/>
  <c r="N270" i="1"/>
  <c r="N268" i="1"/>
  <c r="N267" i="1"/>
  <c r="N266" i="1"/>
  <c r="N263" i="1"/>
  <c r="N262" i="1"/>
  <c r="N261" i="1"/>
  <c r="N260" i="1"/>
  <c r="N259" i="1"/>
  <c r="N256" i="1"/>
  <c r="N254" i="1"/>
  <c r="N253" i="1"/>
  <c r="N248" i="1"/>
  <c r="N247" i="1"/>
  <c r="N246" i="1"/>
  <c r="N245" i="1"/>
  <c r="N240" i="1"/>
  <c r="N238" i="1"/>
  <c r="N237" i="1"/>
  <c r="N235" i="1"/>
  <c r="N232" i="1"/>
  <c r="N229" i="1"/>
  <c r="N228" i="1"/>
  <c r="N217" i="1"/>
  <c r="N216" i="1"/>
  <c r="N214" i="1"/>
  <c r="N213" i="1"/>
  <c r="N212" i="1"/>
  <c r="N211" i="1"/>
  <c r="N209" i="1"/>
  <c r="N208" i="1"/>
  <c r="N207" i="1"/>
  <c r="N200" i="1"/>
  <c r="N199" i="1"/>
  <c r="N197" i="1"/>
  <c r="N195" i="1"/>
  <c r="N194" i="1"/>
  <c r="N192" i="1"/>
  <c r="N190" i="1"/>
  <c r="N187" i="1"/>
  <c r="N186" i="1"/>
  <c r="N185" i="1"/>
  <c r="N184" i="1"/>
  <c r="N183" i="1"/>
  <c r="N181" i="1"/>
  <c r="N177" i="1"/>
  <c r="N171" i="1"/>
  <c r="N169" i="1"/>
  <c r="N168" i="1"/>
  <c r="N167" i="1"/>
  <c r="N165" i="1"/>
  <c r="N163" i="1"/>
  <c r="N162" i="1"/>
  <c r="N158" i="1"/>
  <c r="N153" i="1"/>
  <c r="N2" i="1"/>
  <c r="N4" i="1"/>
  <c r="N7" i="1"/>
  <c r="N6" i="1"/>
  <c r="N9" i="1"/>
  <c r="N16" i="1"/>
  <c r="N15" i="1"/>
  <c r="N14" i="1"/>
  <c r="N19" i="1"/>
  <c r="N22" i="1"/>
  <c r="N21" i="1"/>
  <c r="N30" i="1"/>
  <c r="N32" i="1"/>
  <c r="N34" i="1"/>
  <c r="N40" i="1"/>
  <c r="N49" i="1"/>
  <c r="N48" i="1"/>
  <c r="N47" i="1"/>
  <c r="N46" i="1"/>
  <c r="N45" i="1"/>
  <c r="N44" i="1"/>
  <c r="N43" i="1"/>
  <c r="N57" i="1"/>
  <c r="N56" i="1"/>
  <c r="N55" i="1"/>
  <c r="N63" i="1"/>
  <c r="N62" i="1"/>
  <c r="N61" i="1"/>
  <c r="N66" i="1"/>
  <c r="N68" i="1"/>
  <c r="N71" i="1"/>
  <c r="N70" i="1"/>
  <c r="N77" i="1"/>
  <c r="N76" i="1"/>
  <c r="N75" i="1"/>
  <c r="N74" i="1"/>
  <c r="N73" i="1"/>
  <c r="N80" i="1"/>
  <c r="N85" i="1"/>
  <c r="N88" i="1"/>
  <c r="N87" i="1"/>
  <c r="N90" i="1"/>
  <c r="N92" i="1"/>
  <c r="N98" i="1"/>
  <c r="N105" i="1"/>
  <c r="N104" i="1"/>
  <c r="N108" i="1"/>
  <c r="N107" i="1"/>
  <c r="N111" i="1"/>
  <c r="N110" i="1"/>
  <c r="N114" i="1"/>
  <c r="N113" i="1"/>
  <c r="N117" i="1"/>
  <c r="N116" i="1"/>
  <c r="N121" i="1"/>
  <c r="N126" i="1"/>
  <c r="N125" i="1"/>
  <c r="N130" i="1"/>
  <c r="N129" i="1"/>
  <c r="N137" i="1"/>
  <c r="N136" i="1"/>
  <c r="N135" i="1"/>
  <c r="N134" i="1"/>
  <c r="N140" i="1"/>
  <c r="N139" i="1"/>
  <c r="N143" i="1"/>
  <c r="N146" i="1"/>
  <c r="K333" i="1" l="1"/>
  <c r="M333" i="1" s="1"/>
  <c r="K332" i="1"/>
  <c r="M332" i="1" s="1"/>
  <c r="K330" i="1"/>
  <c r="N330" i="1" s="1"/>
  <c r="N325" i="1"/>
  <c r="M322" i="1"/>
  <c r="M321" i="1"/>
  <c r="K320" i="1"/>
  <c r="N320" i="1" s="1"/>
  <c r="K319" i="1"/>
  <c r="N319" i="1" s="1"/>
  <c r="K318" i="1"/>
  <c r="M318" i="1" s="1"/>
  <c r="M313" i="1" l="1"/>
  <c r="N313" i="1"/>
  <c r="N322" i="1"/>
  <c r="N318" i="1"/>
  <c r="N333" i="1"/>
  <c r="N321" i="1"/>
  <c r="M319" i="1"/>
  <c r="M325" i="1"/>
  <c r="M320" i="1"/>
  <c r="M330" i="1"/>
  <c r="N332" i="1"/>
  <c r="K307" i="1" l="1"/>
  <c r="K305" i="1"/>
  <c r="N305" i="1" s="1"/>
  <c r="K303" i="1"/>
  <c r="N303" i="1" s="1"/>
  <c r="M312" i="1"/>
  <c r="K316" i="1"/>
  <c r="M316" i="1" s="1"/>
  <c r="M305" i="1" l="1"/>
  <c r="M307" i="1"/>
  <c r="N307" i="1"/>
  <c r="M311" i="1"/>
  <c r="N311" i="1"/>
  <c r="K302" i="1"/>
  <c r="N302" i="1" s="1"/>
  <c r="M301" i="1"/>
  <c r="M291" i="1" l="1"/>
  <c r="M293" i="1"/>
  <c r="M375" i="1"/>
  <c r="M303" i="1"/>
  <c r="M302" i="1"/>
  <c r="M299" i="1"/>
  <c r="M297" i="1"/>
  <c r="K295" i="1"/>
  <c r="M294" i="1"/>
  <c r="K230" i="1"/>
  <c r="N230" i="1" s="1"/>
  <c r="M300" i="1"/>
  <c r="M290" i="1"/>
  <c r="M289" i="1"/>
  <c r="M295" i="1" l="1"/>
  <c r="N295" i="1"/>
  <c r="M187" i="1"/>
  <c r="M123" i="1"/>
  <c r="M230" i="1"/>
  <c r="M287" i="1"/>
  <c r="M286" i="1"/>
  <c r="M244" i="1"/>
  <c r="K17" i="1"/>
  <c r="M17" i="1" s="1"/>
  <c r="M283" i="1"/>
  <c r="K285" i="1"/>
  <c r="M285" i="1" s="1"/>
  <c r="K265" i="1"/>
  <c r="M265" i="1" s="1"/>
  <c r="M219" i="1"/>
  <c r="K210" i="1"/>
  <c r="N147" i="1"/>
  <c r="M188" i="1" l="1"/>
  <c r="N188" i="1"/>
  <c r="M228" i="1"/>
  <c r="M147" i="1"/>
  <c r="M20" i="1"/>
  <c r="M149" i="1"/>
  <c r="M128" i="1"/>
  <c r="M222" i="1" l="1"/>
  <c r="K206" i="1"/>
  <c r="M210" i="1" l="1"/>
  <c r="M169" i="1" l="1"/>
  <c r="M243" i="1"/>
  <c r="M124" i="1"/>
  <c r="M164" i="1" l="1"/>
  <c r="M16" i="1"/>
  <c r="M143" i="1"/>
  <c r="M189" i="1"/>
  <c r="M24" i="1"/>
  <c r="M156" i="1"/>
  <c r="M86" i="1"/>
  <c r="M172" i="1"/>
  <c r="M23" i="1"/>
  <c r="K93" i="1"/>
  <c r="N93" i="1" s="1"/>
  <c r="M41" i="1"/>
  <c r="K274" i="1" l="1"/>
  <c r="N274" i="1" s="1"/>
  <c r="K13" i="1" l="1"/>
  <c r="K251" i="1" l="1"/>
</calcChain>
</file>

<file path=xl/comments1.xml><?xml version="1.0" encoding="utf-8"?>
<comments xmlns="http://schemas.openxmlformats.org/spreadsheetml/2006/main">
  <authors>
    <author>HelpDesk</author>
  </authors>
  <commentList>
    <comment ref="L283" authorId="0" shapeId="0">
      <text>
        <r>
          <rPr>
            <b/>
            <sz val="9"/>
            <color indexed="81"/>
            <rFont val="Tahoma"/>
            <family val="2"/>
          </rPr>
          <t>HelpDesk:</t>
        </r>
        <r>
          <rPr>
            <sz val="9"/>
            <color indexed="81"/>
            <rFont val="Tahoma"/>
            <family val="2"/>
          </rPr>
          <t xml:space="preserve">
</t>
        </r>
      </text>
    </comment>
  </commentList>
</comments>
</file>

<file path=xl/sharedStrings.xml><?xml version="1.0" encoding="utf-8"?>
<sst xmlns="http://schemas.openxmlformats.org/spreadsheetml/2006/main" count="2330" uniqueCount="975">
  <si>
    <t>Ticket ID</t>
  </si>
  <si>
    <t xml:space="preserve">User name  </t>
  </si>
  <si>
    <t>Opened Day &amp; Time</t>
  </si>
  <si>
    <t>User Catogory</t>
  </si>
  <si>
    <t>Category</t>
  </si>
  <si>
    <t xml:space="preserve">company </t>
  </si>
  <si>
    <t>Sub category</t>
  </si>
  <si>
    <t xml:space="preserve">Assigned to </t>
  </si>
  <si>
    <t xml:space="preserve">description </t>
  </si>
  <si>
    <t xml:space="preserve">Status  </t>
  </si>
  <si>
    <t>Closed Date &amp; Time</t>
  </si>
  <si>
    <t xml:space="preserve">Open Hours </t>
  </si>
  <si>
    <t xml:space="preserve">Root cause </t>
  </si>
  <si>
    <t xml:space="preserve">status </t>
  </si>
  <si>
    <t xml:space="preserve">user category </t>
  </si>
  <si>
    <t xml:space="preserve">Category </t>
  </si>
  <si>
    <t>sub-category</t>
  </si>
  <si>
    <t xml:space="preserve">received Via </t>
  </si>
  <si>
    <t xml:space="preserve">Company </t>
  </si>
  <si>
    <t>Arsheel</t>
  </si>
  <si>
    <t xml:space="preserve">closed </t>
  </si>
  <si>
    <t xml:space="preserve">gold </t>
  </si>
  <si>
    <t xml:space="preserve">Hardware </t>
  </si>
  <si>
    <t>exchange</t>
  </si>
  <si>
    <t xml:space="preserve">email </t>
  </si>
  <si>
    <t xml:space="preserve">Ubaid </t>
  </si>
  <si>
    <t xml:space="preserve">CORP </t>
  </si>
  <si>
    <t xml:space="preserve">pending </t>
  </si>
  <si>
    <t xml:space="preserve">silver </t>
  </si>
  <si>
    <t xml:space="preserve">Software </t>
  </si>
  <si>
    <t>SharePoint Portals</t>
  </si>
  <si>
    <t xml:space="preserve">verbal </t>
  </si>
  <si>
    <t xml:space="preserve">Naveed </t>
  </si>
  <si>
    <t xml:space="preserve">FERT </t>
  </si>
  <si>
    <t>In progress</t>
  </si>
  <si>
    <t xml:space="preserve">priority  </t>
  </si>
  <si>
    <t xml:space="preserve">Conferencing </t>
  </si>
  <si>
    <t>Data Transfer/Backup</t>
  </si>
  <si>
    <t xml:space="preserve">call </t>
  </si>
  <si>
    <t>Husna</t>
  </si>
  <si>
    <t>EPQL</t>
  </si>
  <si>
    <t>Open</t>
  </si>
  <si>
    <t xml:space="preserve">Other issue </t>
  </si>
  <si>
    <t>internet</t>
  </si>
  <si>
    <t xml:space="preserve">H.owais </t>
  </si>
  <si>
    <t>SECMC</t>
  </si>
  <si>
    <t xml:space="preserve">Re-open </t>
  </si>
  <si>
    <t>VPN</t>
  </si>
  <si>
    <t xml:space="preserve">rehman  </t>
  </si>
  <si>
    <t>Junaid</t>
  </si>
  <si>
    <t>VOPAK</t>
  </si>
  <si>
    <t>forward</t>
  </si>
  <si>
    <t xml:space="preserve">MS Office </t>
  </si>
  <si>
    <t xml:space="preserve">ubaid </t>
  </si>
  <si>
    <t>Hammad</t>
  </si>
  <si>
    <t>EPTL</t>
  </si>
  <si>
    <t>Warranty C</t>
  </si>
  <si>
    <t xml:space="preserve">Storage </t>
  </si>
  <si>
    <t>Infra team</t>
  </si>
  <si>
    <t xml:space="preserve">EPCL </t>
  </si>
  <si>
    <t xml:space="preserve">Outlook </t>
  </si>
  <si>
    <t>Network team</t>
  </si>
  <si>
    <t>FOUND</t>
  </si>
  <si>
    <t>SAP</t>
  </si>
  <si>
    <t>sharepoint/portal team</t>
  </si>
  <si>
    <t>EEAP</t>
  </si>
  <si>
    <t>LAN</t>
  </si>
  <si>
    <t>MyEngro helpdesk</t>
  </si>
  <si>
    <t>EPL</t>
  </si>
  <si>
    <t>WIFI</t>
  </si>
  <si>
    <t>Dharki Helpdesk</t>
  </si>
  <si>
    <t>Laptop</t>
  </si>
  <si>
    <t>EPCL IT</t>
  </si>
  <si>
    <t xml:space="preserve">Printer </t>
  </si>
  <si>
    <t>Thar IT</t>
  </si>
  <si>
    <t>scanner</t>
  </si>
  <si>
    <t>SAP team</t>
  </si>
  <si>
    <t>Desktop/LCD</t>
  </si>
  <si>
    <t>others</t>
  </si>
  <si>
    <t>mobile/Ipad</t>
  </si>
  <si>
    <t>Peripheral Devices</t>
  </si>
  <si>
    <t>system configuration</t>
  </si>
  <si>
    <t>INT VC</t>
  </si>
  <si>
    <t>VC</t>
  </si>
  <si>
    <t xml:space="preserve">BOD </t>
  </si>
  <si>
    <t xml:space="preserve">Stewardship </t>
  </si>
  <si>
    <t xml:space="preserve">BCC </t>
  </si>
  <si>
    <t xml:space="preserve">BIC </t>
  </si>
  <si>
    <t>Audio con</t>
  </si>
  <si>
    <t xml:space="preserve">Skype </t>
  </si>
  <si>
    <t xml:space="preserve">COED </t>
  </si>
  <si>
    <t>Ex com</t>
  </si>
  <si>
    <t>conference call</t>
  </si>
  <si>
    <t>multimedia</t>
  </si>
  <si>
    <t xml:space="preserve">Resolution/ Last Update </t>
  </si>
  <si>
    <t xml:space="preserve">Ashfaq Hasan Khan </t>
  </si>
  <si>
    <t xml:space="preserve">Farhan Javed </t>
  </si>
  <si>
    <t>Access is granted, but Lodges booking is blocked</t>
  </si>
  <si>
    <t xml:space="preserve">Haniya channa </t>
  </si>
  <si>
    <t xml:space="preserve">outlook is not working </t>
  </si>
  <si>
    <t>Data from Saad Laptop (left company), approved by rabia wafa</t>
  </si>
  <si>
    <t>To extract WinRAR files it requires admin password</t>
  </si>
  <si>
    <t xml:space="preserve">Nishey jahangir </t>
  </si>
  <si>
    <t xml:space="preserve">outlook crashing issue. </t>
  </si>
  <si>
    <t xml:space="preserve">Zonal Office Daharki </t>
  </si>
  <si>
    <t>access authentication on myengro</t>
  </si>
  <si>
    <t>Done</t>
  </si>
  <si>
    <t xml:space="preserve">Issue has been resolved </t>
  </si>
  <si>
    <t xml:space="preserve">Muhammad Waqas Javed </t>
  </si>
  <si>
    <t>configure Email on my cell phone</t>
  </si>
  <si>
    <t>AD is already maintained.acknowledge by ahsan</t>
  </si>
  <si>
    <t>Issue of LAN</t>
  </si>
  <si>
    <t xml:space="preserve">our Dxb office as network down there, no emails being recvd </t>
  </si>
  <si>
    <t>Ali haider</t>
  </si>
  <si>
    <t>Access granted</t>
  </si>
  <si>
    <t xml:space="preserve">VPN issue from guest house </t>
  </si>
  <si>
    <t>Issue has been resolved after disconnect the Wi-Fi</t>
  </si>
  <si>
    <t xml:space="preserve">Rohail muhammad </t>
  </si>
  <si>
    <t>Issue resolved configured email.</t>
  </si>
  <si>
    <t>Problem has been resolved.</t>
  </si>
  <si>
    <t>Jamal SECMC</t>
  </si>
  <si>
    <t>outlook issue</t>
  </si>
  <si>
    <t>abdullah khan EEAP</t>
  </si>
  <si>
    <t>ID has been changed with data backup.</t>
  </si>
  <si>
    <t>required archive sync</t>
  </si>
  <si>
    <t>Connected.</t>
  </si>
  <si>
    <t>Videocon arrangement in eximp ventra with murk plant at 12pm</t>
  </si>
  <si>
    <t>resolved</t>
  </si>
  <si>
    <t xml:space="preserve">VPN connectivity issue </t>
  </si>
  <si>
    <t xml:space="preserve">Issue resolved </t>
  </si>
  <si>
    <t xml:space="preserve">sara ashar </t>
  </si>
  <si>
    <t xml:space="preserve">color printer add request </t>
  </si>
  <si>
    <t xml:space="preserve">Audrey </t>
  </si>
  <si>
    <t>Projector connectivity required</t>
  </si>
  <si>
    <t>User reset his computer.re-install all standard software’s.</t>
  </si>
  <si>
    <t xml:space="preserve">Tricia L. Misquita </t>
  </si>
  <si>
    <t xml:space="preserve">Shariq Abdullah </t>
  </si>
  <si>
    <t>inform him to align internet service provider as well to check this problem</t>
  </si>
  <si>
    <t xml:space="preserve">Mohammad Ahmed Maan </t>
  </si>
  <si>
    <t>portal is not access</t>
  </si>
  <si>
    <t xml:space="preserve">Resolution/ Last Upadate </t>
  </si>
  <si>
    <t xml:space="preserve">Ali Abbas Alavi </t>
  </si>
  <si>
    <t>Muhammad Faiq Hasnain</t>
  </si>
  <si>
    <t>Email search isn’t working again</t>
  </si>
  <si>
    <t>software installation required</t>
  </si>
  <si>
    <t xml:space="preserve">sara aziz </t>
  </si>
  <si>
    <t>Data transfer from old to new phone</t>
  </si>
  <si>
    <t>pending with naveed</t>
  </si>
  <si>
    <t>Usman Hameed</t>
  </si>
  <si>
    <t xml:space="preserve">laptop screen is not working </t>
  </si>
  <si>
    <t xml:space="preserve">Muhammad Aamir </t>
  </si>
  <si>
    <t>LAPTOP not working properly</t>
  </si>
  <si>
    <t>User give the time of Friday to check the laptop.</t>
  </si>
  <si>
    <t>Kamran Hussain</t>
  </si>
  <si>
    <t>Folder Access</t>
  </si>
  <si>
    <t>Zameer Hussain</t>
  </si>
  <si>
    <t>FINGER SENSOR ACTIVATION &amp; INSTALLATION OF CO2 SOFTWARE</t>
  </si>
  <si>
    <t>Ghulam Raza</t>
  </si>
  <si>
    <t xml:space="preserve">Dropbox Installation </t>
  </si>
  <si>
    <t xml:space="preserve">zamir hussain </t>
  </si>
  <si>
    <t>The 3.5 mm audio connector of my laptop is also not working.</t>
  </si>
  <si>
    <t>ahmed shakoor</t>
  </si>
  <si>
    <t>need some systematic assistance on his MacBook</t>
  </si>
  <si>
    <t xml:space="preserve">qaiser ul hassan </t>
  </si>
  <si>
    <t>office 365 activation</t>
  </si>
  <si>
    <t>soluchna</t>
  </si>
  <si>
    <t xml:space="preserve">New Laptop Configuration required </t>
  </si>
  <si>
    <t>ali FERT</t>
  </si>
  <si>
    <t>Rights Authorization Conflict for drivers installation</t>
  </si>
  <si>
    <t>munawar vilani</t>
  </si>
  <si>
    <t>user claim that emails send from his account which he didn’t send</t>
  </si>
  <si>
    <t>Feroz Hassan Khan Mazari EPTL site</t>
  </si>
  <si>
    <t xml:space="preserve">new Laptop domain join and user configuration </t>
  </si>
  <si>
    <t>Neha Khan</t>
  </si>
  <si>
    <t>Unable to Download Report from Website.</t>
  </si>
  <si>
    <t xml:space="preserve">Kamal Uddin </t>
  </si>
  <si>
    <t>Scanner Installation</t>
  </si>
  <si>
    <t>Jamal Abdul Nasir</t>
  </si>
  <si>
    <t xml:space="preserve">Laureen Fernandes </t>
  </si>
  <si>
    <t>Calendar Issue</t>
  </si>
  <si>
    <t>My desktop has turned black and not changing to picture</t>
  </si>
  <si>
    <t>Issue has been resolve after update group policy forcefully.</t>
  </si>
  <si>
    <t>Scanner installation has been done also I have update Display driver.</t>
  </si>
  <si>
    <r>
      <t>The Desktop on 7</t>
    </r>
    <r>
      <rPr>
        <vertAlign val="superscript"/>
        <sz val="11"/>
        <color rgb="FF000000"/>
        <rFont val="Calibri"/>
        <family val="2"/>
      </rPr>
      <t>th</t>
    </r>
    <r>
      <rPr>
        <sz val="11"/>
        <color rgb="FF000000"/>
        <rFont val="Calibri"/>
        <family val="2"/>
      </rPr>
      <t xml:space="preserve"> floor in KSS room needs to be returned to Polymers.  Please do the dismantling ASAP and the MoP boy Joseph will deliver it to SAAD at Polymers</t>
    </r>
  </si>
  <si>
    <t>Kermin Talati</t>
  </si>
  <si>
    <t>Fahad Tariq Rafi</t>
  </si>
  <si>
    <t>Qamar Jaleel</t>
  </si>
  <si>
    <t>Adnan Amin</t>
  </si>
  <si>
    <t>please configure emails on my phone</t>
  </si>
  <si>
    <t>check my Archive settings</t>
  </si>
  <si>
    <t>Omair Sarwar</t>
  </si>
  <si>
    <t>Zain Mumtaz Peracha</t>
  </si>
  <si>
    <t xml:space="preserve">ahsan zafar syed </t>
  </si>
  <si>
    <t xml:space="preserve">Ch. Fayyaz Ahmad </t>
  </si>
  <si>
    <t>Laptop configured and handed to user</t>
  </si>
  <si>
    <t xml:space="preserve">Audrey Dias </t>
  </si>
  <si>
    <r>
      <t>SECMC board room on 4</t>
    </r>
    <r>
      <rPr>
        <vertAlign val="superscript"/>
        <sz val="11"/>
        <color rgb="FF000000"/>
        <rFont val="Calibri"/>
        <family val="2"/>
        <scheme val="minor"/>
      </rPr>
      <t>th</t>
    </r>
    <r>
      <rPr>
        <sz val="11"/>
        <color rgb="FF000000"/>
        <rFont val="Calibri"/>
        <family val="2"/>
        <scheme val="minor"/>
      </rPr>
      <t xml:space="preserve"> floor to connect videcon with Thar.</t>
    </r>
  </si>
  <si>
    <t>Laptop configured. And handed to user.</t>
  </si>
  <si>
    <t>Mustafa Chaudhry SECMC</t>
  </si>
  <si>
    <t>configure’s laptop (domain join and ID config)</t>
  </si>
  <si>
    <t>old Laptop is crashed, installation of new Laptop.</t>
  </si>
  <si>
    <t>installation has been done and handover to user</t>
  </si>
  <si>
    <t>shuja haider CORP</t>
  </si>
  <si>
    <t xml:space="preserve">Password changing issue </t>
  </si>
  <si>
    <t xml:space="preserve">ahmer hussain </t>
  </si>
  <si>
    <t xml:space="preserve">col jalal </t>
  </si>
  <si>
    <t>fahad mirza biag FERT</t>
  </si>
  <si>
    <t>sajjad FERT</t>
  </si>
  <si>
    <t>Munib Mujeeb Jilani CORP</t>
  </si>
  <si>
    <t>Gulam raza</t>
  </si>
  <si>
    <t>configure my emails on mobile</t>
  </si>
  <si>
    <t>configured</t>
  </si>
  <si>
    <t xml:space="preserve">My powerpoint is being very slow. </t>
  </si>
  <si>
    <t xml:space="preserve">outlook shows the error : identity of "mail.server.engro" cannot be verified by exchange </t>
  </si>
  <si>
    <t xml:space="preserve">windows recovery error </t>
  </si>
  <si>
    <t>Issue has been resolved after recreate outlook profile .</t>
  </si>
  <si>
    <t xml:space="preserve">email issue </t>
  </si>
  <si>
    <t xml:space="preserve">laptop screen issue </t>
  </si>
  <si>
    <t xml:space="preserve">akbar rahim </t>
  </si>
  <si>
    <t>video con is not working properly in SECMC board room</t>
  </si>
  <si>
    <t>Kashif ALI</t>
  </si>
  <si>
    <t>govinda hira</t>
  </si>
  <si>
    <t>Need help urgently, i cant access word files</t>
  </si>
  <si>
    <t>Issue has been resloved after re download file from dropbox</t>
  </si>
  <si>
    <t>reconnected VC.</t>
  </si>
  <si>
    <t>Gate Cycle” application not supported with 64bit OS, its working fine on 32 bit windows 7 &amp; XP, inform fiaq to procure license of windows 7, user didn’t respond since long</t>
  </si>
  <si>
    <t>Laptop overhanded to zameer</t>
  </si>
  <si>
    <t>installed</t>
  </si>
  <si>
    <t>issue resloved</t>
  </si>
  <si>
    <t xml:space="preserve">configure outlook on rental Laptop </t>
  </si>
  <si>
    <t>waqas mobeen khan</t>
  </si>
  <si>
    <t>auto resolved.</t>
  </si>
  <si>
    <t xml:space="preserve">atif muhammad ali </t>
  </si>
  <si>
    <t>adam</t>
  </si>
  <si>
    <t xml:space="preserve">abdullah kashif bhati </t>
  </si>
  <si>
    <t xml:space="preserve">issue of mobile </t>
  </si>
  <si>
    <t>Apple TV installation in chairman office</t>
  </si>
  <si>
    <t xml:space="preserve">printer which is requested by Sharon </t>
  </si>
  <si>
    <t xml:space="preserve">Undeliverable message receive when someone send an email to me </t>
  </si>
  <si>
    <t>Tarique Quadir Lakhiar</t>
  </si>
  <si>
    <t>ID config and domain join (SECMC)</t>
  </si>
  <si>
    <t>reinstall office</t>
  </si>
  <si>
    <t>guide to change the Password from selfservice</t>
  </si>
  <si>
    <t>configured and handover to user</t>
  </si>
  <si>
    <t>New Laptop installation</t>
  </si>
  <si>
    <t>Just guide to user how to move emails in archive .</t>
  </si>
  <si>
    <t xml:space="preserve">printer toner issue </t>
  </si>
  <si>
    <t>Issue in add member in the group</t>
  </si>
  <si>
    <t>Laptop has been. Configured and handed over to the user</t>
  </si>
  <si>
    <t>Office reinstalled , issue resolved</t>
  </si>
  <si>
    <t xml:space="preserve">want to use guest wifi on 4th floor </t>
  </si>
  <si>
    <t xml:space="preserve"> connect my laptop with printer.</t>
  </si>
  <si>
    <t>installation complete</t>
  </si>
  <si>
    <t>issue resolved</t>
  </si>
  <si>
    <t>display driver issue.</t>
  </si>
  <si>
    <t xml:space="preserve"> install Office 365 in Fahad Tariq Rafi System</t>
  </si>
  <si>
    <t xml:space="preserve">Naeem </t>
  </si>
  <si>
    <t>record room LAN is not working</t>
  </si>
  <si>
    <r>
      <t>install the 4</t>
    </r>
    <r>
      <rPr>
        <vertAlign val="superscript"/>
        <sz val="11"/>
        <color theme="1"/>
        <rFont val="Calibri"/>
        <family val="2"/>
        <scheme val="minor"/>
      </rPr>
      <t>th</t>
    </r>
    <r>
      <rPr>
        <sz val="11"/>
        <color theme="1"/>
        <rFont val="Calibri"/>
        <family val="2"/>
        <scheme val="minor"/>
      </rPr>
      <t xml:space="preserve"> Floor printer on my laptop</t>
    </r>
  </si>
  <si>
    <t xml:space="preserve">Jahan Ara Saleem </t>
  </si>
  <si>
    <t>Zain mumtaz Peracha</t>
  </si>
  <si>
    <t>VCs set up Karachi/ Toronto required (owais/ubaid)</t>
  </si>
  <si>
    <t>Installed. thanks</t>
  </si>
  <si>
    <t xml:space="preserve">battery placed after reeciving from muhsko </t>
  </si>
  <si>
    <t>Adeel Qamar</t>
  </si>
  <si>
    <t xml:space="preserve">Ghais Khan </t>
  </si>
  <si>
    <t>Printer  has. Been installed</t>
  </si>
  <si>
    <t>archive mapping required for finance</t>
  </si>
  <si>
    <t xml:space="preserve">mapped </t>
  </si>
  <si>
    <t>Issue regarding outlook icon has been resolved.</t>
  </si>
  <si>
    <t xml:space="preserve">Issue of outlook icon </t>
  </si>
  <si>
    <t xml:space="preserve">VC device placed and testing </t>
  </si>
  <si>
    <t xml:space="preserve">successfully done </t>
  </si>
  <si>
    <t xml:space="preserve">shamshuddin sheikh </t>
  </si>
  <si>
    <t>sarah patricia</t>
  </si>
  <si>
    <t xml:space="preserve">VC today at 2:30pm connect FSD zone in the EFERT Board Room </t>
  </si>
  <si>
    <t>videocon in eximp ventra for Mureedk Plant at10:30am</t>
  </si>
  <si>
    <t>Muhammad Abdullah Khan</t>
  </si>
  <si>
    <r>
      <t> </t>
    </r>
    <r>
      <rPr>
        <sz val="11"/>
        <color theme="1"/>
        <rFont val="Calibri"/>
        <family val="2"/>
      </rPr>
      <t xml:space="preserve">Vc test successfully  previous day </t>
    </r>
  </si>
  <si>
    <r>
      <t> </t>
    </r>
    <r>
      <rPr>
        <sz val="11"/>
        <color theme="1"/>
        <rFont val="Calibri"/>
        <family val="2"/>
      </rPr>
      <t>Installed on same</t>
    </r>
  </si>
  <si>
    <r>
      <t> </t>
    </r>
    <r>
      <rPr>
        <sz val="11"/>
        <color theme="1"/>
        <rFont val="Calibri"/>
        <family val="2"/>
      </rPr>
      <t xml:space="preserve">Configured </t>
    </r>
  </si>
  <si>
    <t>Wajid junejo</t>
  </si>
  <si>
    <t xml:space="preserve">Data backup required on external </t>
  </si>
  <si>
    <t xml:space="preserve">ID configuration required </t>
  </si>
  <si>
    <t>zareen soomro</t>
  </si>
  <si>
    <t>Issue in meeting, screen shows blur image</t>
  </si>
  <si>
    <t xml:space="preserve">albertine Roy </t>
  </si>
  <si>
    <t xml:space="preserve">arsalan ur Rabb </t>
  </si>
  <si>
    <t>configure Dropbox onto my laptop</t>
  </si>
  <si>
    <t>laptop is responding slow and taking more time in opening softwares vs normal.</t>
  </si>
  <si>
    <t xml:space="preserve">installed updated driver </t>
  </si>
  <si>
    <t>ID configuration and SAP installation done.</t>
  </si>
  <si>
    <t>user change the meeting room</t>
  </si>
  <si>
    <t>Product key issue and desktop issue</t>
  </si>
  <si>
    <t>no more required</t>
  </si>
  <si>
    <t>Rizwana Halepoto</t>
  </si>
  <si>
    <t xml:space="preserve">Imran Memon </t>
  </si>
  <si>
    <t>Mobile configuration required</t>
  </si>
  <si>
    <t xml:space="preserve">Contacted </t>
  </si>
  <si>
    <t>Issue resolved, After temporary file removed</t>
  </si>
  <si>
    <t>nadeem munawar</t>
  </si>
  <si>
    <t xml:space="preserve">Archieve indexing bulid issue </t>
  </si>
  <si>
    <t xml:space="preserve">Muhammad Amir </t>
  </si>
  <si>
    <t xml:space="preserve">facing issue regarding system logging </t>
  </si>
  <si>
    <t>Issue has been resolved after login system to connected via network cable</t>
  </si>
  <si>
    <t>User didn’t give reply since long</t>
  </si>
  <si>
    <t>Hasnanin</t>
  </si>
  <si>
    <t xml:space="preserve">sapna khobchand </t>
  </si>
  <si>
    <t xml:space="preserve">Downloading and browsing  is working fine  user is sharing net with his college   only  just uploading is working slow on Hotmail account </t>
  </si>
  <si>
    <t>Printer has been installed .</t>
  </si>
  <si>
    <t>install Color printer on Hasnain’s PC.</t>
  </si>
  <si>
    <t>MS EXCEL WORKING DAMN SLOW</t>
  </si>
  <si>
    <t>Excel is working fine  user using sap export file xml file and trying to convert in excel that’s y its taking time .</t>
  </si>
  <si>
    <t>Yasmeen</t>
  </si>
  <si>
    <t>ID configuration required efert career</t>
  </si>
  <si>
    <t xml:space="preserve">MS office hanging issue </t>
  </si>
  <si>
    <t>issue resolved after temporary files removed</t>
  </si>
  <si>
    <t>User acknolwedge that its working fine.(ubaid has confirm the acknolwedgement)</t>
  </si>
  <si>
    <t>Issue was resolved. Acknowledged by Audrey</t>
  </si>
  <si>
    <t>Insurance claim, resolved via vendor</t>
  </si>
  <si>
    <t xml:space="preserve">Rehma Khairi </t>
  </si>
  <si>
    <t>ERP Stewardship meeting from efert BD at 3:00pm to 5pm</t>
  </si>
  <si>
    <t>Massod khatri</t>
  </si>
  <si>
    <t>sheikh abdul wahaj</t>
  </si>
  <si>
    <t xml:space="preserve">Zain Mumtaz Peracha </t>
  </si>
  <si>
    <t xml:space="preserve">Internet is not working </t>
  </si>
  <si>
    <t>laptop nor working properly</t>
  </si>
  <si>
    <t>VC connectivity from EPQL BD at 10:00am</t>
  </si>
  <si>
    <t>New Laptop installation and configuration</t>
  </si>
  <si>
    <t>Repeated Password Prompts in Outlook</t>
  </si>
  <si>
    <t>Danish Ali</t>
  </si>
  <si>
    <t>Resolved after reconnect wi-fi</t>
  </si>
  <si>
    <t>AZS asking for VC device setup status, no problem found in LCD.</t>
  </si>
  <si>
    <t xml:space="preserve">Issue in TV (EPTL COO Room) </t>
  </si>
  <si>
    <t>Laptop configured &amp; handed to user (use Saad</t>
  </si>
  <si>
    <t xml:space="preserve">Umair ShahaB Shahid </t>
  </si>
  <si>
    <t>Correction in Email Name</t>
  </si>
  <si>
    <t>some files are missing</t>
  </si>
  <si>
    <t>New Laptop installation and configuration(license of Saad ifran will be used)</t>
  </si>
  <si>
    <t>outlook response is slow</t>
  </si>
  <si>
    <t>issue resolved After removes old password form cache</t>
  </si>
  <si>
    <t>configured both but waiting for internet connectivity for testing</t>
  </si>
  <si>
    <t>VC with murdk at 1:00pm from eximpt</t>
  </si>
  <si>
    <t>connected</t>
  </si>
  <si>
    <t>Zamir hussain</t>
  </si>
  <si>
    <t>Jack audio is not working and Power issue</t>
  </si>
  <si>
    <t>forwaard to IT thar , user is in Thar now</t>
  </si>
  <si>
    <t>Only connect Presentation because no meeting room available in DHK.</t>
  </si>
  <si>
    <t xml:space="preserve">Issue resolved After windows updates </t>
  </si>
  <si>
    <t>Faizan</t>
  </si>
  <si>
    <t>Issue resolved After activated   window key</t>
  </si>
  <si>
    <t xml:space="preserve">user not give the Laptop </t>
  </si>
  <si>
    <t>User acknolwegdement is pending, Issue resolved</t>
  </si>
  <si>
    <t xml:space="preserve">Printer installation </t>
  </si>
  <si>
    <t>Printer need to be service from vendor also change the toner.</t>
  </si>
  <si>
    <t>connect a Videocon with Thar today immediately</t>
  </si>
  <si>
    <t xml:space="preserve">connected </t>
  </si>
  <si>
    <t>Issue resolved by rebuilt of Indexing.</t>
  </si>
  <si>
    <t xml:space="preserve">farman lohdi </t>
  </si>
  <si>
    <t xml:space="preserve">mohsin baber </t>
  </si>
  <si>
    <t xml:space="preserve">farrukh naseem </t>
  </si>
  <si>
    <t xml:space="preserve">need help urgently, presentation connection required </t>
  </si>
  <si>
    <t xml:space="preserve">cell phone is not working properly. </t>
  </si>
  <si>
    <t>my phone emails are not updating in my phone</t>
  </si>
  <si>
    <t>Outlook hanging up from long time</t>
  </si>
  <si>
    <t>Office 365 expiry-on Farman Lodhi Ipad</t>
  </si>
  <si>
    <t>outlook is not working.</t>
  </si>
  <si>
    <t xml:space="preserve">issuing with syncing my onedrive </t>
  </si>
  <si>
    <t>GE Meeting Personnel (Saturday December 10, 2016) at 8:30am</t>
  </si>
  <si>
    <t xml:space="preserve">vendor send 3 emails on my official email address but still not received, </t>
  </si>
  <si>
    <t xml:space="preserve">Naveed Umer </t>
  </si>
  <si>
    <t xml:space="preserve">VC with SECMC Site tomorrow at 12:00 pm from SAS room </t>
  </si>
  <si>
    <t xml:space="preserve">shabana amir </t>
  </si>
  <si>
    <r>
      <t>video con with EPQL Plant site tomorrow at 10:45 am at conference room 4</t>
    </r>
    <r>
      <rPr>
        <vertAlign val="superscript"/>
        <sz val="11"/>
        <color theme="1"/>
        <rFont val="Calibri"/>
        <family val="2"/>
        <scheme val="minor"/>
      </rPr>
      <t>th</t>
    </r>
    <r>
      <rPr>
        <sz val="11"/>
        <color theme="1"/>
        <rFont val="Calibri"/>
        <family val="2"/>
        <scheme val="minor"/>
      </rPr>
      <t xml:space="preserve"> floor. </t>
    </r>
  </si>
  <si>
    <t xml:space="preserve">Muhammad farruk </t>
  </si>
  <si>
    <r>
      <t>VC on 13</t>
    </r>
    <r>
      <rPr>
        <vertAlign val="superscript"/>
        <sz val="11"/>
        <color theme="1"/>
        <rFont val="Calibri"/>
        <family val="2"/>
        <scheme val="minor"/>
      </rPr>
      <t>th</t>
    </r>
    <r>
      <rPr>
        <sz val="11"/>
        <color theme="1"/>
        <rFont val="Calibri"/>
        <family val="2"/>
        <scheme val="minor"/>
      </rPr>
      <t xml:space="preserve"> from 2:30 PM to 3:30 PM in EFERT board room.multiple location via video </t>
    </r>
  </si>
  <si>
    <t xml:space="preserve">configured and installed </t>
  </si>
  <si>
    <t>no issue found</t>
  </si>
  <si>
    <t>Issue resolved After sync enable.</t>
  </si>
  <si>
    <t>referesh outlook</t>
  </si>
  <si>
    <t>New media installed with license activation</t>
  </si>
  <si>
    <t xml:space="preserve">Madiha Raza </t>
  </si>
  <si>
    <r>
      <t>video con in EFERT Board Room on Friday 9</t>
    </r>
    <r>
      <rPr>
        <vertAlign val="superscript"/>
        <sz val="11"/>
        <color theme="1"/>
        <rFont val="Calibri"/>
        <family val="2"/>
        <scheme val="minor"/>
      </rPr>
      <t>th</t>
    </r>
    <r>
      <rPr>
        <sz val="11"/>
        <color theme="1"/>
        <rFont val="Calibri"/>
        <family val="2"/>
        <scheme val="minor"/>
      </rPr>
      <t xml:space="preserve"> at 3 pm , connect to DHK </t>
    </r>
  </si>
  <si>
    <r>
      <t>Videocon with EPQL Plant on Dec. 9</t>
    </r>
    <r>
      <rPr>
        <vertAlign val="superscript"/>
        <sz val="11"/>
        <color theme="1"/>
        <rFont val="Calibri"/>
        <family val="2"/>
        <scheme val="minor"/>
      </rPr>
      <t>th</t>
    </r>
    <r>
      <rPr>
        <sz val="11"/>
        <color theme="1"/>
        <rFont val="Calibri"/>
        <family val="2"/>
        <scheme val="minor"/>
      </rPr>
      <t xml:space="preserve"> at 2:30 PM from Board Room, 4</t>
    </r>
    <r>
      <rPr>
        <vertAlign val="superscript"/>
        <sz val="11"/>
        <color theme="1"/>
        <rFont val="Calibri"/>
        <family val="2"/>
        <scheme val="minor"/>
      </rPr>
      <t>th</t>
    </r>
    <r>
      <rPr>
        <sz val="11"/>
        <color theme="1"/>
        <rFont val="Calibri"/>
        <family val="2"/>
        <scheme val="minor"/>
      </rPr>
      <t xml:space="preserve"> floor</t>
    </r>
  </si>
  <si>
    <t xml:space="preserve">Moiz Shamsuddin Hemani </t>
  </si>
  <si>
    <t>New laptop software crashing of MS office</t>
  </si>
  <si>
    <t>shahzad nabi</t>
  </si>
  <si>
    <t xml:space="preserve">Sohail kasmali </t>
  </si>
  <si>
    <t>system is not wprking</t>
  </si>
  <si>
    <t xml:space="preserve">VC required from Ventra urgent </t>
  </si>
  <si>
    <t>Saqba mazhar</t>
  </si>
  <si>
    <t>Ahmed Sohail</t>
  </si>
  <si>
    <t xml:space="preserve">New installation and configuration </t>
  </si>
  <si>
    <t xml:space="preserve">Mohammad Fayyaz </t>
  </si>
  <si>
    <t>connect Laptop to LCD</t>
  </si>
  <si>
    <t xml:space="preserve">No HDMI cable available for connection </t>
  </si>
  <si>
    <t>suggest that send for repair or replace it with new one.</t>
  </si>
  <si>
    <t xml:space="preserve">Connected. </t>
  </si>
  <si>
    <t>VC with EPTL Site in Thar at 3:45 PM today in SECMC board room.</t>
  </si>
  <si>
    <t xml:space="preserve">get it wipe through webmail </t>
  </si>
  <si>
    <t>Ram installed.</t>
  </si>
  <si>
    <t>install ram in my system.</t>
  </si>
  <si>
    <t xml:space="preserve">configured on Shanal Kazi’s Laptop. </t>
  </si>
  <si>
    <t>Meeting connected</t>
  </si>
  <si>
    <t>meeting starts within a minute</t>
  </si>
  <si>
    <t xml:space="preserve">Videocon setup  today with Daharki at the Fert board room at 2:50 pm </t>
  </si>
  <si>
    <t xml:space="preserve">presentation connect </t>
  </si>
  <si>
    <t xml:space="preserve">Laptop powe issue </t>
  </si>
  <si>
    <t>VC with that site from SECMC at 2:45pm</t>
  </si>
  <si>
    <t xml:space="preserve">plugin power cord </t>
  </si>
  <si>
    <t>Done.</t>
  </si>
  <si>
    <t>Outlook and other application crashed Issue resolved after remove printer which is installed by Vender.</t>
  </si>
  <si>
    <t xml:space="preserve">Issue has been resolved After reconnect wifi </t>
  </si>
  <si>
    <t>Issue has been resolved after complete stop syncing and change sync path of one drive syncing.</t>
  </si>
  <si>
    <t xml:space="preserve">LAN is not working </t>
  </si>
  <si>
    <t xml:space="preserve">Issue has been resolved after re-create Outlook profile and add entries in Enjoinment variables. </t>
  </si>
  <si>
    <t xml:space="preserve">data copied and configure ID </t>
  </si>
  <si>
    <t>Archiving and data copied in portable device and configuration</t>
  </si>
  <si>
    <t xml:space="preserve"> issue of the update of windows and calender booking issue</t>
  </si>
  <si>
    <t>meeting cancelled</t>
  </si>
  <si>
    <t>merge four acrobat files together.</t>
  </si>
  <si>
    <t>User have only adobe reader, its not possible to do it</t>
  </si>
  <si>
    <t xml:space="preserve">fahim </t>
  </si>
  <si>
    <t>farhan ali</t>
  </si>
  <si>
    <t>error that I am facing while connecting to VPN:</t>
  </si>
  <si>
    <t>Password changing issue (weekend 12,13)</t>
  </si>
  <si>
    <t>rumsha mehmood</t>
  </si>
  <si>
    <t>require help with archiving emails and data transfer to new laptop.</t>
  </si>
  <si>
    <t>yasir ahmed khan</t>
  </si>
  <si>
    <t>travel karachi</t>
  </si>
  <si>
    <t>abdullah yousuf</t>
  </si>
  <si>
    <t>Remove temp files issue resolved.</t>
  </si>
  <si>
    <t xml:space="preserve">System is very slow </t>
  </si>
  <si>
    <t>akif (guest house user)</t>
  </si>
  <si>
    <t>amna gul khan</t>
  </si>
  <si>
    <t xml:space="preserve">pending with user since long </t>
  </si>
  <si>
    <t>faisal shafiq (EPL)</t>
  </si>
  <si>
    <t>Mateen</t>
  </si>
  <si>
    <t>resolve email issues on Faisal Shafiq’s laptop.</t>
  </si>
  <si>
    <t xml:space="preserve">shanal kazi </t>
  </si>
  <si>
    <t>Laptop is off when battery unplug</t>
  </si>
  <si>
    <t>haris innam</t>
  </si>
  <si>
    <t xml:space="preserve">Id configuration </t>
  </si>
  <si>
    <t>USB not reconized</t>
  </si>
  <si>
    <t>Claudette</t>
  </si>
  <si>
    <t>ECORP board meeting on 14th december  starts at 11 am (req on 12/12/2016  4:12:00 PM)</t>
  </si>
  <si>
    <t>ECORP board meeting on 15th december  starts at 10 am (12/12/2016  4:12:00 PM)</t>
  </si>
  <si>
    <t>ECORP board meeting on 16th december  starts at 10 am (12/12/2016  4:12:00 PM)</t>
  </si>
  <si>
    <t>wahaj sheikh</t>
  </si>
  <si>
    <t>qlikview installtion required</t>
  </si>
  <si>
    <t>Printer installation required</t>
  </si>
  <si>
    <t xml:space="preserve">sarmaad zaka </t>
  </si>
  <si>
    <t xml:space="preserve">anushe osman </t>
  </si>
  <si>
    <t>done</t>
  </si>
  <si>
    <t>Issue has been resolved by correcting domain name</t>
  </si>
  <si>
    <t>install printer on sapna’s system.</t>
  </si>
  <si>
    <t xml:space="preserve">Done </t>
  </si>
  <si>
    <t>Both mention printers installed successfully</t>
  </si>
  <si>
    <t>Please configure the Id and join the domain</t>
  </si>
  <si>
    <t>Issues has been resolved After updates the windows.</t>
  </si>
  <si>
    <t>Sharjeel Ur Rehman EEAP</t>
  </si>
  <si>
    <t>VC with mureedke from Ventra at 10:15</t>
  </si>
  <si>
    <t xml:space="preserve">Ayesha Waseem </t>
  </si>
  <si>
    <t xml:space="preserve">memory in my laptop is full and  the computer hangs every few minutes </t>
  </si>
  <si>
    <t>delete unneccessory files</t>
  </si>
  <si>
    <r>
      <t>video con with epql plant tomorrow at 1:10 pm at 4</t>
    </r>
    <r>
      <rPr>
        <vertAlign val="superscript"/>
        <sz val="11"/>
        <color theme="1"/>
        <rFont val="Calibri"/>
        <family val="2"/>
      </rPr>
      <t>th</t>
    </r>
    <r>
      <rPr>
        <sz val="11"/>
        <color theme="1"/>
        <rFont val="Calibri"/>
        <family val="2"/>
      </rPr>
      <t xml:space="preserve"> floor SECMC Bd</t>
    </r>
  </si>
  <si>
    <t>VPN installation required</t>
  </si>
  <si>
    <t>LAN wire has been replaced and access also provided but LAN is not working</t>
  </si>
  <si>
    <t>PC is not working</t>
  </si>
  <si>
    <t>just take feedback from user, he is not facing any issue</t>
  </si>
  <si>
    <r>
      <rPr>
        <sz val="7"/>
        <color theme="1"/>
        <rFont val="Times New Roman"/>
        <family val="1"/>
      </rPr>
      <t xml:space="preserve">  </t>
    </r>
    <r>
      <rPr>
        <sz val="11"/>
        <color theme="1"/>
        <rFont val="Calibri"/>
        <family val="2"/>
        <scheme val="minor"/>
      </rPr>
      <t>Configure email on mobile phone and dropbox syn issue</t>
    </r>
  </si>
  <si>
    <t xml:space="preserve">ID configure </t>
  </si>
  <si>
    <t>anees mirza</t>
  </si>
  <si>
    <t>Muhammad imran iqbal</t>
  </si>
  <si>
    <t>Id configured .</t>
  </si>
  <si>
    <t>anas adil siddiqui</t>
  </si>
  <si>
    <t xml:space="preserve">Barkha Liaquat Ali </t>
  </si>
  <si>
    <t>Speakout BAC id configuration</t>
  </si>
  <si>
    <t>Give her access to HR_ECPLKHI.</t>
  </si>
  <si>
    <t>anushe osman FERT</t>
  </si>
  <si>
    <t>Mapping folder</t>
  </si>
  <si>
    <t>my printers and scanner is not working.</t>
  </si>
  <si>
    <t>Laptop and presentation connection required</t>
  </si>
  <si>
    <t xml:space="preserve">resolved with admin </t>
  </si>
  <si>
    <t>issue is with admin side</t>
  </si>
  <si>
    <t xml:space="preserve">Anees Mirza is connecting with Wireless Connection that’s why he facing issues to access in portal </t>
  </si>
  <si>
    <t xml:space="preserve">After add port IP installed </t>
  </si>
  <si>
    <t xml:space="preserve">Issue has been resolved After add port IP installed </t>
  </si>
  <si>
    <t>Printer coming offline</t>
  </si>
  <si>
    <t>pending with infra team</t>
  </si>
  <si>
    <t>shams VC testing and call connectivity required from thar</t>
  </si>
  <si>
    <t xml:space="preserve">installed </t>
  </si>
  <si>
    <t>issue resolved itself</t>
  </si>
  <si>
    <t>user taking leaves for one week</t>
  </si>
  <si>
    <t>not required</t>
  </si>
  <si>
    <t>moiz ali</t>
  </si>
  <si>
    <t>VPN is not working</t>
  </si>
  <si>
    <t>Issue resolved after resetting connection entry.</t>
  </si>
  <si>
    <t>Connected</t>
  </si>
  <si>
    <t>wasim sajjad</t>
  </si>
  <si>
    <t>Videocon tomorrow at SECMC Board Room at 9:30 am</t>
  </si>
  <si>
    <t xml:space="preserve">Nadeem ismat </t>
  </si>
  <si>
    <t xml:space="preserve">system connectivity issue </t>
  </si>
  <si>
    <t>fixed by admin</t>
  </si>
  <si>
    <t>ali FerT</t>
  </si>
  <si>
    <t xml:space="preserve">Format the old Laptop </t>
  </si>
  <si>
    <t xml:space="preserve">onail abbas </t>
  </si>
  <si>
    <t>Configured</t>
  </si>
  <si>
    <t>engro password requiredd for connectivity</t>
  </si>
  <si>
    <t>bilal khuwaja exe in CORP</t>
  </si>
  <si>
    <t>Connected wifi</t>
  </si>
  <si>
    <t xml:space="preserve">sameer </t>
  </si>
  <si>
    <t>Done and handed over to Hammad.</t>
  </si>
  <si>
    <t>Issue Resolved.</t>
  </si>
  <si>
    <t>Pdf and VLC installation required</t>
  </si>
  <si>
    <t xml:space="preserve">Resolved. Feedback on call </t>
  </si>
  <si>
    <t>user didn’t give time for installation</t>
  </si>
  <si>
    <t>battery issue and the battery needs to be changed, cost is shared.</t>
  </si>
  <si>
    <t>New Laptop installation is required</t>
  </si>
  <si>
    <t xml:space="preserve">guest wifi is not working on 4th floor </t>
  </si>
  <si>
    <t xml:space="preserve">Internation call with China </t>
  </si>
  <si>
    <t>Data successfully transfer</t>
  </si>
  <si>
    <t xml:space="preserve">power saving option issues </t>
  </si>
  <si>
    <t xml:space="preserve">hard drive is full and the computer keeps hanging. </t>
  </si>
  <si>
    <t>laptop fan  is not working</t>
  </si>
  <si>
    <t xml:space="preserve">tamim baber </t>
  </si>
  <si>
    <t>Issue resolved After sleep option time off</t>
  </si>
  <si>
    <t>visited the user but this needs forwarded to vender, its rental</t>
  </si>
  <si>
    <t xml:space="preserve">System is updated with Basic Software and Drivers </t>
  </si>
  <si>
    <t>inform user to place LAN connection and power socket from admin</t>
  </si>
  <si>
    <t>user is not giving time</t>
  </si>
  <si>
    <t>issue resolved After change pool ip. We change Ip for heat application that’s why printer are not working</t>
  </si>
  <si>
    <t>emails are received from vendor check by saqba/husna</t>
  </si>
  <si>
    <t xml:space="preserve">Ahsan Zafar Syed </t>
  </si>
  <si>
    <t xml:space="preserve">check VC device </t>
  </si>
  <si>
    <t xml:space="preserve">Farrukh Naseem </t>
  </si>
  <si>
    <t>Imam Bakhsh</t>
  </si>
  <si>
    <t>Lenovo laptop key has got damaged</t>
  </si>
  <si>
    <t>forward to sbs</t>
  </si>
  <si>
    <t>Change the Keyboard as its not working properly (user is in thar)</t>
  </si>
  <si>
    <t>Imran memon</t>
  </si>
  <si>
    <t xml:space="preserve">Ahmer Hussain </t>
  </si>
  <si>
    <t xml:space="preserve">laptop battery its not charging </t>
  </si>
  <si>
    <t xml:space="preserve">My laptop battery needs replacement as it is not charging </t>
  </si>
  <si>
    <t>Issue has been Resolved.</t>
  </si>
  <si>
    <t xml:space="preserve">Testing is done but call is canclled </t>
  </si>
  <si>
    <t>installed and configured</t>
  </si>
  <si>
    <t xml:space="preserve">system is crashing and rebooting without any prior warning. </t>
  </si>
  <si>
    <t xml:space="preserve">Issue has been resolved after sometime </t>
  </si>
  <si>
    <t xml:space="preserve">system is not working </t>
  </si>
  <si>
    <t>Application Team</t>
  </si>
  <si>
    <t>wifi is working fine</t>
  </si>
  <si>
    <t>CAPEX custodian required from apps team</t>
  </si>
  <si>
    <t>emails from supplier get delivery failure when sending emails to Atif</t>
  </si>
  <si>
    <t>Abbas (in Nigeria office) is unable to receive email from Engro,  as per Sarmad, Abbas ID is created on domain “Engropowerservices” , which is also handled by ABK</t>
  </si>
  <si>
    <t>Ariba session expires automatically, and message is prompted “ your IP has been changed “</t>
  </si>
  <si>
    <t>not able to receive emails sometimes from External &amp; internal sources (report by abdul saqib)</t>
  </si>
  <si>
    <t>Ali Mohsin Bhagat</t>
  </si>
  <si>
    <t>install the MS Project</t>
  </si>
  <si>
    <t xml:space="preserve">resolved by again entering ID and password </t>
  </si>
  <si>
    <t>claim in warranty to mushko, part will replaced by mushko but new issue raised take more 10days (15 dec)</t>
  </si>
  <si>
    <t>Battery Replaced.case closed.</t>
  </si>
  <si>
    <t xml:space="preserve">provided new Laptop </t>
  </si>
  <si>
    <t>Naveed</t>
  </si>
  <si>
    <t>Ubaid</t>
  </si>
  <si>
    <t>faizan</t>
  </si>
  <si>
    <t>Owais</t>
  </si>
  <si>
    <t>Mazhar</t>
  </si>
  <si>
    <t>Mehwish</t>
  </si>
  <si>
    <t>Ahmed</t>
  </si>
  <si>
    <t>Myengro team</t>
  </si>
  <si>
    <t>sharepoint team</t>
  </si>
  <si>
    <t>EPTL IT</t>
  </si>
  <si>
    <t>VOPAK IT</t>
  </si>
  <si>
    <t>M.Junaid</t>
  </si>
  <si>
    <t xml:space="preserve">Mohammad Habibullah </t>
  </si>
  <si>
    <t xml:space="preserve">mohammad bozdar </t>
  </si>
  <si>
    <t>acees denied error in myengro</t>
  </si>
  <si>
    <t xml:space="preserve">Neha Khan </t>
  </si>
  <si>
    <t>Ahmer Rasheed</t>
  </si>
  <si>
    <t>Zarkhez Link Down</t>
  </si>
  <si>
    <t>Tayyaba Naqash</t>
  </si>
  <si>
    <t xml:space="preserve">Id Configrution </t>
  </si>
  <si>
    <t>Ali Mehdi</t>
  </si>
  <si>
    <t>Password Prompt Pop Up</t>
  </si>
  <si>
    <t>Faisal Shafiq Laptop Not working</t>
  </si>
  <si>
    <t>Video Clip to be played</t>
  </si>
  <si>
    <t>RM wants the list of  printing directly from my color printer</t>
  </si>
  <si>
    <t xml:space="preserve">videocon in Eximp Ventra for Mureedk Plant at 10:30 am </t>
  </si>
  <si>
    <t xml:space="preserve">azhar ali alvi </t>
  </si>
  <si>
    <t>Video has been played on time</t>
  </si>
  <si>
    <t xml:space="preserve">Raza Muhammad Burero </t>
  </si>
  <si>
    <t xml:space="preserve">issue with log in on my.engro.com and portal.engro.com </t>
  </si>
  <si>
    <t xml:space="preserve">Muhammad Junaid Ur Rehman </t>
  </si>
  <si>
    <t>Facing Battery Problem with Laptop</t>
  </si>
  <si>
    <t>configure the ID compben.efert@engro.com, on my system</t>
  </si>
  <si>
    <t>Setup laptop for BoD meeting, install required software’s and login with Mazahar Hasnani’s ID.</t>
  </si>
  <si>
    <t>Install Kermin’s Printer on Chairmen secretary’s laptop.</t>
  </si>
  <si>
    <t xml:space="preserve">sharon anthony </t>
  </si>
  <si>
    <t>Configure outlook with his newly create ID, install printer , display settings change</t>
  </si>
  <si>
    <t>archive emails</t>
  </si>
  <si>
    <r>
      <rPr>
        <sz val="7"/>
        <color theme="1"/>
        <rFont val="Times New Roman"/>
        <family val="1"/>
      </rPr>
      <t xml:space="preserve"> </t>
    </r>
    <r>
      <rPr>
        <sz val="11"/>
        <color theme="1"/>
        <rFont val="Calibri"/>
        <family val="2"/>
        <scheme val="minor"/>
      </rPr>
      <t>Setup Emails on phone, create apple ID, configured on mobile and MAC, reset old phone,share calender with laureen</t>
    </r>
  </si>
  <si>
    <t>internet issue at EVTL Office</t>
  </si>
  <si>
    <t>made same changes and Issue is on under observation.</t>
  </si>
  <si>
    <t>Issue has been resolved.</t>
  </si>
  <si>
    <t>remove forwarding</t>
  </si>
  <si>
    <t>need to get printer installed in my laptop</t>
  </si>
  <si>
    <t>ID configured .</t>
  </si>
  <si>
    <t>Issue has been resolved,ID configured</t>
  </si>
  <si>
    <t>Vc device connectivity required</t>
  </si>
  <si>
    <t>user is no more using the ariba now, will let you know when it occurs again</t>
  </si>
  <si>
    <t xml:space="preserve">fayyaz ahmed channa </t>
  </si>
  <si>
    <t xml:space="preserve">rubab qureshi </t>
  </si>
  <si>
    <t xml:space="preserve">issue in connecting projector </t>
  </si>
  <si>
    <t xml:space="preserve">visio installation required </t>
  </si>
  <si>
    <t xml:space="preserve">Disk Utilization Issue </t>
  </si>
  <si>
    <t>meeting has done. Projector with accessories is also return in inventory as well.   </t>
  </si>
  <si>
    <r>
      <t>arrange multimedia at 8</t>
    </r>
    <r>
      <rPr>
        <vertAlign val="superscript"/>
        <sz val="11"/>
        <color theme="1"/>
        <rFont val="Calibri"/>
        <family val="2"/>
        <scheme val="minor"/>
      </rPr>
      <t>th</t>
    </r>
    <r>
      <rPr>
        <sz val="11"/>
        <color theme="1"/>
        <rFont val="Calibri"/>
        <family val="2"/>
        <scheme val="minor"/>
      </rPr>
      <t xml:space="preserve"> Floor Coffee room at 3.50 PM </t>
    </r>
  </si>
  <si>
    <t>connect printer with my laptop</t>
  </si>
  <si>
    <t xml:space="preserve">Request has been facilitated </t>
  </si>
  <si>
    <t xml:space="preserve">green room meeting decline </t>
  </si>
  <si>
    <t>syed abul fazal rizwi</t>
  </si>
  <si>
    <t>Laptop password Issue</t>
  </si>
  <si>
    <t>Change source from laptop.</t>
  </si>
  <si>
    <t>Merger of Adobe Files</t>
  </si>
  <si>
    <t>Muhammad Haseeb</t>
  </si>
  <si>
    <t xml:space="preserve">mir usman qaiser </t>
  </si>
  <si>
    <t xml:space="preserve">The printer you are using is IP based and unfortunately we cannot track who else is using this IP of your </t>
  </si>
  <si>
    <t>Issue resolved after change password from self-service portal.</t>
  </si>
  <si>
    <t xml:space="preserve">issue resolved </t>
  </si>
  <si>
    <t xml:space="preserve">aisha farooqi </t>
  </si>
  <si>
    <t xml:space="preserve">Wifi is not connecting </t>
  </si>
  <si>
    <t>update the driver of WIFI</t>
  </si>
  <si>
    <t xml:space="preserve">Hina ashdar </t>
  </si>
  <si>
    <t>VC connect from 4 locations at 3:00pm</t>
  </si>
  <si>
    <t>Session has been connected.</t>
  </si>
  <si>
    <t>Skype Interview - Faiz Chapra at 4:00pm</t>
  </si>
  <si>
    <t>SAP disconnect many times</t>
  </si>
  <si>
    <t xml:space="preserve">Printer installed </t>
  </si>
  <si>
    <t>Videocon today at 6.30 for ghias khan's meeting with toronto</t>
  </si>
  <si>
    <t xml:space="preserve">setup successfully </t>
  </si>
  <si>
    <t>VideoCon device setup issue</t>
  </si>
  <si>
    <t xml:space="preserve">faiz chapra </t>
  </si>
  <si>
    <t xml:space="preserve">Laptop connectivity issue </t>
  </si>
  <si>
    <t xml:space="preserve">conflicting IP error </t>
  </si>
  <si>
    <t>open days</t>
  </si>
  <si>
    <t>naila qasim</t>
  </si>
  <si>
    <t xml:space="preserve">need some guidance </t>
  </si>
  <si>
    <t>Issue has been resolved after archiving some emails.</t>
  </si>
  <si>
    <t xml:space="preserve">carol massy </t>
  </si>
  <si>
    <t xml:space="preserve">yusuf ali karamat </t>
  </si>
  <si>
    <t>muhammad fasial shahehr EPTL</t>
  </si>
  <si>
    <t>Dispaly driver Stopped responding</t>
  </si>
  <si>
    <t>umar sharif</t>
  </si>
  <si>
    <t>Video con has been conducted successfully</t>
  </si>
  <si>
    <t>google chrome icon on desktop asks for admin password .</t>
  </si>
  <si>
    <t>Mobile Configuration required</t>
  </si>
  <si>
    <t>soluchana venu gopal</t>
  </si>
  <si>
    <t>resolved (feedback taken by mateen)</t>
  </si>
  <si>
    <t>quratulain tanveer</t>
  </si>
  <si>
    <t>facing issues with downloading of the annual reports on the engro.com website</t>
  </si>
  <si>
    <t xml:space="preserve">natalie </t>
  </si>
  <si>
    <t>mobile phone email sync issue</t>
  </si>
  <si>
    <t>asif farhan</t>
  </si>
  <si>
    <t xml:space="preserve">kamal uddin </t>
  </si>
  <si>
    <t>moiz hemani</t>
  </si>
  <si>
    <t>link in Spirit Portal is not working</t>
  </si>
  <si>
    <t>provide the link</t>
  </si>
  <si>
    <t>Issue resolved After inserting WiFi password</t>
  </si>
  <si>
    <t xml:space="preserve"> installed printer</t>
  </si>
  <si>
    <t>resolved After by inserting admin password</t>
  </si>
  <si>
    <t>Issue has been resolved after mapped all archives and configured Dropbox.</t>
  </si>
  <si>
    <t>Achieve not Retrieved</t>
  </si>
  <si>
    <t>Its resolved automatically</t>
  </si>
  <si>
    <t xml:space="preserve">MAC book issue, need some file retrieve </t>
  </si>
  <si>
    <t xml:space="preserve">my printer is giving trouble. </t>
  </si>
  <si>
    <t>install our new scanner.</t>
  </si>
  <si>
    <t xml:space="preserve">secp site is not working, shows display page error </t>
  </si>
  <si>
    <t>Mail box was full, fix it by archiving</t>
  </si>
  <si>
    <r>
      <t>Videocon with EPQL Plant on Dec. 21</t>
    </r>
    <r>
      <rPr>
        <vertAlign val="superscript"/>
        <sz val="11"/>
        <color theme="1"/>
        <rFont val="Calibri"/>
        <family val="2"/>
        <scheme val="minor"/>
      </rPr>
      <t>st</t>
    </r>
    <r>
      <rPr>
        <sz val="11"/>
        <color theme="1"/>
        <rFont val="Calibri"/>
        <family val="2"/>
        <scheme val="minor"/>
      </rPr>
      <t xml:space="preserve"> at 11:00 AM from Board Room, 4</t>
    </r>
    <r>
      <rPr>
        <vertAlign val="superscript"/>
        <sz val="11"/>
        <color theme="1"/>
        <rFont val="Calibri"/>
        <family val="2"/>
        <scheme val="minor"/>
      </rPr>
      <t>th</t>
    </r>
    <r>
      <rPr>
        <sz val="11"/>
        <color theme="1"/>
        <rFont val="Calibri"/>
        <family val="2"/>
        <scheme val="minor"/>
      </rPr>
      <t xml:space="preserve"> floor.</t>
    </r>
  </si>
  <si>
    <t>User Acceptance Testing (UAT) Training from tomm 9:15 to 11:30am from webex</t>
  </si>
  <si>
    <t>Hardware diagnostic then fresh windows installation</t>
  </si>
  <si>
    <t>resolved After change IP with the help of sameer/abk</t>
  </si>
  <si>
    <t xml:space="preserve">no response, we supposed its resolved </t>
  </si>
  <si>
    <t>Installed scanner</t>
  </si>
  <si>
    <t xml:space="preserve">Internet is working too slow and it is effecting our application development progress </t>
  </si>
  <si>
    <t xml:space="preserve">system log in error </t>
  </si>
  <si>
    <t>issue resolved after recoonecting wifi and restarting the system</t>
  </si>
  <si>
    <t>Mehroz munawar</t>
  </si>
  <si>
    <t xml:space="preserve">Issue resolved After restart printer </t>
  </si>
  <si>
    <t xml:space="preserve">account configuration on mobile </t>
  </si>
  <si>
    <t xml:space="preserve">Rehan Rizvi </t>
  </si>
  <si>
    <t>Ubaid siddiqie</t>
  </si>
  <si>
    <t>test International VC from E-Corp Board room</t>
  </si>
  <si>
    <t xml:space="preserve"> SECP site down on the internet </t>
  </si>
  <si>
    <t xml:space="preserve">Successfully done </t>
  </si>
  <si>
    <t>inbox space is going limited despite available space in my hard drive</t>
  </si>
  <si>
    <t xml:space="preserve">video con with dharki tommrow 2 30 to 3 30 </t>
  </si>
  <si>
    <t>issue has been resolved After temporary file remove</t>
  </si>
  <si>
    <t>install printer ON MY LAPTOP</t>
  </si>
  <si>
    <t xml:space="preserve">installed printer </t>
  </si>
  <si>
    <t>issue has been resolved</t>
  </si>
  <si>
    <t>Issue resolved by create archive</t>
  </si>
  <si>
    <t>installation of New Laptop</t>
  </si>
  <si>
    <t>vc</t>
  </si>
  <si>
    <t xml:space="preserve">attachments are not sending </t>
  </si>
  <si>
    <t xml:space="preserve">out of warranty </t>
  </si>
  <si>
    <t>Yellow room and found no internet connectivity issue right now, he facing the issue on yesterday in yellow room.</t>
  </si>
  <si>
    <t>claim to sbs in warranty, vendor will come and change the fan</t>
  </si>
  <si>
    <t>closed from mushko (K-80542-1 ), keyboard replaced</t>
  </si>
  <si>
    <t>CR issue in WPS</t>
  </si>
  <si>
    <t>shahzad a faridi</t>
  </si>
  <si>
    <t>presentation connectivity required in ECORP boardroom</t>
  </si>
  <si>
    <t xml:space="preserve">Ahmad Sohail </t>
  </si>
  <si>
    <t>official email account on my mobile device.</t>
  </si>
  <si>
    <t>chrome issue</t>
  </si>
  <si>
    <t xml:space="preserve">Issue has been resolved after remove all addon and spyware. </t>
  </si>
  <si>
    <t xml:space="preserve">khuwaja bilal </t>
  </si>
  <si>
    <t>Video con connected with Admin Conference room DHK.</t>
  </si>
  <si>
    <t xml:space="preserve">issue was done </t>
  </si>
  <si>
    <t>Printer Installation Required on my laptop</t>
  </si>
  <si>
    <t xml:space="preserve">Soluchana Venu Gopal </t>
  </si>
  <si>
    <t>Mohsin Mukhtar</t>
  </si>
  <si>
    <t xml:space="preserve">ammar ali amir </t>
  </si>
  <si>
    <r>
      <t>meeting at 3:30 today in epql board room 4</t>
    </r>
    <r>
      <rPr>
        <vertAlign val="superscript"/>
        <sz val="11"/>
        <color rgb="FF000000"/>
        <rFont val="Calibri"/>
        <family val="2"/>
        <scheme val="minor"/>
      </rPr>
      <t>th</t>
    </r>
    <r>
      <rPr>
        <sz val="11"/>
        <color rgb="FF000000"/>
        <rFont val="Calibri"/>
        <family val="2"/>
        <scheme val="minor"/>
      </rPr>
      <t xml:space="preserve"> floor at 3:15pm</t>
    </r>
  </si>
  <si>
    <t>Laptop is out of warranty, order battery from vendor</t>
  </si>
  <si>
    <t>Installion of HR Policies Setup</t>
  </si>
  <si>
    <t>configure QAS in my SAP</t>
  </si>
  <si>
    <t>Scanner file save into PDF not working.</t>
  </si>
  <si>
    <t>required Installation of SAP and Dropbox</t>
  </si>
  <si>
    <t>Drop box settings issue</t>
  </si>
  <si>
    <t xml:space="preserve">access required of Facebook and other social media channels </t>
  </si>
  <si>
    <t>ID configuration required</t>
  </si>
  <si>
    <t>unable to login the system</t>
  </si>
  <si>
    <t>Hamza CORP</t>
  </si>
  <si>
    <t>Calender sync issue</t>
  </si>
  <si>
    <t>printer access required</t>
  </si>
  <si>
    <t>Junaid acknowldeged the issue and confirm that it was discussed with as well but user put this onhold due to CP process.  Nabeel will take it up once he is back from leaves</t>
  </si>
  <si>
    <t>Khawaja Naveed</t>
  </si>
  <si>
    <t>unable to dial Internation VC Ips from CORP Board Room</t>
  </si>
  <si>
    <t>ID creation request of Khawaja Bilal</t>
  </si>
  <si>
    <t>ID has been created , HD Enginer has configured and assisted in restng password</t>
  </si>
  <si>
    <t>fixed the battery (received via feedback)</t>
  </si>
  <si>
    <t>Kashif sommor</t>
  </si>
  <si>
    <t xml:space="preserve">archive folder sync </t>
  </si>
  <si>
    <t>Kundan Lal</t>
  </si>
  <si>
    <t xml:space="preserve">file is not opening </t>
  </si>
  <si>
    <t>Videocon from Lahore zonal office at 10 am today</t>
  </si>
  <si>
    <t>Sayed Mohsin Hassan FERT</t>
  </si>
  <si>
    <t>sadia malik EPQL NVD</t>
  </si>
  <si>
    <t>zainul Abedeen Sabadia FERT</t>
  </si>
  <si>
    <t xml:space="preserve">Shamshuddin sheikh </t>
  </si>
  <si>
    <t>Share Point Access to External Auditors</t>
  </si>
  <si>
    <t>connectivity issue (request by mazhar)</t>
  </si>
  <si>
    <t>zubair zia</t>
  </si>
  <si>
    <t xml:space="preserve">Laptop is not opening </t>
  </si>
  <si>
    <t>Issue resolved by connecting Wifi</t>
  </si>
  <si>
    <t>install F&amp;P Printer on my laptop</t>
  </si>
  <si>
    <t>Hina khan</t>
  </si>
  <si>
    <t xml:space="preserve">Abdul Rauf Khokher </t>
  </si>
  <si>
    <t>connect my laptop at Eximp Ventra at 11 AM</t>
  </si>
  <si>
    <t>abdul sattar</t>
  </si>
  <si>
    <t>Int VC with german at 1:30pm today</t>
  </si>
  <si>
    <t>trying to access the PADP form using the my.engro.com portal but shows access denied</t>
  </si>
  <si>
    <t xml:space="preserve">Rohan Ali Mirza </t>
  </si>
  <si>
    <t>Getting some dropbox problem.</t>
  </si>
  <si>
    <t>annum aftab</t>
  </si>
  <si>
    <t>Issue resolved WiFi connected</t>
  </si>
  <si>
    <r>
      <rPr>
        <b/>
        <sz val="11"/>
        <color theme="1"/>
        <rFont val="Calibri"/>
        <family val="2"/>
        <scheme val="minor"/>
      </rPr>
      <t>22-12-16:</t>
    </r>
    <r>
      <rPr>
        <sz val="11"/>
        <color theme="1"/>
        <rFont val="Calibri"/>
        <family val="2"/>
        <scheme val="minor"/>
      </rPr>
      <t xml:space="preserve"> issue resolved</t>
    </r>
    <r>
      <rPr>
        <b/>
        <sz val="11"/>
        <color theme="1"/>
        <rFont val="Calibri"/>
        <family val="2"/>
        <scheme val="minor"/>
      </rPr>
      <t xml:space="preserve"> 21-12-2012:</t>
    </r>
    <r>
      <rPr>
        <sz val="11"/>
        <color theme="1"/>
        <rFont val="Calibri"/>
        <family val="2"/>
        <scheme val="minor"/>
      </rPr>
      <t>User information in AD is not updated, awaitng HR to update in SAP once done the AD will be updated</t>
    </r>
  </si>
  <si>
    <t xml:space="preserve">trying to book Nathia Gali lodge for tonight and tomorrow (21st December and 22nd Dec) but the portal is not allowing to book </t>
  </si>
  <si>
    <t>Problem in Laptop</t>
  </si>
  <si>
    <t>SECMC site VC Steering meeting of SECMC at 10:30am</t>
  </si>
  <si>
    <t>Naveed mukkaram</t>
  </si>
  <si>
    <t>network issue on EPL site but later connected</t>
  </si>
  <si>
    <t>File is corrupt or damage</t>
  </si>
  <si>
    <t>VC test From SECMC boardroom</t>
  </si>
  <si>
    <t>help Ghais for his password changing.</t>
  </si>
  <si>
    <t>Ghais is calling someone from IT</t>
  </si>
  <si>
    <t xml:space="preserve">videocon today setup at 15.30. from shams room to the site. </t>
  </si>
  <si>
    <t>Email Archive till 2015.</t>
  </si>
  <si>
    <t>Issue has been done by installing an universal driver of scanner, PDF format is working now</t>
  </si>
  <si>
    <t xml:space="preserve">Issue in connecting Scanner </t>
  </si>
  <si>
    <t>user using USB hub which is not working, scanner is working fine if we connect it directly.</t>
  </si>
  <si>
    <t>Printer and Scanner has been Installed successfully.</t>
  </si>
  <si>
    <t xml:space="preserve">issue resolved by SAP updated </t>
  </si>
  <si>
    <t>Installation has been done also upgrate the office 2010 to 365</t>
  </si>
  <si>
    <t>qaiser ul hassan</t>
  </si>
  <si>
    <t>provide multimedia tommorow coffee room by 2.50 PM.</t>
  </si>
  <si>
    <t>Configure on Web </t>
  </si>
  <si>
    <t>connect with DHK,MUK,FSD,LHR at 2pm from green room</t>
  </si>
  <si>
    <t>office 365 installation required on Laptop which is received after repair from mushko</t>
  </si>
  <si>
    <t xml:space="preserve">installed succesfully </t>
  </si>
  <si>
    <t>issue resolved After reconnect keyboard, pc is working fine now</t>
  </si>
  <si>
    <t xml:space="preserve">Connected </t>
  </si>
  <si>
    <t>New battery has been installed.</t>
  </si>
  <si>
    <t xml:space="preserve">ashgar naqvi </t>
  </si>
  <si>
    <t>ahmer rasheed</t>
  </si>
  <si>
    <t>Done!</t>
  </si>
  <si>
    <t>VC with EPL site from sECMC boardroom at3:00pm</t>
  </si>
  <si>
    <t xml:space="preserve">Presentation connectivity required in FERT boardroom </t>
  </si>
  <si>
    <r>
      <t xml:space="preserve"> 4</t>
    </r>
    <r>
      <rPr>
        <vertAlign val="superscript"/>
        <sz val="11"/>
        <color theme="1"/>
        <rFont val="Calibri"/>
        <family val="2"/>
        <scheme val="minor"/>
      </rPr>
      <t>th</t>
    </r>
    <r>
      <rPr>
        <sz val="11"/>
        <color theme="1"/>
        <rFont val="Calibri"/>
        <family val="2"/>
        <scheme val="minor"/>
      </rPr>
      <t xml:space="preserve"> floor EPQL Board room at 3:45 p.m. to connect/operate the Videocon.</t>
    </r>
  </si>
  <si>
    <t xml:space="preserve">install urgently adobe writer </t>
  </si>
  <si>
    <t>Projector were placed on time.</t>
  </si>
  <si>
    <t>muhammad haseeb</t>
  </si>
  <si>
    <t xml:space="preserve">format my HP laptop and configure Danish Ali’s ID on it. </t>
  </si>
  <si>
    <t>dilshad saloon</t>
  </si>
  <si>
    <t>touch button is not working</t>
  </si>
  <si>
    <t xml:space="preserve">archiving is not working </t>
  </si>
  <si>
    <t>Help in excel file, he wants that no one can edit file or modify it</t>
  </si>
  <si>
    <r>
      <t>SAS calendar accessed to Idraque Morani from 23</t>
    </r>
    <r>
      <rPr>
        <vertAlign val="superscript"/>
        <sz val="11"/>
        <color theme="1"/>
        <rFont val="Calibri"/>
        <family val="2"/>
        <scheme val="minor"/>
      </rPr>
      <t>rd</t>
    </r>
    <r>
      <rPr>
        <sz val="11"/>
        <color theme="1"/>
        <rFont val="Calibri"/>
        <family val="2"/>
        <scheme val="minor"/>
      </rPr>
      <t xml:space="preserve"> December to 2</t>
    </r>
    <r>
      <rPr>
        <vertAlign val="superscript"/>
        <sz val="11"/>
        <color theme="1"/>
        <rFont val="Calibri"/>
        <family val="2"/>
        <scheme val="minor"/>
      </rPr>
      <t>nd</t>
    </r>
    <r>
      <rPr>
        <sz val="11"/>
        <color theme="1"/>
        <rFont val="Calibri"/>
        <family val="2"/>
        <scheme val="minor"/>
      </rPr>
      <t xml:space="preserve"> Jan 2017</t>
    </r>
  </si>
  <si>
    <t>asim bhutt</t>
  </si>
  <si>
    <t>scchne ansari</t>
  </si>
  <si>
    <t>Laptop installation has been done and handed over to Yusuf Ali.</t>
  </si>
  <si>
    <t>mehmood siddiqui</t>
  </si>
  <si>
    <t>Installed, Key provided by shahzad qadri</t>
  </si>
  <si>
    <t>EPCL BOD in the ECORP boardroom at 12:30 pm today dial via telecon</t>
  </si>
  <si>
    <t xml:space="preserve">Access granted. </t>
  </si>
  <si>
    <t xml:space="preserve">AB’s LAN as it has become loose. </t>
  </si>
  <si>
    <r>
      <rPr>
        <b/>
        <sz val="11"/>
        <color theme="1"/>
        <rFont val="Calibri"/>
        <family val="2"/>
        <scheme val="minor"/>
      </rPr>
      <t xml:space="preserve">23-12-2016: </t>
    </r>
    <r>
      <rPr>
        <sz val="11"/>
        <color theme="1"/>
        <rFont val="Calibri"/>
        <family val="2"/>
        <scheme val="minor"/>
      </rPr>
      <t xml:space="preserve">Resolved (acknolwedge received from ahmer) </t>
    </r>
    <r>
      <rPr>
        <b/>
        <sz val="11"/>
        <color theme="1"/>
        <rFont val="Calibri"/>
        <family val="2"/>
        <scheme val="minor"/>
      </rPr>
      <t xml:space="preserve">                                                                                    22-12-2016: </t>
    </r>
    <r>
      <rPr>
        <sz val="11"/>
        <color theme="1"/>
        <rFont val="Calibri"/>
        <family val="2"/>
        <scheme val="minor"/>
      </rPr>
      <t xml:space="preserve">no update    </t>
    </r>
    <r>
      <rPr>
        <b/>
        <sz val="11"/>
        <color theme="1"/>
        <rFont val="Calibri"/>
        <family val="2"/>
        <scheme val="minor"/>
      </rPr>
      <t xml:space="preserve">                                                                                                                                                            21-12-2016: </t>
    </r>
    <r>
      <rPr>
        <sz val="11"/>
        <color theme="1"/>
        <rFont val="Calibri"/>
        <family val="2"/>
        <scheme val="minor"/>
      </rPr>
      <t xml:space="preserve">No Update from Ahmer, User says its working fine now:
</t>
    </r>
    <r>
      <rPr>
        <b/>
        <sz val="11"/>
        <color theme="1"/>
        <rFont val="Calibri"/>
        <family val="2"/>
        <scheme val="minor"/>
      </rPr>
      <t>12-16-2016:</t>
    </r>
    <r>
      <rPr>
        <sz val="11"/>
        <color theme="1"/>
        <rFont val="Calibri"/>
        <family val="2"/>
        <scheme val="minor"/>
      </rPr>
      <t>Service desk team has checked the issue and found that the speed is very slow. We shared the details with ahmer such as tested with wifi or LAN, run the speed test, how many users facing the issue and ping information via screen shot.</t>
    </r>
  </si>
  <si>
    <t xml:space="preserve">we transfer file downlaod issue and socila sites are not access </t>
  </si>
  <si>
    <t xml:space="preserve">VPN doesn’t work </t>
  </si>
  <si>
    <t xml:space="preserve">Usman Zahid </t>
  </si>
  <si>
    <t>issue in laptop’s fan… it’s making a weird noise and the laptop is heating up</t>
  </si>
  <si>
    <t>Issue has been resolved</t>
  </si>
  <si>
    <t>claim into warranty to sbs</t>
  </si>
  <si>
    <t xml:space="preserve">Khawaja Naveed Hussain </t>
  </si>
  <si>
    <t xml:space="preserve">activate the Office 365 license of Khawaja Bilal </t>
  </si>
  <si>
    <t>activated</t>
  </si>
  <si>
    <t>syed mohammad ali CORP</t>
  </si>
  <si>
    <t>coordinate with vendor. He is unable to connect VPN.</t>
  </si>
  <si>
    <t xml:space="preserve">Laptop is crashing </t>
  </si>
  <si>
    <t xml:space="preserve">abul fazal rizvi </t>
  </si>
  <si>
    <t>connectivity of presentation required</t>
  </si>
  <si>
    <t>Connect to DHK, MUL, FSD,LHR from green room at 3:00pm</t>
  </si>
  <si>
    <t>email archive required</t>
  </si>
  <si>
    <t xml:space="preserve">LAN Connector was damage and its repaired by admin Guy                                                                                       </t>
  </si>
  <si>
    <t>vipe a laptop of Ms. Samra Shahzad and configure my account on it.</t>
  </si>
  <si>
    <r>
      <t>21-12-2016 :</t>
    </r>
    <r>
      <rPr>
        <sz val="11"/>
        <color rgb="FF000000"/>
        <rFont val="Calibri"/>
        <family val="2"/>
        <scheme val="minor"/>
      </rPr>
      <t xml:space="preserve"> ABK asked us to contact vendor for the media, who refused stating that the media can only be downloaded using the VLC credentials of Client i.e. Engro in this case</t>
    </r>
  </si>
  <si>
    <r>
      <t>13-12-2-16:</t>
    </r>
    <r>
      <rPr>
        <sz val="11"/>
        <color rgb="FF000000"/>
        <rFont val="Calibri"/>
        <family val="2"/>
        <scheme val="minor"/>
      </rPr>
      <t>Media available was 32 bit, requested ABK/Sameer for 64 bit version</t>
    </r>
  </si>
  <si>
    <r>
      <t xml:space="preserve">20-12-2016: </t>
    </r>
    <r>
      <rPr>
        <sz val="11"/>
        <color rgb="FF000000"/>
        <rFont val="Calibri"/>
        <family val="2"/>
        <scheme val="minor"/>
      </rPr>
      <t>Informed Quratulaien that please change the URL from agency, she acknowledge that she will discuss with Agency and get back to us if needed</t>
    </r>
  </si>
  <si>
    <t>User shared Incorrect ID, with Help of Sameer correct ID shared and access granted.</t>
  </si>
  <si>
    <t xml:space="preserve">aman ul haq </t>
  </si>
  <si>
    <t>ECORP meeting in boarroom</t>
  </si>
  <si>
    <t>forward admin to place con call facility in ECORP boardroom</t>
  </si>
  <si>
    <t>Issue resolved by admin</t>
  </si>
  <si>
    <t>ahmed saigol</t>
  </si>
  <si>
    <t xml:space="preserve">shamikh </t>
  </si>
  <si>
    <t>social site access issue</t>
  </si>
  <si>
    <t>Archive moved</t>
  </si>
  <si>
    <t>VPN connected</t>
  </si>
  <si>
    <t>After reinstall VPN and make the connection</t>
  </si>
  <si>
    <t>Successfully done with help of naveed</t>
  </si>
  <si>
    <t xml:space="preserve">laptop configured. and handed to user  </t>
  </si>
  <si>
    <t xml:space="preserve">Adam Bandhani </t>
  </si>
  <si>
    <t>support for video con tomorrow at 10 45 am for ruhail and Shahzad.</t>
  </si>
  <si>
    <t>VC has been finished and no issue was reported during this meeting.</t>
  </si>
  <si>
    <r>
      <t xml:space="preserve">23-12-16: </t>
    </r>
    <r>
      <rPr>
        <sz val="11"/>
        <color theme="1"/>
        <rFont val="Calibri"/>
        <family val="2"/>
        <scheme val="minor"/>
      </rPr>
      <t>Mazhar and Saqba will conduct a meeting with Infrastructure and Service desk to discuss this matter thoroughly</t>
    </r>
    <r>
      <rPr>
        <b/>
        <sz val="11"/>
        <color theme="1"/>
        <rFont val="Calibri"/>
        <family val="2"/>
        <scheme val="minor"/>
      </rPr>
      <t xml:space="preserve">
 20-12-16 : </t>
    </r>
    <r>
      <rPr>
        <sz val="11"/>
        <color theme="1"/>
        <rFont val="Calibri"/>
        <family val="2"/>
        <scheme val="minor"/>
      </rPr>
      <t>Mazhar has forwarded to Ahmer, no update received as yet</t>
    </r>
    <r>
      <rPr>
        <b/>
        <sz val="11"/>
        <color theme="1"/>
        <rFont val="Calibri"/>
        <family val="2"/>
        <scheme val="minor"/>
      </rPr>
      <t xml:space="preserve">
</t>
    </r>
  </si>
  <si>
    <t>Samira Kamil</t>
  </si>
  <si>
    <t>SECP Slows down,E-System doesn’t work properly due to slow internet,system not up to date and it should be compatiable with latest software and applications</t>
  </si>
  <si>
    <t xml:space="preserve"> SAP connectivity should be smooth on Wifi</t>
  </si>
  <si>
    <t>zeeshan mehmood</t>
  </si>
  <si>
    <t>videocon in Eximp Ventra for Mureedk Plant at 10:30 am today.</t>
  </si>
  <si>
    <t>VC connectivity with dharki and presentation conenectivity required</t>
  </si>
  <si>
    <t xml:space="preserve">tushna </t>
  </si>
  <si>
    <t xml:space="preserve">help in password reset </t>
  </si>
  <si>
    <t xml:space="preserve">resolved </t>
  </si>
  <si>
    <t>found no error or slowness issue, but he have OneDrive syncing issue which is resolved</t>
  </si>
  <si>
    <t xml:space="preserve">Laptop has been wiped &amp; handed over to Abdullah </t>
  </si>
  <si>
    <t xml:space="preserve">Muhammad Raza </t>
  </si>
  <si>
    <t xml:space="preserve">Videocon tomorrow wit lahore at 11:00 am in the Efert board room. </t>
  </si>
  <si>
    <t>anushe osman</t>
  </si>
  <si>
    <t xml:space="preserve">outlook Hanging issue </t>
  </si>
  <si>
    <t>sharedrive dashboard folder access required</t>
  </si>
  <si>
    <r>
      <rPr>
        <b/>
        <sz val="11"/>
        <color rgb="FF000000"/>
        <rFont val="Calibri"/>
        <family val="2"/>
        <scheme val="minor"/>
      </rPr>
      <t xml:space="preserve">26-12-2016 : </t>
    </r>
    <r>
      <rPr>
        <sz val="11"/>
        <color rgb="FF000000"/>
        <rFont val="Calibri"/>
        <family val="2"/>
        <scheme val="minor"/>
      </rPr>
      <t xml:space="preserve">URL changed by agency , issue resolved   </t>
    </r>
    <r>
      <rPr>
        <b/>
        <sz val="11"/>
        <color rgb="FF000000"/>
        <rFont val="Calibri"/>
        <family val="2"/>
        <scheme val="minor"/>
      </rPr>
      <t xml:space="preserve">                                                                                                                            23-12-16 :</t>
    </r>
    <r>
      <rPr>
        <sz val="11"/>
        <color rgb="FF000000"/>
        <rFont val="Calibri"/>
        <family val="2"/>
        <scheme val="minor"/>
      </rPr>
      <t xml:space="preserve"> Abk send email to QT that agency will make the changes in URL
</t>
    </r>
    <r>
      <rPr>
        <b/>
        <sz val="11"/>
        <color rgb="FF000000"/>
        <rFont val="Calibri"/>
        <family val="2"/>
        <scheme val="minor"/>
      </rPr>
      <t>20-12-2016:</t>
    </r>
    <r>
      <rPr>
        <sz val="11"/>
        <color rgb="FF000000"/>
        <rFont val="Calibri"/>
        <family val="2"/>
        <scheme val="minor"/>
      </rPr>
      <t xml:space="preserve"> Informed Quratulaien that please change the URL from agency, she acknowledge that she will discuss with Agency and get back to us if needed
</t>
    </r>
  </si>
  <si>
    <r>
      <rPr>
        <b/>
        <sz val="11"/>
        <color theme="1"/>
        <rFont val="Calibri"/>
        <family val="2"/>
        <scheme val="minor"/>
      </rPr>
      <t>26-12-2016:</t>
    </r>
    <r>
      <rPr>
        <sz val="11"/>
        <color theme="1"/>
        <rFont val="Calibri"/>
        <family val="2"/>
        <scheme val="minor"/>
      </rPr>
      <t xml:space="preserve"> waiting for approval</t>
    </r>
    <r>
      <rPr>
        <b/>
        <sz val="11"/>
        <color theme="1"/>
        <rFont val="Calibri"/>
        <family val="2"/>
        <scheme val="minor"/>
      </rPr>
      <t xml:space="preserve">                                                                                                                                         23-12-2016: </t>
    </r>
    <r>
      <rPr>
        <sz val="11"/>
        <color theme="1"/>
        <rFont val="Calibri"/>
        <family val="2"/>
        <scheme val="minor"/>
      </rPr>
      <t xml:space="preserve">abk ask for approval from line manager, waiting for approval of mazhar and amanul haq </t>
    </r>
    <r>
      <rPr>
        <b/>
        <sz val="11"/>
        <color theme="1"/>
        <rFont val="Calibri"/>
        <family val="2"/>
        <scheme val="minor"/>
      </rPr>
      <t>22-12-16:</t>
    </r>
    <r>
      <rPr>
        <sz val="11"/>
        <color theme="1"/>
        <rFont val="Calibri"/>
        <family val="2"/>
        <scheme val="minor"/>
      </rPr>
      <t xml:space="preserve"> no update                                                                                                                                                                </t>
    </r>
    <r>
      <rPr>
        <b/>
        <sz val="11"/>
        <color theme="1"/>
        <rFont val="Calibri"/>
        <family val="2"/>
        <scheme val="minor"/>
      </rPr>
      <t xml:space="preserve">21-12-2016: </t>
    </r>
    <r>
      <rPr>
        <sz val="11"/>
        <color theme="1"/>
        <rFont val="Calibri"/>
        <family val="2"/>
        <scheme val="minor"/>
      </rPr>
      <t xml:space="preserve">Forwarded IP and MAC address to ABK to exclude the IP from DHCP and enable accesses         </t>
    </r>
    <r>
      <rPr>
        <b/>
        <sz val="11"/>
        <color theme="1"/>
        <rFont val="Calibri"/>
        <family val="2"/>
        <scheme val="minor"/>
      </rPr>
      <t>20/12/16 :</t>
    </r>
    <r>
      <rPr>
        <b/>
        <sz val="11"/>
        <color theme="1" tint="0.499984740745262"/>
        <rFont val="Calibri"/>
        <family val="2"/>
        <scheme val="minor"/>
      </rPr>
      <t xml:space="preserve"> </t>
    </r>
    <r>
      <rPr>
        <sz val="11"/>
        <color theme="1"/>
        <rFont val="Calibri"/>
        <family val="2"/>
        <scheme val="minor"/>
      </rPr>
      <t>Reported via Feedback Call on :  we just face the problem in CAPEX portal, no team is following and coordinating with vendor. we don’t  know about the point of contact, please make someone responsible and coordinating with vendor and share the cost across the subsidiaries.</t>
    </r>
  </si>
  <si>
    <t>Issue has been resolved by restart the system.</t>
  </si>
  <si>
    <t>Fayyaz foundation</t>
  </si>
  <si>
    <t xml:space="preserve">create local engro ID on Laptop </t>
  </si>
  <si>
    <t>issue resolved After re connect VPN</t>
  </si>
  <si>
    <t>(B1-A1-INT((WEEKDAY(A1-1)+INT(B1)-INT(A1))/7)+(MOD(B1,1)-MOD(A1,1))*2)*8</t>
  </si>
  <si>
    <t>My laptop is not turning on, the screen seems to be damaged</t>
  </si>
  <si>
    <t>ID Created.</t>
  </si>
  <si>
    <t>laptop is working properly in last 4 days, but battery required to replace, user will create job order</t>
  </si>
  <si>
    <t>RE hyderabad</t>
  </si>
  <si>
    <t>Error can`t open Irregularity form page  we click on Audit link on thespirit.engro.com webpage (see image1) to open irregularity form, below (see image2) error is appearing</t>
  </si>
  <si>
    <t>   Mobile configuration  </t>
  </si>
  <si>
    <t xml:space="preserve"> VC with Plant  </t>
  </si>
  <si>
    <t>  VC with Plant </t>
  </si>
  <si>
    <t xml:space="preserve"> Assets verification</t>
  </si>
  <si>
    <t>Khawaja Bilal              </t>
  </si>
  <si>
    <t>Ahsan Zafar Syed         </t>
  </si>
  <si>
    <t>Owais Aziz                      </t>
  </si>
  <si>
    <t>Muneeb Adil Ghori        </t>
  </si>
  <si>
    <t>umer farooq</t>
  </si>
  <si>
    <t xml:space="preserve">hina ashdar </t>
  </si>
  <si>
    <t xml:space="preserve">fahad daar </t>
  </si>
  <si>
    <t>Videocon today with Daharki (AT / MYR) at 4:50 pm at the Fert Board Room.</t>
  </si>
  <si>
    <t>remove software’s YAC, WinZip and reset google chrome settings now issue is on under observation.</t>
  </si>
  <si>
    <t>my browser shifts from google to another one despite it being corrected multiple times</t>
  </si>
  <si>
    <t xml:space="preserve">configured </t>
  </si>
  <si>
    <t xml:space="preserve">verified </t>
  </si>
  <si>
    <t>schane ansari</t>
  </si>
  <si>
    <t>Outlook Hanging</t>
  </si>
  <si>
    <r>
      <rPr>
        <b/>
        <sz val="11"/>
        <color theme="1"/>
        <rFont val="Calibri"/>
        <family val="2"/>
        <scheme val="minor"/>
      </rPr>
      <t>26-12-2016 :</t>
    </r>
    <r>
      <rPr>
        <sz val="11"/>
        <color theme="1"/>
        <rFont val="Calibri"/>
        <family val="2"/>
        <scheme val="minor"/>
      </rPr>
      <t xml:space="preserve"> engineer has checked the issue and found that she is unable to receive taxation documents from google drive link due to slow internet, forward to ahmer.</t>
    </r>
  </si>
  <si>
    <t xml:space="preserve">no update </t>
  </si>
  <si>
    <t>User need to Restrict the Excel specific file, it is not a frequent issue therefore I am finding the solutions.</t>
  </si>
  <si>
    <t xml:space="preserve">Muhammad Saqib </t>
  </si>
  <si>
    <t xml:space="preserve">email configuration </t>
  </si>
  <si>
    <t xml:space="preserve">arrangements for videocon tomorrow at 9:30am </t>
  </si>
  <si>
    <t xml:space="preserve">arrangements for videocon tomorrow at 11:30am </t>
  </si>
  <si>
    <t>Qlick view not working</t>
  </si>
  <si>
    <t xml:space="preserve">facing printing issue on departmental printer </t>
  </si>
  <si>
    <t xml:space="preserve">install my official email on my official phone. </t>
  </si>
  <si>
    <t>Install without activation.</t>
  </si>
  <si>
    <t>install the Visio on Umer Farooq’s system. It is requested by abk</t>
  </si>
  <si>
    <t>Email has been configured in phone successfully.</t>
  </si>
  <si>
    <t xml:space="preserve">call has been cancleed due to PTCL cable link is down </t>
  </si>
  <si>
    <r>
      <rPr>
        <b/>
        <sz val="11"/>
        <color theme="1"/>
        <rFont val="Calibri"/>
        <family val="2"/>
        <scheme val="minor"/>
      </rPr>
      <t>received via feedback:</t>
    </r>
    <r>
      <rPr>
        <sz val="11"/>
        <color theme="1"/>
        <rFont val="Calibri"/>
        <family val="2"/>
        <scheme val="minor"/>
      </rPr>
      <t xml:space="preserve"> Office 365 hanging issue</t>
    </r>
  </si>
  <si>
    <r>
      <rPr>
        <b/>
        <sz val="11"/>
        <color theme="1"/>
        <rFont val="Calibri"/>
        <family val="2"/>
        <scheme val="minor"/>
      </rPr>
      <t xml:space="preserve">receive Via feedback: </t>
    </r>
    <r>
      <rPr>
        <sz val="11"/>
        <color theme="1"/>
        <rFont val="Calibri"/>
        <family val="2"/>
        <scheme val="minor"/>
      </rPr>
      <t>VPN and SAP ,internet have connectivity issue required lot of improvemnt/ Helpdesk is too coprative and problem are resolved timely/ CRF on every  petty issue shall be removed.</t>
    </r>
  </si>
  <si>
    <t xml:space="preserve">received via feedback: Printer issue in HR </t>
  </si>
  <si>
    <r>
      <rPr>
        <b/>
        <sz val="11"/>
        <color theme="1"/>
        <rFont val="Calibri"/>
        <family val="2"/>
        <scheme val="minor"/>
      </rPr>
      <t>receive via feedback</t>
    </r>
    <r>
      <rPr>
        <sz val="11"/>
        <color theme="1"/>
        <rFont val="Calibri"/>
        <family val="2"/>
        <scheme val="minor"/>
      </rPr>
      <t>: outlook is not updating automatically, every week this issue is occurred, I have to reopen it for receiving emails and LAN connectivity of SAP is very slow</t>
    </r>
  </si>
  <si>
    <r>
      <rPr>
        <b/>
        <sz val="11"/>
        <color theme="1"/>
        <rFont val="Calibri"/>
        <family val="2"/>
        <scheme val="minor"/>
      </rPr>
      <t>26-12-2016 :</t>
    </r>
    <r>
      <rPr>
        <sz val="11"/>
        <color theme="1"/>
        <rFont val="Calibri"/>
        <family val="2"/>
        <scheme val="minor"/>
      </rPr>
      <t xml:space="preserve"> Vendor check your laptop thoroughly and change some settings. Your laptop is under observation                                                                                                                                                                                </t>
    </r>
    <r>
      <rPr>
        <b/>
        <sz val="11"/>
        <color theme="1"/>
        <rFont val="Calibri"/>
        <family val="2"/>
        <scheme val="minor"/>
      </rPr>
      <t>23-12-2016</t>
    </r>
    <r>
      <rPr>
        <sz val="11"/>
        <color theme="1"/>
        <rFont val="Calibri"/>
        <family val="2"/>
        <scheme val="minor"/>
      </rPr>
      <t xml:space="preserve"> Junaid has checked and found laptop restarting again and again, forward to vendor </t>
    </r>
  </si>
  <si>
    <t xml:space="preserve">resolved on Friday 23rd dec,2016, acknolwedgment is pending </t>
  </si>
  <si>
    <r>
      <rPr>
        <b/>
        <sz val="11"/>
        <color theme="1"/>
        <rFont val="Calibri"/>
        <family val="2"/>
        <scheme val="minor"/>
      </rPr>
      <t xml:space="preserve">26-12-2016 </t>
    </r>
    <r>
      <rPr>
        <sz val="11"/>
        <color theme="1"/>
        <rFont val="Calibri"/>
        <family val="2"/>
        <scheme val="minor"/>
      </rPr>
      <t>:user is not available, naveed send an email for acknowledgmenet</t>
    </r>
  </si>
  <si>
    <t>warranty has expired and it will go for the repair,  she logged the another case when she is free.</t>
  </si>
  <si>
    <t>VC has been connected from Sham’s room.</t>
  </si>
  <si>
    <t xml:space="preserve">Mohsin Mushtaq </t>
  </si>
  <si>
    <t xml:space="preserve">RCPS Applicatrion running error </t>
  </si>
  <si>
    <t>Issue has been resolve after reinstall application</t>
  </si>
  <si>
    <t>Masood H. Khatr</t>
  </si>
  <si>
    <t>issue of OneDrive due to this unable to save and open MS Office files.</t>
  </si>
  <si>
    <t>user is unavailble , send email to onail he said mark as closed, log another ticket once he will be back</t>
  </si>
  <si>
    <t xml:space="preserve">zia masood </t>
  </si>
  <si>
    <t>Sap printing issue.</t>
  </si>
  <si>
    <r>
      <rPr>
        <b/>
        <sz val="11"/>
        <color theme="1"/>
        <rFont val="Calibri"/>
        <family val="2"/>
        <scheme val="minor"/>
      </rPr>
      <t xml:space="preserve"> received via feedback : </t>
    </r>
    <r>
      <rPr>
        <sz val="11"/>
        <color theme="1"/>
        <rFont val="Calibri"/>
        <family val="2"/>
        <scheme val="minor"/>
      </rPr>
      <t>having an issue with internet</t>
    </r>
  </si>
  <si>
    <r>
      <rPr>
        <b/>
        <sz val="11"/>
        <color theme="1"/>
        <rFont val="Calibri"/>
        <family val="2"/>
        <scheme val="minor"/>
      </rPr>
      <t>received via feedback :</t>
    </r>
    <r>
      <rPr>
        <sz val="11"/>
        <color theme="1"/>
        <rFont val="Calibri"/>
        <family val="2"/>
        <scheme val="minor"/>
      </rPr>
      <t xml:space="preserve"> having an issue with SAP when he is using WiFi.</t>
    </r>
  </si>
  <si>
    <t xml:space="preserve">Amir Qasim       </t>
  </si>
  <si>
    <t xml:space="preserve">hasnanin raza </t>
  </si>
  <si>
    <t>jagdish vishno</t>
  </si>
  <si>
    <t>printer issue in excel file</t>
  </si>
  <si>
    <t xml:space="preserve">Syed muhammad ali </t>
  </si>
  <si>
    <t xml:space="preserve">Archive required </t>
  </si>
  <si>
    <t>Count of Ticket ID</t>
  </si>
  <si>
    <t>Grand Total</t>
  </si>
  <si>
    <t>Row Labels</t>
  </si>
  <si>
    <t/>
  </si>
  <si>
    <t xml:space="preserve">Open/close Hours </t>
  </si>
  <si>
    <t>Issue has been done.</t>
  </si>
  <si>
    <t xml:space="preserve">ali murtuza balaoch </t>
  </si>
  <si>
    <t>install VPN in AMB’s laptop</t>
  </si>
  <si>
    <t xml:space="preserve">docter ahmed </t>
  </si>
  <si>
    <t xml:space="preserve">wifi connectivity required </t>
  </si>
  <si>
    <t xml:space="preserve"> its working in Engro HO.site have connectivity issue </t>
  </si>
  <si>
    <t>Mohsin waqas       </t>
  </si>
  <si>
    <t>User having an issue most of time on internet.</t>
  </si>
  <si>
    <t>Disconnection when using a SAP on Wi-Fi</t>
  </si>
  <si>
    <t>Disconnection/Hanging when using a SAP on Wi-Fi.</t>
  </si>
  <si>
    <t xml:space="preserve">ali mehnti </t>
  </si>
  <si>
    <t>Ali Mehadi System as he is having email sending and receiving issue.</t>
  </si>
  <si>
    <r>
      <rPr>
        <b/>
        <sz val="11"/>
        <color rgb="FF000000"/>
        <rFont val="Calibri"/>
        <family val="2"/>
        <scheme val="minor"/>
      </rPr>
      <t>26-12-2016: a</t>
    </r>
    <r>
      <rPr>
        <sz val="11"/>
        <color rgb="FF000000"/>
        <rFont val="Calibri"/>
        <family val="2"/>
        <scheme val="minor"/>
      </rPr>
      <t xml:space="preserve">bk discuused with premier and request to send setup of MS project           </t>
    </r>
    <r>
      <rPr>
        <b/>
        <sz val="11"/>
        <color rgb="FF000000"/>
        <rFont val="Calibri"/>
        <family val="2"/>
        <scheme val="minor"/>
      </rPr>
      <t xml:space="preserve">                                                                                                                                                        23-12-2016:</t>
    </r>
    <r>
      <rPr>
        <sz val="11"/>
        <color rgb="FF000000"/>
        <rFont val="Calibri"/>
        <family val="2"/>
        <scheme val="minor"/>
      </rPr>
      <t xml:space="preserve"> Media will be handed over on Monday, the User is on Leaves hence installation will be done once he is back
</t>
    </r>
    <r>
      <rPr>
        <b/>
        <sz val="11"/>
        <color rgb="FF000000"/>
        <rFont val="Calibri"/>
        <family val="2"/>
        <scheme val="minor"/>
      </rPr>
      <t xml:space="preserve">21-12-2016 : </t>
    </r>
    <r>
      <rPr>
        <sz val="11"/>
        <color rgb="FF000000"/>
        <rFont val="Calibri"/>
        <family val="2"/>
        <scheme val="minor"/>
      </rPr>
      <t xml:space="preserve">ABK asked us to contact vendor for the media, who refused stating that the media can only be downloaded using the VLC credentials of Client i.e. Engro in this case
</t>
    </r>
    <r>
      <rPr>
        <b/>
        <sz val="11"/>
        <color rgb="FF000000"/>
        <rFont val="Calibri"/>
        <family val="2"/>
        <scheme val="minor"/>
      </rPr>
      <t>13-12-2-16:</t>
    </r>
    <r>
      <rPr>
        <sz val="11"/>
        <color rgb="FF000000"/>
        <rFont val="Calibri"/>
        <family val="2"/>
        <scheme val="minor"/>
      </rPr>
      <t>Media available was 32 bit, requested ABK/Sameer for 64 bit version</t>
    </r>
  </si>
  <si>
    <t xml:space="preserve">VPN is not working after Window’s Update. </t>
  </si>
  <si>
    <t xml:space="preserve">ali menti </t>
  </si>
  <si>
    <t xml:space="preserve">akhtar kamal </t>
  </si>
  <si>
    <t>Back up of my personal data on retirement</t>
  </si>
  <si>
    <t>S.M.Ali’s email archive till 10 Dec, share his calendar with Habibullah and installed Office products on Ali’s IPad.</t>
  </si>
  <si>
    <t xml:space="preserve">signature issue </t>
  </si>
  <si>
    <t xml:space="preserve">pending with user </t>
  </si>
  <si>
    <t xml:space="preserve">VC connected </t>
  </si>
  <si>
    <t xml:space="preserve">received from feedback: Office 365 file loading issue </t>
  </si>
  <si>
    <t>khawaja naveed</t>
  </si>
  <si>
    <t>Transworld Internet is not working in Executive area</t>
  </si>
  <si>
    <t xml:space="preserve">forward to admin </t>
  </si>
  <si>
    <t>facing overall system slowness issue not only Office 365, due to his Laptop HDD faulty, User order RAM. Another ticket is assigned for windows installation</t>
  </si>
  <si>
    <t>RAM change, windows insatllation required</t>
  </si>
  <si>
    <t>Laptop screen is damaged and it will go for repair. Awaited for user approval to get it repaired.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</si>
</sst>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409]m/d/yy\ h:mm\ AM/PM;@"/>
    <numFmt numFmtId="165" formatCode="h:mm;@"/>
  </numFmts>
  <fonts count="30" x14ac:knownFonts="1">
    <font>
      <sz val="11"/>
      <color theme="1"/>
      <name val="Calibri"/>
      <family val="2"/>
      <scheme val="minor"/>
    </font>
    <font>
      <sz val="11"/>
      <color theme="1"/>
      <name val="Calibri"/>
      <family val="2"/>
      <scheme val="minor"/>
    </font>
    <font>
      <b/>
      <sz val="12"/>
      <color theme="0"/>
      <name val="Calibri"/>
      <family val="2"/>
      <scheme val="minor"/>
    </font>
    <font>
      <sz val="12"/>
      <color theme="1"/>
      <name val="Calibri"/>
      <family val="2"/>
      <scheme val="minor"/>
    </font>
    <font>
      <sz val="10"/>
      <color theme="1"/>
      <name val="Tahoma"/>
      <family val="2"/>
    </font>
    <font>
      <sz val="11"/>
      <color rgb="FF000000"/>
      <name val="Arial"/>
      <family val="2"/>
    </font>
    <font>
      <sz val="10"/>
      <color rgb="FF333333"/>
      <name val="Verdana"/>
      <family val="2"/>
    </font>
    <font>
      <sz val="11"/>
      <color theme="0"/>
      <name val="Calibri"/>
      <family val="2"/>
      <scheme val="minor"/>
    </font>
    <font>
      <sz val="11"/>
      <color rgb="FF1F497D"/>
      <name val="Calibri"/>
      <family val="2"/>
      <scheme val="minor"/>
    </font>
    <font>
      <sz val="11"/>
      <color rgb="FF44546A"/>
      <name val="Calibri"/>
      <family val="2"/>
      <scheme val="minor"/>
    </font>
    <font>
      <sz val="11"/>
      <color rgb="FF000000"/>
      <name val="Calibri"/>
      <family val="2"/>
      <scheme val="minor"/>
    </font>
    <font>
      <sz val="10"/>
      <color rgb="FF000000"/>
      <name val="Tahoma"/>
      <family val="2"/>
    </font>
    <font>
      <sz val="11"/>
      <color rgb="FF000000"/>
      <name val="Calibri"/>
      <family val="2"/>
    </font>
    <font>
      <vertAlign val="superscript"/>
      <sz val="11"/>
      <color rgb="FF000000"/>
      <name val="Calibri"/>
      <family val="2"/>
    </font>
    <font>
      <sz val="11"/>
      <name val="Calibri"/>
      <family val="2"/>
      <scheme val="minor"/>
    </font>
    <font>
      <vertAlign val="superscript"/>
      <sz val="11"/>
      <color rgb="FF000000"/>
      <name val="Calibri"/>
      <family val="2"/>
      <scheme val="minor"/>
    </font>
    <font>
      <vertAlign val="superscript"/>
      <sz val="11"/>
      <color theme="1"/>
      <name val="Calibri"/>
      <family val="2"/>
      <scheme val="minor"/>
    </font>
    <font>
      <sz val="11"/>
      <color theme="1"/>
      <name val="Calibri"/>
      <family val="2"/>
    </font>
    <font>
      <sz val="10"/>
      <color theme="1"/>
      <name val="Segoe UI"/>
      <family val="2"/>
    </font>
    <font>
      <vertAlign val="superscript"/>
      <sz val="11"/>
      <color theme="1"/>
      <name val="Calibri"/>
      <family val="2"/>
    </font>
    <font>
      <sz val="7"/>
      <color theme="1"/>
      <name val="Times New Roman"/>
      <family val="1"/>
    </font>
    <font>
      <sz val="11"/>
      <color theme="1"/>
      <name val="Calibri"/>
      <family val="1"/>
    </font>
    <font>
      <sz val="11"/>
      <color theme="1"/>
      <name val="Symbol"/>
      <family val="1"/>
      <charset val="2"/>
    </font>
    <font>
      <sz val="11"/>
      <color theme="1"/>
      <name val="Candara"/>
      <family val="2"/>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b/>
      <sz val="11"/>
      <color rgb="FF000000"/>
      <name val="Calibri"/>
      <family val="2"/>
      <scheme val="minor"/>
    </font>
    <font>
      <sz val="11"/>
      <color theme="1"/>
      <name val="Times New Roman"/>
      <family val="1"/>
    </font>
  </fonts>
  <fills count="12">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theme="2" tint="-0.749992370372631"/>
      </left>
      <right style="hair">
        <color theme="2" tint="-0.749992370372631"/>
      </right>
      <top style="hair">
        <color theme="2" tint="-0.749992370372631"/>
      </top>
      <bottom style="hair">
        <color theme="2" tint="-0.749992370372631"/>
      </bottom>
      <diagonal/>
    </border>
    <border>
      <left style="hair">
        <color theme="2" tint="-0.749992370372631"/>
      </left>
      <right style="hair">
        <color theme="2" tint="-0.749992370372631"/>
      </right>
      <top style="hair">
        <color theme="2" tint="-0.749992370372631"/>
      </top>
      <bottom/>
      <diagonal/>
    </border>
    <border>
      <left/>
      <right/>
      <top style="thin">
        <color indexed="64"/>
      </top>
      <bottom style="medium">
        <color indexed="64"/>
      </bottom>
      <diagonal/>
    </border>
    <border>
      <left style="hair">
        <color theme="2" tint="-0.749992370372631"/>
      </left>
      <right style="hair">
        <color theme="2" tint="-0.749992370372631"/>
      </right>
      <top/>
      <bottom style="hair">
        <color theme="2" tint="-0.749992370372631"/>
      </bottom>
      <diagonal/>
    </border>
    <border>
      <left style="hair">
        <color theme="2" tint="-0.749992370372631"/>
      </left>
      <right style="hair">
        <color theme="2" tint="-0.749992370372631"/>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theme="2" tint="-0.749992370372631"/>
      </left>
      <right style="hair">
        <color theme="2" tint="-0.749992370372631"/>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28">
    <xf numFmtId="0" fontId="0" fillId="0" borderId="0" xfId="0"/>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0" fontId="2" fillId="2" borderId="0" xfId="0" applyFont="1" applyFill="1" applyBorder="1" applyAlignment="1">
      <alignment horizontal="center"/>
    </xf>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Alignment="1">
      <alignment wrapText="1"/>
    </xf>
    <xf numFmtId="0" fontId="0" fillId="0" borderId="0" xfId="0" applyFill="1" applyAlignment="1">
      <alignment horizontal="left"/>
    </xf>
    <xf numFmtId="0" fontId="0" fillId="0" borderId="0" xfId="0" applyFill="1" applyBorder="1" applyAlignment="1">
      <alignment horizontal="left"/>
    </xf>
    <xf numFmtId="0" fontId="0" fillId="0" borderId="4" xfId="0" applyNumberFormat="1" applyFont="1" applyFill="1" applyBorder="1"/>
    <xf numFmtId="22" fontId="0" fillId="0" borderId="0" xfId="0" applyNumberFormat="1" applyAlignment="1">
      <alignment horizontal="center"/>
    </xf>
    <xf numFmtId="0" fontId="4" fillId="0" borderId="0" xfId="0" applyFont="1"/>
    <xf numFmtId="0" fontId="0" fillId="0" borderId="0" xfId="0" applyAlignment="1">
      <alignment vertical="center"/>
    </xf>
    <xf numFmtId="0" fontId="5" fillId="0" borderId="0" xfId="0" applyFont="1" applyAlignment="1">
      <alignment vertical="center"/>
    </xf>
    <xf numFmtId="0" fontId="0" fillId="3" borderId="0" xfId="0" applyFill="1"/>
    <xf numFmtId="0" fontId="2" fillId="2" borderId="0" xfId="0" applyNumberFormat="1" applyFont="1" applyFill="1" applyBorder="1" applyAlignment="1">
      <alignment horizontal="center"/>
    </xf>
    <xf numFmtId="0" fontId="2" fillId="2" borderId="0" xfId="0" applyFont="1" applyFill="1" applyBorder="1" applyAlignment="1" applyProtection="1">
      <alignment horizontal="center"/>
    </xf>
    <xf numFmtId="164" fontId="2" fillId="2" borderId="0" xfId="0" applyNumberFormat="1" applyFont="1" applyFill="1" applyBorder="1" applyAlignment="1">
      <alignment horizontal="center" vertical="center"/>
    </xf>
    <xf numFmtId="22" fontId="2" fillId="2" borderId="0" xfId="0" applyNumberFormat="1" applyFont="1" applyFill="1" applyBorder="1" applyAlignment="1">
      <alignment horizontal="center" vertical="center"/>
    </xf>
    <xf numFmtId="0" fontId="2" fillId="2" borderId="0" xfId="0" applyFont="1" applyFill="1" applyBorder="1" applyAlignment="1">
      <alignment horizontal="left"/>
    </xf>
    <xf numFmtId="49" fontId="2" fillId="2" borderId="0" xfId="1" applyNumberFormat="1" applyFont="1" applyFill="1" applyBorder="1" applyAlignment="1">
      <alignment horizontal="center"/>
    </xf>
    <xf numFmtId="0" fontId="3" fillId="0" borderId="0" xfId="0" applyFont="1" applyBorder="1"/>
    <xf numFmtId="22" fontId="4" fillId="0" borderId="0" xfId="0" applyNumberFormat="1" applyFont="1" applyAlignment="1">
      <alignment horizontal="center"/>
    </xf>
    <xf numFmtId="0" fontId="9" fillId="0" borderId="0" xfId="0" applyFont="1" applyAlignment="1">
      <alignment vertical="center"/>
    </xf>
    <xf numFmtId="1" fontId="6" fillId="0" borderId="0" xfId="1" applyNumberFormat="1" applyFont="1" applyAlignment="1">
      <alignment horizontal="center" vertical="center"/>
    </xf>
    <xf numFmtId="0" fontId="0" fillId="0" borderId="0" xfId="0" applyBorder="1"/>
    <xf numFmtId="22" fontId="0" fillId="0" borderId="0" xfId="0" applyNumberFormat="1" applyBorder="1" applyAlignment="1">
      <alignment horizontal="center"/>
    </xf>
    <xf numFmtId="0" fontId="0" fillId="0" borderId="0" xfId="0" applyBorder="1" applyAlignment="1">
      <alignment horizontal="center"/>
    </xf>
    <xf numFmtId="22" fontId="7" fillId="0" borderId="0" xfId="0" applyNumberFormat="1" applyFont="1" applyBorder="1" applyAlignment="1">
      <alignment horizontal="center"/>
    </xf>
    <xf numFmtId="0" fontId="0" fillId="0" borderId="0" xfId="0" applyBorder="1" applyAlignment="1">
      <alignment horizontal="left"/>
    </xf>
    <xf numFmtId="1" fontId="6" fillId="0" borderId="0" xfId="0" applyNumberFormat="1" applyFont="1" applyBorder="1" applyAlignment="1">
      <alignment horizontal="center" vertical="center"/>
    </xf>
    <xf numFmtId="0" fontId="0" fillId="0" borderId="5" xfId="0" applyNumberFormat="1" applyFont="1" applyFill="1" applyBorder="1"/>
    <xf numFmtId="0" fontId="0" fillId="0" borderId="0" xfId="0" applyNumberFormat="1" applyFont="1" applyFill="1" applyBorder="1"/>
    <xf numFmtId="1" fontId="6" fillId="0" borderId="0" xfId="1" applyNumberFormat="1" applyFont="1" applyBorder="1" applyAlignment="1">
      <alignment horizontal="center" vertical="center"/>
    </xf>
    <xf numFmtId="0" fontId="0" fillId="0" borderId="0" xfId="0" applyFont="1" applyAlignment="1">
      <alignment vertical="center"/>
    </xf>
    <xf numFmtId="0" fontId="10" fillId="0" borderId="0" xfId="0" applyFont="1"/>
    <xf numFmtId="0" fontId="0" fillId="0" borderId="0" xfId="0" applyFill="1"/>
    <xf numFmtId="0" fontId="11" fillId="0" borderId="0" xfId="0" applyFont="1"/>
    <xf numFmtId="0" fontId="12" fillId="0" borderId="0" xfId="0" applyFont="1"/>
    <xf numFmtId="0" fontId="8" fillId="0" borderId="0" xfId="0" applyFont="1" applyAlignment="1">
      <alignment vertical="center"/>
    </xf>
    <xf numFmtId="22" fontId="11" fillId="0" borderId="0" xfId="0" applyNumberFormat="1" applyFont="1" applyAlignment="1">
      <alignment horizontal="center"/>
    </xf>
    <xf numFmtId="22" fontId="0" fillId="0" borderId="0" xfId="0" applyNumberFormat="1" applyFill="1" applyAlignment="1">
      <alignment horizontal="center"/>
    </xf>
    <xf numFmtId="22" fontId="14" fillId="0" borderId="0" xfId="0" applyNumberFormat="1" applyFont="1" applyAlignment="1">
      <alignment horizontal="center"/>
    </xf>
    <xf numFmtId="0" fontId="0" fillId="4" borderId="0" xfId="0" applyFill="1"/>
    <xf numFmtId="22" fontId="0" fillId="4" borderId="0" xfId="0" applyNumberFormat="1" applyFill="1" applyAlignment="1">
      <alignment horizontal="center"/>
    </xf>
    <xf numFmtId="0" fontId="0" fillId="4" borderId="0" xfId="0" applyFill="1" applyAlignment="1">
      <alignment horizontal="center"/>
    </xf>
    <xf numFmtId="0" fontId="11" fillId="4" borderId="0" xfId="0" applyFont="1" applyFill="1"/>
    <xf numFmtId="22" fontId="11" fillId="4" borderId="0" xfId="0" applyNumberFormat="1" applyFont="1" applyFill="1" applyAlignment="1">
      <alignment horizontal="center"/>
    </xf>
    <xf numFmtId="0" fontId="12" fillId="4" borderId="0" xfId="0" applyFont="1" applyFill="1"/>
    <xf numFmtId="0" fontId="11" fillId="0" borderId="0" xfId="0" applyFont="1" applyFill="1"/>
    <xf numFmtId="22" fontId="11" fillId="0" borderId="0" xfId="0" applyNumberFormat="1" applyFont="1" applyFill="1" applyAlignment="1">
      <alignment horizontal="center"/>
    </xf>
    <xf numFmtId="0" fontId="10" fillId="0" borderId="0" xfId="0" applyFont="1" applyFill="1"/>
    <xf numFmtId="22" fontId="0" fillId="0" borderId="0" xfId="0" applyNumberFormat="1" applyFont="1" applyAlignment="1">
      <alignment horizontal="center"/>
    </xf>
    <xf numFmtId="22" fontId="7" fillId="4" borderId="0" xfId="0" applyNumberFormat="1" applyFont="1" applyFill="1" applyAlignment="1">
      <alignment horizontal="center"/>
    </xf>
    <xf numFmtId="22" fontId="0" fillId="0" borderId="0" xfId="0" applyNumberFormat="1" applyFont="1" applyBorder="1" applyAlignment="1">
      <alignment horizontal="center"/>
    </xf>
    <xf numFmtId="22" fontId="0" fillId="4" borderId="0" xfId="0" applyNumberFormat="1" applyFont="1" applyFill="1" applyAlignment="1">
      <alignment horizontal="center"/>
    </xf>
    <xf numFmtId="0" fontId="12" fillId="0" borderId="0" xfId="0" applyFont="1" applyFill="1" applyBorder="1" applyAlignment="1">
      <alignment vertical="center"/>
    </xf>
    <xf numFmtId="0" fontId="0" fillId="0" borderId="0" xfId="0" applyFill="1" applyBorder="1"/>
    <xf numFmtId="0" fontId="17" fillId="5" borderId="0" xfId="0" applyFont="1" applyFill="1" applyBorder="1" applyAlignment="1">
      <alignment vertical="center"/>
    </xf>
    <xf numFmtId="0" fontId="17" fillId="0" borderId="0" xfId="0" applyFont="1" applyAlignment="1">
      <alignment vertical="center"/>
    </xf>
    <xf numFmtId="0" fontId="18" fillId="0" borderId="0" xfId="0" applyFont="1" applyAlignment="1">
      <alignment vertical="center"/>
    </xf>
    <xf numFmtId="22" fontId="0" fillId="0" borderId="0" xfId="0" applyNumberFormat="1" applyFont="1" applyFill="1" applyAlignment="1">
      <alignment horizontal="center"/>
    </xf>
    <xf numFmtId="0" fontId="0" fillId="0" borderId="6" xfId="0" applyFill="1" applyBorder="1"/>
    <xf numFmtId="0" fontId="0" fillId="0" borderId="0" xfId="0" applyFill="1" applyAlignment="1">
      <alignment vertical="center"/>
    </xf>
    <xf numFmtId="0" fontId="18" fillId="0" borderId="0" xfId="0" applyFont="1" applyFill="1" applyAlignment="1">
      <alignment vertical="center"/>
    </xf>
    <xf numFmtId="0" fontId="0" fillId="0" borderId="0" xfId="0" applyFill="1" applyBorder="1" applyAlignment="1">
      <alignment horizontal="center"/>
    </xf>
    <xf numFmtId="22" fontId="0" fillId="0" borderId="0" xfId="0" applyNumberFormat="1" applyFill="1" applyBorder="1" applyAlignment="1">
      <alignment horizontal="center"/>
    </xf>
    <xf numFmtId="0" fontId="21" fillId="0" borderId="0" xfId="0" applyFont="1" applyAlignment="1">
      <alignment vertical="center"/>
    </xf>
    <xf numFmtId="0" fontId="17" fillId="0" borderId="0" xfId="0" applyFont="1" applyAlignment="1">
      <alignment vertical="center" wrapText="1"/>
    </xf>
    <xf numFmtId="0" fontId="5" fillId="5" borderId="0" xfId="0" applyFont="1" applyFill="1" applyAlignment="1">
      <alignment vertical="center"/>
    </xf>
    <xf numFmtId="0" fontId="0" fillId="6" borderId="0" xfId="0" applyFill="1"/>
    <xf numFmtId="0" fontId="0" fillId="7" borderId="0" xfId="0" applyFill="1"/>
    <xf numFmtId="22" fontId="0" fillId="7" borderId="0" xfId="0" applyNumberFormat="1" applyFill="1" applyAlignment="1">
      <alignment horizontal="center"/>
    </xf>
    <xf numFmtId="22" fontId="0" fillId="0" borderId="1" xfId="0" applyNumberFormat="1" applyFill="1" applyBorder="1" applyAlignment="1">
      <alignment horizontal="center"/>
    </xf>
    <xf numFmtId="0" fontId="0" fillId="0" borderId="1" xfId="0" applyFill="1" applyBorder="1"/>
    <xf numFmtId="0" fontId="0" fillId="0" borderId="1" xfId="0" applyBorder="1"/>
    <xf numFmtId="22" fontId="0" fillId="0" borderId="1" xfId="0" applyNumberFormat="1" applyBorder="1" applyAlignment="1">
      <alignment horizontal="center"/>
    </xf>
    <xf numFmtId="0" fontId="0" fillId="0" borderId="1" xfId="0" applyBorder="1" applyAlignment="1">
      <alignment horizontal="center"/>
    </xf>
    <xf numFmtId="0" fontId="0" fillId="0" borderId="4" xfId="0" applyBorder="1"/>
    <xf numFmtId="22" fontId="0" fillId="0" borderId="4" xfId="0" applyNumberFormat="1" applyBorder="1" applyAlignment="1">
      <alignment horizontal="center"/>
    </xf>
    <xf numFmtId="0" fontId="0" fillId="0" borderId="0" xfId="0" applyFont="1" applyBorder="1" applyAlignment="1">
      <alignment horizontal="center"/>
    </xf>
    <xf numFmtId="0" fontId="0" fillId="0" borderId="4" xfId="0" applyBorder="1" applyAlignment="1">
      <alignment horizontal="center"/>
    </xf>
    <xf numFmtId="0" fontId="0" fillId="0" borderId="0" xfId="0" applyFont="1" applyBorder="1"/>
    <xf numFmtId="0" fontId="0" fillId="0" borderId="4" xfId="0" applyBorder="1" applyAlignment="1">
      <alignment horizontal="left"/>
    </xf>
    <xf numFmtId="1" fontId="6" fillId="0" borderId="4" xfId="1" applyNumberFormat="1" applyFont="1" applyBorder="1" applyAlignment="1">
      <alignment horizontal="center" vertical="center"/>
    </xf>
    <xf numFmtId="22" fontId="14" fillId="0" borderId="4" xfId="0" applyNumberFormat="1" applyFont="1" applyBorder="1" applyAlignment="1">
      <alignment horizontal="center"/>
    </xf>
    <xf numFmtId="0" fontId="0" fillId="0" borderId="9" xfId="0" applyFill="1" applyBorder="1"/>
    <xf numFmtId="22" fontId="0" fillId="0" borderId="12" xfId="0" applyNumberFormat="1" applyBorder="1" applyAlignment="1">
      <alignment horizontal="center"/>
    </xf>
    <xf numFmtId="0" fontId="0" fillId="0" borderId="12" xfId="0" applyBorder="1" applyAlignment="1">
      <alignment horizontal="center"/>
    </xf>
    <xf numFmtId="0" fontId="0" fillId="0" borderId="12" xfId="0" applyBorder="1"/>
    <xf numFmtId="0" fontId="0" fillId="0" borderId="0" xfId="0" applyFont="1" applyFill="1" applyAlignment="1">
      <alignment horizontal="left" vertical="top"/>
    </xf>
    <xf numFmtId="0" fontId="0" fillId="0" borderId="0" xfId="0" applyFont="1" applyFill="1" applyAlignment="1">
      <alignment horizontal="left" vertical="top" wrapText="1"/>
    </xf>
    <xf numFmtId="0" fontId="0" fillId="8" borderId="0" xfId="0" applyFill="1"/>
    <xf numFmtId="22" fontId="0" fillId="4" borderId="1" xfId="0" applyNumberFormat="1" applyFont="1" applyFill="1" applyBorder="1" applyAlignment="1">
      <alignment horizontal="center"/>
    </xf>
    <xf numFmtId="0" fontId="0" fillId="0" borderId="0" xfId="0" applyFill="1" applyBorder="1" applyAlignment="1">
      <alignment vertical="center"/>
    </xf>
    <xf numFmtId="0" fontId="0" fillId="0" borderId="0" xfId="0" applyFont="1" applyFill="1" applyBorder="1" applyAlignment="1">
      <alignment horizontal="center"/>
    </xf>
    <xf numFmtId="0" fontId="0" fillId="0" borderId="0" xfId="0" applyFont="1" applyFill="1" applyBorder="1"/>
    <xf numFmtId="165" fontId="0" fillId="0" borderId="0" xfId="0" applyNumberFormat="1" applyFont="1" applyFill="1" applyBorder="1"/>
    <xf numFmtId="22" fontId="0" fillId="0" borderId="0" xfId="0" applyNumberFormat="1" applyFont="1" applyFill="1" applyBorder="1" applyAlignment="1">
      <alignment horizontal="center"/>
    </xf>
    <xf numFmtId="0" fontId="0" fillId="9" borderId="0" xfId="0" applyFill="1"/>
    <xf numFmtId="1" fontId="0" fillId="0" borderId="0" xfId="0" applyNumberFormat="1"/>
    <xf numFmtId="0" fontId="0" fillId="0" borderId="0" xfId="0" applyBorder="1" applyAlignment="1">
      <alignment wrapText="1"/>
    </xf>
    <xf numFmtId="22" fontId="7" fillId="4" borderId="0" xfId="0" applyNumberFormat="1" applyFont="1" applyFill="1" applyBorder="1" applyAlignment="1">
      <alignment horizontal="center"/>
    </xf>
    <xf numFmtId="0" fontId="0" fillId="0" borderId="0" xfId="0" applyBorder="1" applyAlignment="1">
      <alignment vertical="center" wrapText="1"/>
    </xf>
    <xf numFmtId="0" fontId="17" fillId="0" borderId="0" xfId="0" applyFont="1" applyBorder="1" applyAlignment="1">
      <alignment vertical="center" wrapText="1"/>
    </xf>
    <xf numFmtId="22" fontId="0" fillId="0" borderId="0" xfId="0" applyNumberFormat="1"/>
    <xf numFmtId="22" fontId="0" fillId="4" borderId="0" xfId="0" applyNumberFormat="1" applyFont="1" applyFill="1" applyBorder="1" applyAlignment="1">
      <alignment horizontal="center"/>
    </xf>
    <xf numFmtId="1" fontId="0" fillId="0" borderId="0" xfId="0" applyNumberFormat="1" applyFill="1"/>
    <xf numFmtId="1" fontId="0" fillId="0" borderId="0" xfId="0" applyNumberFormat="1" applyBorder="1"/>
    <xf numFmtId="0" fontId="0" fillId="3" borderId="0" xfId="0" applyFill="1" applyBorder="1"/>
    <xf numFmtId="0" fontId="0" fillId="0" borderId="9" xfId="0" applyBorder="1"/>
    <xf numFmtId="0" fontId="0" fillId="6" borderId="0" xfId="0" applyFill="1" applyBorder="1"/>
    <xf numFmtId="0" fontId="0" fillId="0" borderId="10" xfId="0" applyBorder="1"/>
    <xf numFmtId="22" fontId="0" fillId="6" borderId="0" xfId="0" applyNumberFormat="1" applyFill="1" applyBorder="1" applyAlignment="1">
      <alignment horizontal="center"/>
    </xf>
    <xf numFmtId="0" fontId="0" fillId="0" borderId="0" xfId="0" applyFill="1" applyBorder="1" applyAlignment="1">
      <alignment vertical="center" wrapText="1"/>
    </xf>
    <xf numFmtId="0" fontId="0" fillId="0" borderId="6" xfId="0" applyBorder="1"/>
    <xf numFmtId="0" fontId="0" fillId="7" borderId="0" xfId="0" applyFill="1" applyBorder="1"/>
    <xf numFmtId="0" fontId="0" fillId="4" borderId="0" xfId="0" applyFill="1" applyBorder="1"/>
    <xf numFmtId="22" fontId="0" fillId="0" borderId="6" xfId="0" applyNumberFormat="1" applyBorder="1" applyAlignment="1">
      <alignment horizontal="center"/>
    </xf>
    <xf numFmtId="22" fontId="0" fillId="7" borderId="0" xfId="0" applyNumberFormat="1" applyFill="1" applyBorder="1" applyAlignment="1">
      <alignment horizontal="center"/>
    </xf>
    <xf numFmtId="22" fontId="0" fillId="4" borderId="0" xfId="0" applyNumberFormat="1" applyFill="1" applyBorder="1" applyAlignment="1">
      <alignment horizontal="center"/>
    </xf>
    <xf numFmtId="0" fontId="0" fillId="0" borderId="6" xfId="0" applyBorder="1" applyAlignment="1">
      <alignment horizontal="center"/>
    </xf>
    <xf numFmtId="0" fontId="0" fillId="7" borderId="0" xfId="0" applyFill="1" applyBorder="1" applyAlignment="1">
      <alignment horizontal="center"/>
    </xf>
    <xf numFmtId="0" fontId="0" fillId="4" borderId="0" xfId="0" applyFill="1" applyBorder="1" applyAlignment="1">
      <alignment horizontal="center"/>
    </xf>
    <xf numFmtId="0" fontId="17" fillId="7" borderId="0" xfId="0" applyFont="1" applyFill="1" applyBorder="1" applyAlignment="1">
      <alignment vertical="center"/>
    </xf>
    <xf numFmtId="14" fontId="0" fillId="4" borderId="0" xfId="0" applyNumberFormat="1" applyFill="1" applyBorder="1" applyAlignment="1">
      <alignment horizontal="left"/>
    </xf>
    <xf numFmtId="0" fontId="0" fillId="0" borderId="10" xfId="0" applyBorder="1" applyAlignment="1">
      <alignment horizontal="center"/>
    </xf>
    <xf numFmtId="0" fontId="0" fillId="0" borderId="0" xfId="0" applyBorder="1" applyAlignment="1">
      <alignment horizontal="left" vertical="center" wrapText="1"/>
    </xf>
    <xf numFmtId="22" fontId="0" fillId="0" borderId="0" xfId="0" applyNumberFormat="1" applyBorder="1"/>
    <xf numFmtId="22" fontId="0" fillId="0" borderId="0" xfId="0" applyNumberFormat="1" applyFill="1" applyBorder="1"/>
    <xf numFmtId="0" fontId="0" fillId="0" borderId="0" xfId="0" applyNumberFormat="1" applyFont="1" applyFill="1" applyBorder="1" applyAlignment="1">
      <alignment horizontal="left"/>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0" fillId="0" borderId="0" xfId="0" applyBorder="1" applyAlignment="1">
      <alignment horizontal="left" vertical="center"/>
    </xf>
    <xf numFmtId="0" fontId="2" fillId="2" borderId="0" xfId="0" applyNumberFormat="1" applyFont="1" applyFill="1" applyBorder="1" applyAlignment="1">
      <alignment horizontal="left" vertical="center" wrapText="1"/>
    </xf>
    <xf numFmtId="0" fontId="2" fillId="2" borderId="0" xfId="0" applyFont="1" applyFill="1" applyBorder="1" applyAlignment="1" applyProtection="1">
      <alignment horizontal="left" vertical="center" wrapText="1"/>
    </xf>
    <xf numFmtId="0" fontId="2" fillId="2" borderId="0" xfId="0" applyFont="1" applyFill="1" applyBorder="1" applyAlignment="1">
      <alignment horizontal="left" vertical="center" wrapText="1"/>
    </xf>
    <xf numFmtId="22" fontId="2" fillId="2" borderId="0" xfId="0" applyNumberFormat="1" applyFont="1" applyFill="1" applyBorder="1" applyAlignment="1">
      <alignment horizontal="left" vertical="center" wrapText="1"/>
    </xf>
    <xf numFmtId="0" fontId="3" fillId="0" borderId="0" xfId="0" applyFont="1" applyBorder="1" applyAlignment="1">
      <alignment horizontal="left" vertical="center" wrapText="1"/>
    </xf>
    <xf numFmtId="0" fontId="0" fillId="0" borderId="0" xfId="0" applyNumberFormat="1" applyFont="1" applyFill="1" applyBorder="1" applyAlignment="1">
      <alignment horizontal="left" vertical="center" wrapText="1"/>
    </xf>
    <xf numFmtId="0" fontId="11" fillId="0" borderId="0" xfId="0" applyFont="1" applyFill="1" applyBorder="1" applyAlignment="1">
      <alignment horizontal="left" vertical="center" wrapText="1"/>
    </xf>
    <xf numFmtId="22" fontId="7" fillId="4" borderId="0" xfId="0" applyNumberFormat="1" applyFont="1" applyFill="1" applyBorder="1" applyAlignment="1">
      <alignment horizontal="left" vertical="center" wrapText="1"/>
    </xf>
    <xf numFmtId="0" fontId="23" fillId="0" borderId="0" xfId="0" applyFont="1" applyBorder="1" applyAlignment="1">
      <alignment horizontal="left" vertical="center" wrapText="1"/>
    </xf>
    <xf numFmtId="1" fontId="0" fillId="0" borderId="0" xfId="0" applyNumberFormat="1" applyFill="1" applyBorder="1" applyAlignment="1">
      <alignment horizontal="left" vertical="center" wrapText="1"/>
    </xf>
    <xf numFmtId="0" fontId="0" fillId="0" borderId="4" xfId="0" applyNumberFormat="1" applyFont="1" applyFill="1" applyBorder="1" applyAlignment="1">
      <alignment horizontal="left" vertical="center" wrapText="1"/>
    </xf>
    <xf numFmtId="0" fontId="0" fillId="0" borderId="0" xfId="0" applyAlignment="1">
      <alignment horizontal="left" vertical="center" wrapText="1"/>
    </xf>
    <xf numFmtId="22" fontId="0" fillId="0" borderId="0" xfId="0" applyNumberFormat="1" applyAlignment="1">
      <alignment horizontal="left" vertical="center" wrapText="1"/>
    </xf>
    <xf numFmtId="0" fontId="23" fillId="0" borderId="0" xfId="0" applyFont="1" applyAlignment="1">
      <alignment horizontal="left" vertical="center" wrapText="1"/>
    </xf>
    <xf numFmtId="22" fontId="4" fillId="0" borderId="0" xfId="0" applyNumberFormat="1" applyFont="1" applyAlignment="1">
      <alignment horizontal="left" vertical="center" wrapText="1"/>
    </xf>
    <xf numFmtId="0" fontId="2" fillId="2"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Border="1" applyAlignment="1">
      <alignment horizontal="center" vertical="center" wrapText="1"/>
    </xf>
    <xf numFmtId="164" fontId="2" fillId="2" borderId="0" xfId="0" applyNumberFormat="1" applyFont="1" applyFill="1" applyBorder="1" applyAlignment="1">
      <alignment horizontal="center" vertical="center" wrapText="1"/>
    </xf>
    <xf numFmtId="22" fontId="0" fillId="0" borderId="0" xfId="0" applyNumberFormat="1" applyFill="1" applyBorder="1" applyAlignment="1">
      <alignment horizontal="center" vertical="center" wrapText="1"/>
    </xf>
    <xf numFmtId="22" fontId="0" fillId="0" borderId="0" xfId="0" applyNumberFormat="1" applyBorder="1" applyAlignment="1">
      <alignment horizontal="center" vertical="center" wrapText="1"/>
    </xf>
    <xf numFmtId="22" fontId="0" fillId="0" borderId="0" xfId="0" applyNumberFormat="1" applyAlignment="1">
      <alignment horizontal="center" vertical="center" wrapText="1"/>
    </xf>
    <xf numFmtId="22" fontId="0" fillId="0" borderId="0" xfId="0" applyNumberFormat="1" applyFont="1" applyFill="1" applyBorder="1" applyAlignment="1">
      <alignment horizontal="left" vertical="center" wrapText="1"/>
    </xf>
    <xf numFmtId="0" fontId="0" fillId="0" borderId="7" xfId="0" applyNumberFormat="1" applyFont="1" applyFill="1" applyBorder="1" applyAlignment="1">
      <alignment horizontal="left"/>
    </xf>
    <xf numFmtId="0" fontId="0" fillId="0" borderId="4" xfId="0" applyNumberFormat="1" applyFont="1" applyFill="1" applyBorder="1" applyAlignment="1">
      <alignment horizontal="left"/>
    </xf>
    <xf numFmtId="0" fontId="0" fillId="6" borderId="4" xfId="0" applyNumberFormat="1" applyFont="1" applyFill="1" applyBorder="1" applyAlignment="1">
      <alignment horizontal="left"/>
    </xf>
    <xf numFmtId="0" fontId="0" fillId="0" borderId="5" xfId="0" applyNumberFormat="1" applyFont="1" applyFill="1" applyBorder="1" applyAlignment="1">
      <alignment horizontal="left"/>
    </xf>
    <xf numFmtId="0" fontId="0" fillId="0" borderId="1" xfId="0" applyNumberFormat="1" applyFont="1" applyFill="1" applyBorder="1" applyAlignment="1">
      <alignment horizontal="left"/>
    </xf>
    <xf numFmtId="0" fontId="0" fillId="4" borderId="0" xfId="0" applyNumberFormat="1" applyFont="1" applyFill="1" applyBorder="1" applyAlignment="1">
      <alignment horizontal="left"/>
    </xf>
    <xf numFmtId="0" fontId="0" fillId="0" borderId="10" xfId="0" applyNumberFormat="1" applyFont="1" applyFill="1" applyBorder="1" applyAlignment="1">
      <alignment horizontal="left"/>
    </xf>
    <xf numFmtId="0" fontId="0" fillId="0" borderId="8" xfId="0" applyNumberFormat="1" applyFont="1" applyFill="1" applyBorder="1" applyAlignment="1">
      <alignment horizontal="left"/>
    </xf>
    <xf numFmtId="0" fontId="0" fillId="0" borderId="11" xfId="0" applyNumberFormat="1" applyFont="1" applyFill="1" applyBorder="1" applyAlignment="1">
      <alignment horizontal="left"/>
    </xf>
    <xf numFmtId="0" fontId="0" fillId="0" borderId="12" xfId="0" applyNumberFormat="1" applyFont="1" applyFill="1" applyBorder="1" applyAlignment="1">
      <alignment horizontal="left"/>
    </xf>
    <xf numFmtId="0" fontId="0" fillId="4" borderId="4" xfId="0" applyNumberFormat="1" applyFont="1" applyFill="1" applyBorder="1" applyAlignment="1">
      <alignment horizontal="left"/>
    </xf>
    <xf numFmtId="0" fontId="0" fillId="6" borderId="0" xfId="0" applyFill="1" applyBorder="1" applyAlignment="1">
      <alignment horizontal="center"/>
    </xf>
    <xf numFmtId="0" fontId="0" fillId="0" borderId="1" xfId="0" applyFill="1" applyBorder="1" applyAlignment="1">
      <alignment horizontal="center"/>
    </xf>
    <xf numFmtId="0" fontId="0" fillId="0" borderId="1" xfId="0" applyNumberFormat="1" applyFont="1" applyFill="1" applyBorder="1" applyAlignment="1">
      <alignment horizontal="left" vertical="center" wrapText="1"/>
    </xf>
    <xf numFmtId="0" fontId="0" fillId="7" borderId="4" xfId="0" applyNumberFormat="1" applyFont="1" applyFill="1" applyBorder="1" applyAlignment="1">
      <alignment horizontal="left"/>
    </xf>
    <xf numFmtId="0" fontId="0" fillId="4" borderId="1" xfId="0" applyNumberFormat="1" applyFont="1" applyFill="1" applyBorder="1" applyAlignment="1">
      <alignment horizontal="left"/>
    </xf>
    <xf numFmtId="0" fontId="11" fillId="0" borderId="1" xfId="0" applyFont="1" applyFill="1" applyBorder="1"/>
    <xf numFmtId="0" fontId="0" fillId="0" borderId="1" xfId="0" applyBorder="1" applyAlignment="1">
      <alignment horizontal="left" vertical="center" wrapText="1"/>
    </xf>
    <xf numFmtId="0" fontId="0" fillId="4" borderId="1" xfId="0" applyFill="1" applyBorder="1"/>
    <xf numFmtId="22" fontId="11" fillId="0" borderId="1" xfId="0" applyNumberFormat="1" applyFont="1" applyFill="1" applyBorder="1" applyAlignment="1">
      <alignment horizontal="center"/>
    </xf>
    <xf numFmtId="22" fontId="10" fillId="0" borderId="10" xfId="0" applyNumberFormat="1" applyFont="1" applyBorder="1" applyAlignment="1">
      <alignment horizontal="center"/>
    </xf>
    <xf numFmtId="22" fontId="11" fillId="0" borderId="1" xfId="0" applyNumberFormat="1" applyFont="1" applyBorder="1" applyAlignment="1">
      <alignment horizontal="center"/>
    </xf>
    <xf numFmtId="22" fontId="0" fillId="4" borderId="1" xfId="0" applyNumberFormat="1" applyFill="1" applyBorder="1" applyAlignment="1">
      <alignment horizontal="center"/>
    </xf>
    <xf numFmtId="0" fontId="22" fillId="0" borderId="0" xfId="0" applyFont="1" applyBorder="1" applyAlignment="1">
      <alignment horizontal="center" vertical="center" wrapText="1"/>
    </xf>
    <xf numFmtId="0" fontId="10" fillId="0" borderId="1" xfId="0" applyFont="1" applyBorder="1"/>
    <xf numFmtId="0" fontId="21" fillId="0" borderId="0" xfId="0" applyFont="1" applyBorder="1" applyAlignment="1">
      <alignment vertical="center"/>
    </xf>
    <xf numFmtId="0" fontId="0" fillId="0" borderId="1" xfId="0" applyBorder="1" applyAlignment="1">
      <alignment horizontal="center" vertical="center" wrapText="1"/>
    </xf>
    <xf numFmtId="0" fontId="0" fillId="4" borderId="1" xfId="0" applyFill="1" applyBorder="1" applyAlignment="1">
      <alignment horizontal="center"/>
    </xf>
    <xf numFmtId="22" fontId="0" fillId="0" borderId="12" xfId="0" applyNumberFormat="1" applyFont="1" applyFill="1" applyBorder="1" applyAlignment="1">
      <alignment horizontal="center"/>
    </xf>
    <xf numFmtId="0" fontId="0" fillId="0" borderId="0" xfId="0" applyBorder="1" applyAlignment="1">
      <alignment vertical="center"/>
    </xf>
    <xf numFmtId="0" fontId="0" fillId="0" borderId="1" xfId="0" applyFill="1" applyBorder="1" applyAlignment="1">
      <alignment vertical="center"/>
    </xf>
    <xf numFmtId="0" fontId="12" fillId="0" borderId="1" xfId="0" applyFont="1" applyFill="1" applyBorder="1" applyAlignment="1">
      <alignment vertical="center"/>
    </xf>
    <xf numFmtId="0" fontId="8" fillId="0" borderId="0" xfId="0" applyFont="1" applyBorder="1" applyAlignment="1">
      <alignment vertical="center"/>
    </xf>
    <xf numFmtId="0" fontId="0" fillId="0" borderId="0" xfId="0" applyFill="1" applyBorder="1" applyAlignment="1">
      <alignment horizontal="left" wrapText="1"/>
    </xf>
    <xf numFmtId="22" fontId="4" fillId="0" borderId="0" xfId="0" applyNumberFormat="1" applyFont="1" applyFill="1" applyAlignment="1">
      <alignment horizontal="center"/>
    </xf>
    <xf numFmtId="22" fontId="0" fillId="4" borderId="0" xfId="0" applyNumberFormat="1" applyFont="1" applyFill="1" applyBorder="1" applyAlignment="1">
      <alignment horizontal="left" vertical="center" wrapText="1"/>
    </xf>
    <xf numFmtId="22" fontId="0" fillId="4" borderId="0" xfId="0" applyNumberFormat="1" applyFont="1" applyFill="1" applyBorder="1" applyAlignment="1">
      <alignment horizontal="center" vertical="center" wrapText="1"/>
    </xf>
    <xf numFmtId="0" fontId="2" fillId="10" borderId="0" xfId="0" applyFont="1" applyFill="1" applyBorder="1" applyAlignment="1">
      <alignment horizontal="center" vertical="center" wrapText="1"/>
    </xf>
    <xf numFmtId="1" fontId="0" fillId="0" borderId="0" xfId="0" applyNumberFormat="1" applyFill="1" applyBorder="1" applyAlignment="1">
      <alignment horizontal="center" vertical="center" wrapText="1"/>
    </xf>
    <xf numFmtId="0" fontId="28" fillId="0" borderId="0" xfId="0" applyFont="1"/>
    <xf numFmtId="0" fontId="10" fillId="0" borderId="0" xfId="0" applyFont="1" applyAlignment="1">
      <alignment wrapText="1"/>
    </xf>
    <xf numFmtId="0" fontId="24" fillId="0" borderId="0" xfId="0" applyFont="1" applyBorder="1" applyAlignment="1">
      <alignment horizontal="left" vertical="center" wrapText="1"/>
    </xf>
    <xf numFmtId="22" fontId="0" fillId="0" borderId="0" xfId="0" applyNumberFormat="1" applyFont="1" applyFill="1" applyBorder="1" applyAlignment="1">
      <alignment horizontal="center" vertical="center" wrapText="1"/>
    </xf>
    <xf numFmtId="22" fontId="29" fillId="0" borderId="0" xfId="0" applyNumberFormat="1" applyFont="1" applyAlignment="1">
      <alignment horizontal="center"/>
    </xf>
    <xf numFmtId="0" fontId="6" fillId="0" borderId="0" xfId="0" applyFont="1" applyAlignment="1">
      <alignment vertical="center"/>
    </xf>
    <xf numFmtId="1" fontId="0" fillId="0" borderId="0" xfId="0" applyNumberFormat="1" applyFont="1" applyAlignment="1">
      <alignment horizontal="center" vertical="center" wrapText="1"/>
    </xf>
    <xf numFmtId="0" fontId="23" fillId="0" borderId="0" xfId="0" applyFont="1"/>
    <xf numFmtId="0" fontId="0" fillId="11" borderId="0" xfId="0" applyNumberFormat="1" applyFont="1" applyFill="1" applyBorder="1" applyAlignment="1">
      <alignment horizontal="left"/>
    </xf>
    <xf numFmtId="0" fontId="0" fillId="11" borderId="0" xfId="0" applyFill="1" applyAlignment="1">
      <alignment vertical="center"/>
    </xf>
    <xf numFmtId="22" fontId="0" fillId="11" borderId="0" xfId="0" applyNumberFormat="1" applyFill="1" applyBorder="1" applyAlignment="1">
      <alignment horizontal="center"/>
    </xf>
    <xf numFmtId="0" fontId="0" fillId="11" borderId="0" xfId="0" applyFill="1" applyBorder="1" applyAlignment="1">
      <alignment horizontal="center"/>
    </xf>
    <xf numFmtId="0" fontId="0" fillId="11" borderId="0" xfId="0" applyFill="1" applyBorder="1"/>
    <xf numFmtId="0" fontId="0" fillId="11" borderId="0" xfId="0" applyFill="1" applyBorder="1" applyAlignment="1">
      <alignment vertical="center"/>
    </xf>
    <xf numFmtId="0" fontId="10" fillId="11" borderId="0" xfId="0" applyFont="1" applyFill="1"/>
    <xf numFmtId="0" fontId="0" fillId="0" borderId="0" xfId="0" applyFill="1" applyBorder="1" applyAlignment="1">
      <alignment wrapText="1"/>
    </xf>
    <xf numFmtId="22" fontId="14" fillId="4" borderId="0" xfId="0" applyNumberFormat="1" applyFont="1" applyFill="1" applyBorder="1" applyAlignment="1">
      <alignment horizontal="center" vertical="center" wrapText="1"/>
    </xf>
    <xf numFmtId="0" fontId="17" fillId="0" borderId="0" xfId="0" applyFont="1" applyFill="1" applyAlignment="1">
      <alignment vertical="center"/>
    </xf>
    <xf numFmtId="1" fontId="0" fillId="0" borderId="0" xfId="0" applyNumberFormat="1" applyFont="1" applyFill="1" applyAlignment="1">
      <alignment horizontal="center" vertical="center" wrapText="1"/>
    </xf>
    <xf numFmtId="0" fontId="0" fillId="0" borderId="0" xfId="0" applyNumberFormat="1"/>
    <xf numFmtId="0" fontId="0" fillId="0" borderId="0" xfId="0" pivotButton="1"/>
    <xf numFmtId="0" fontId="12" fillId="0" borderId="0" xfId="0" applyFont="1" applyAlignment="1">
      <alignment wrapText="1"/>
    </xf>
    <xf numFmtId="0" fontId="0" fillId="0" borderId="0" xfId="0" applyFill="1" applyAlignment="1">
      <alignment wrapText="1"/>
    </xf>
    <xf numFmtId="0" fontId="0" fillId="0" borderId="0" xfId="0" applyAlignment="1">
      <alignment vertical="center" wrapText="1"/>
    </xf>
    <xf numFmtId="0" fontId="28" fillId="0" borderId="0" xfId="0" applyFont="1" applyAlignment="1">
      <alignment wrapText="1"/>
    </xf>
    <xf numFmtId="22" fontId="0" fillId="11" borderId="0" xfId="0" applyNumberFormat="1" applyFill="1" applyAlignment="1">
      <alignment horizontal="center"/>
    </xf>
    <xf numFmtId="0" fontId="23" fillId="11" borderId="0" xfId="0" applyFont="1" applyFill="1"/>
    <xf numFmtId="22" fontId="7" fillId="11" borderId="0" xfId="0" applyNumberFormat="1" applyFont="1" applyFill="1" applyBorder="1" applyAlignment="1">
      <alignment horizontal="left" vertical="center" wrapText="1"/>
    </xf>
    <xf numFmtId="1" fontId="0" fillId="11" borderId="0" xfId="0" applyNumberFormat="1" applyFill="1" applyBorder="1" applyAlignment="1">
      <alignment horizontal="center" vertical="center" wrapText="1"/>
    </xf>
    <xf numFmtId="1" fontId="0" fillId="11" borderId="0" xfId="0" applyNumberFormat="1" applyFont="1" applyFill="1" applyAlignment="1">
      <alignment horizontal="center" vertical="center" wrapText="1"/>
    </xf>
    <xf numFmtId="0" fontId="23"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of Dec 2016.xlsx]summary!PivotTable2</c:name>
    <c:fmtId val="3"/>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summary!$B$3:$B$4</c:f>
              <c:strCache>
                <c:ptCount val="1"/>
                <c:pt idx="0">
                  <c:v>closed </c:v>
                </c:pt>
              </c:strCache>
            </c:strRef>
          </c:tx>
          <c:spPr>
            <a:solidFill>
              <a:schemeClr val="accent1"/>
            </a:solidFill>
            <a:ln>
              <a:noFill/>
            </a:ln>
            <a:effectLst/>
            <a:sp3d/>
          </c:spPr>
          <c:invertIfNegative val="0"/>
          <c:cat>
            <c:strRef>
              <c:f>summary!$A$5:$A$16</c:f>
              <c:strCache>
                <c:ptCount val="11"/>
                <c:pt idx="0">
                  <c:v>Arsheel</c:v>
                </c:pt>
                <c:pt idx="1">
                  <c:v>Faizan</c:v>
                </c:pt>
                <c:pt idx="2">
                  <c:v>H.owais </c:v>
                </c:pt>
                <c:pt idx="3">
                  <c:v>Husna</c:v>
                </c:pt>
                <c:pt idx="4">
                  <c:v>Junaid</c:v>
                </c:pt>
                <c:pt idx="5">
                  <c:v>M.Junaid</c:v>
                </c:pt>
                <c:pt idx="6">
                  <c:v>Mateen</c:v>
                </c:pt>
                <c:pt idx="7">
                  <c:v>Mazhar</c:v>
                </c:pt>
                <c:pt idx="8">
                  <c:v>Mehwish</c:v>
                </c:pt>
                <c:pt idx="9">
                  <c:v>Naveed</c:v>
                </c:pt>
                <c:pt idx="10">
                  <c:v>Ubaid</c:v>
                </c:pt>
              </c:strCache>
            </c:strRef>
          </c:cat>
          <c:val>
            <c:numRef>
              <c:f>summary!$B$5:$B$16</c:f>
              <c:numCache>
                <c:formatCode>General</c:formatCode>
                <c:ptCount val="11"/>
                <c:pt idx="0">
                  <c:v>16</c:v>
                </c:pt>
                <c:pt idx="1">
                  <c:v>12</c:v>
                </c:pt>
                <c:pt idx="2">
                  <c:v>27</c:v>
                </c:pt>
                <c:pt idx="3">
                  <c:v>2</c:v>
                </c:pt>
                <c:pt idx="4">
                  <c:v>80</c:v>
                </c:pt>
                <c:pt idx="6">
                  <c:v>30</c:v>
                </c:pt>
                <c:pt idx="7">
                  <c:v>13</c:v>
                </c:pt>
                <c:pt idx="8">
                  <c:v>9</c:v>
                </c:pt>
                <c:pt idx="9">
                  <c:v>25</c:v>
                </c:pt>
                <c:pt idx="10">
                  <c:v>110</c:v>
                </c:pt>
              </c:numCache>
            </c:numRef>
          </c:val>
          <c:extLst>
            <c:ext xmlns:c16="http://schemas.microsoft.com/office/drawing/2014/chart" uri="{C3380CC4-5D6E-409C-BE32-E72D297353CC}">
              <c16:uniqueId val="{00000000-313D-4F31-851A-62E6E099A01A}"/>
            </c:ext>
          </c:extLst>
        </c:ser>
        <c:ser>
          <c:idx val="1"/>
          <c:order val="1"/>
          <c:tx>
            <c:strRef>
              <c:f>summary!$C$3:$C$4</c:f>
              <c:strCache>
                <c:ptCount val="1"/>
                <c:pt idx="0">
                  <c:v>forward</c:v>
                </c:pt>
              </c:strCache>
            </c:strRef>
          </c:tx>
          <c:spPr>
            <a:solidFill>
              <a:schemeClr val="accent2"/>
            </a:solidFill>
            <a:ln>
              <a:noFill/>
            </a:ln>
            <a:effectLst/>
            <a:sp3d/>
          </c:spPr>
          <c:invertIfNegative val="0"/>
          <c:cat>
            <c:strRef>
              <c:f>summary!$A$5:$A$16</c:f>
              <c:strCache>
                <c:ptCount val="11"/>
                <c:pt idx="0">
                  <c:v>Arsheel</c:v>
                </c:pt>
                <c:pt idx="1">
                  <c:v>Faizan</c:v>
                </c:pt>
                <c:pt idx="2">
                  <c:v>H.owais </c:v>
                </c:pt>
                <c:pt idx="3">
                  <c:v>Husna</c:v>
                </c:pt>
                <c:pt idx="4">
                  <c:v>Junaid</c:v>
                </c:pt>
                <c:pt idx="5">
                  <c:v>M.Junaid</c:v>
                </c:pt>
                <c:pt idx="6">
                  <c:v>Mateen</c:v>
                </c:pt>
                <c:pt idx="7">
                  <c:v>Mazhar</c:v>
                </c:pt>
                <c:pt idx="8">
                  <c:v>Mehwish</c:v>
                </c:pt>
                <c:pt idx="9">
                  <c:v>Naveed</c:v>
                </c:pt>
                <c:pt idx="10">
                  <c:v>Ubaid</c:v>
                </c:pt>
              </c:strCache>
            </c:strRef>
          </c:cat>
          <c:val>
            <c:numRef>
              <c:f>summary!$C$5:$C$16</c:f>
              <c:numCache>
                <c:formatCode>General</c:formatCode>
                <c:ptCount val="11"/>
                <c:pt idx="9">
                  <c:v>1</c:v>
                </c:pt>
              </c:numCache>
            </c:numRef>
          </c:val>
          <c:extLst>
            <c:ext xmlns:c16="http://schemas.microsoft.com/office/drawing/2014/chart" uri="{C3380CC4-5D6E-409C-BE32-E72D297353CC}">
              <c16:uniqueId val="{00000001-313D-4F31-851A-62E6E099A01A}"/>
            </c:ext>
          </c:extLst>
        </c:ser>
        <c:ser>
          <c:idx val="2"/>
          <c:order val="2"/>
          <c:tx>
            <c:strRef>
              <c:f>summary!$D$3:$D$4</c:f>
              <c:strCache>
                <c:ptCount val="1"/>
                <c:pt idx="0">
                  <c:v>In progress</c:v>
                </c:pt>
              </c:strCache>
            </c:strRef>
          </c:tx>
          <c:spPr>
            <a:solidFill>
              <a:schemeClr val="accent3"/>
            </a:solidFill>
            <a:ln>
              <a:noFill/>
            </a:ln>
            <a:effectLst/>
            <a:sp3d/>
          </c:spPr>
          <c:invertIfNegative val="0"/>
          <c:cat>
            <c:strRef>
              <c:f>summary!$A$5:$A$16</c:f>
              <c:strCache>
                <c:ptCount val="11"/>
                <c:pt idx="0">
                  <c:v>Arsheel</c:v>
                </c:pt>
                <c:pt idx="1">
                  <c:v>Faizan</c:v>
                </c:pt>
                <c:pt idx="2">
                  <c:v>H.owais </c:v>
                </c:pt>
                <c:pt idx="3">
                  <c:v>Husna</c:v>
                </c:pt>
                <c:pt idx="4">
                  <c:v>Junaid</c:v>
                </c:pt>
                <c:pt idx="5">
                  <c:v>M.Junaid</c:v>
                </c:pt>
                <c:pt idx="6">
                  <c:v>Mateen</c:v>
                </c:pt>
                <c:pt idx="7">
                  <c:v>Mazhar</c:v>
                </c:pt>
                <c:pt idx="8">
                  <c:v>Mehwish</c:v>
                </c:pt>
                <c:pt idx="9">
                  <c:v>Naveed</c:v>
                </c:pt>
                <c:pt idx="10">
                  <c:v>Ubaid</c:v>
                </c:pt>
              </c:strCache>
            </c:strRef>
          </c:cat>
          <c:val>
            <c:numRef>
              <c:f>summary!$D$5:$D$16</c:f>
              <c:numCache>
                <c:formatCode>General</c:formatCode>
                <c:ptCount val="11"/>
                <c:pt idx="7">
                  <c:v>5</c:v>
                </c:pt>
              </c:numCache>
            </c:numRef>
          </c:val>
          <c:extLst>
            <c:ext xmlns:c16="http://schemas.microsoft.com/office/drawing/2014/chart" uri="{C3380CC4-5D6E-409C-BE32-E72D297353CC}">
              <c16:uniqueId val="{00000002-313D-4F31-851A-62E6E099A01A}"/>
            </c:ext>
          </c:extLst>
        </c:ser>
        <c:ser>
          <c:idx val="3"/>
          <c:order val="3"/>
          <c:tx>
            <c:strRef>
              <c:f>summary!$E$3:$E$4</c:f>
              <c:strCache>
                <c:ptCount val="1"/>
                <c:pt idx="0">
                  <c:v>Open</c:v>
                </c:pt>
              </c:strCache>
            </c:strRef>
          </c:tx>
          <c:spPr>
            <a:solidFill>
              <a:schemeClr val="accent4"/>
            </a:solidFill>
            <a:ln>
              <a:noFill/>
            </a:ln>
            <a:effectLst/>
            <a:sp3d/>
          </c:spPr>
          <c:invertIfNegative val="0"/>
          <c:cat>
            <c:strRef>
              <c:f>summary!$A$5:$A$16</c:f>
              <c:strCache>
                <c:ptCount val="11"/>
                <c:pt idx="0">
                  <c:v>Arsheel</c:v>
                </c:pt>
                <c:pt idx="1">
                  <c:v>Faizan</c:v>
                </c:pt>
                <c:pt idx="2">
                  <c:v>H.owais </c:v>
                </c:pt>
                <c:pt idx="3">
                  <c:v>Husna</c:v>
                </c:pt>
                <c:pt idx="4">
                  <c:v>Junaid</c:v>
                </c:pt>
                <c:pt idx="5">
                  <c:v>M.Junaid</c:v>
                </c:pt>
                <c:pt idx="6">
                  <c:v>Mateen</c:v>
                </c:pt>
                <c:pt idx="7">
                  <c:v>Mazhar</c:v>
                </c:pt>
                <c:pt idx="8">
                  <c:v>Mehwish</c:v>
                </c:pt>
                <c:pt idx="9">
                  <c:v>Naveed</c:v>
                </c:pt>
                <c:pt idx="10">
                  <c:v>Ubaid</c:v>
                </c:pt>
              </c:strCache>
            </c:strRef>
          </c:cat>
          <c:val>
            <c:numRef>
              <c:f>summary!$E$5:$E$16</c:f>
              <c:numCache>
                <c:formatCode>General</c:formatCode>
                <c:ptCount val="11"/>
                <c:pt idx="4">
                  <c:v>1</c:v>
                </c:pt>
                <c:pt idx="6">
                  <c:v>1</c:v>
                </c:pt>
                <c:pt idx="7">
                  <c:v>1</c:v>
                </c:pt>
                <c:pt idx="9">
                  <c:v>4</c:v>
                </c:pt>
                <c:pt idx="10">
                  <c:v>1</c:v>
                </c:pt>
              </c:numCache>
            </c:numRef>
          </c:val>
          <c:extLst>
            <c:ext xmlns:c16="http://schemas.microsoft.com/office/drawing/2014/chart" uri="{C3380CC4-5D6E-409C-BE32-E72D297353CC}">
              <c16:uniqueId val="{00000003-313D-4F31-851A-62E6E099A01A}"/>
            </c:ext>
          </c:extLst>
        </c:ser>
        <c:ser>
          <c:idx val="4"/>
          <c:order val="4"/>
          <c:tx>
            <c:strRef>
              <c:f>summary!$F$3:$F$4</c:f>
              <c:strCache>
                <c:ptCount val="1"/>
                <c:pt idx="0">
                  <c:v>pending </c:v>
                </c:pt>
              </c:strCache>
            </c:strRef>
          </c:tx>
          <c:spPr>
            <a:solidFill>
              <a:schemeClr val="accent5"/>
            </a:solidFill>
            <a:ln>
              <a:noFill/>
            </a:ln>
            <a:effectLst/>
            <a:sp3d/>
          </c:spPr>
          <c:invertIfNegative val="0"/>
          <c:cat>
            <c:strRef>
              <c:f>summary!$A$5:$A$16</c:f>
              <c:strCache>
                <c:ptCount val="11"/>
                <c:pt idx="0">
                  <c:v>Arsheel</c:v>
                </c:pt>
                <c:pt idx="1">
                  <c:v>Faizan</c:v>
                </c:pt>
                <c:pt idx="2">
                  <c:v>H.owais </c:v>
                </c:pt>
                <c:pt idx="3">
                  <c:v>Husna</c:v>
                </c:pt>
                <c:pt idx="4">
                  <c:v>Junaid</c:v>
                </c:pt>
                <c:pt idx="5">
                  <c:v>M.Junaid</c:v>
                </c:pt>
                <c:pt idx="6">
                  <c:v>Mateen</c:v>
                </c:pt>
                <c:pt idx="7">
                  <c:v>Mazhar</c:v>
                </c:pt>
                <c:pt idx="8">
                  <c:v>Mehwish</c:v>
                </c:pt>
                <c:pt idx="9">
                  <c:v>Naveed</c:v>
                </c:pt>
                <c:pt idx="10">
                  <c:v>Ubaid</c:v>
                </c:pt>
              </c:strCache>
            </c:strRef>
          </c:cat>
          <c:val>
            <c:numRef>
              <c:f>summary!$F$5:$F$16</c:f>
              <c:numCache>
                <c:formatCode>General</c:formatCode>
                <c:ptCount val="11"/>
                <c:pt idx="0">
                  <c:v>1</c:v>
                </c:pt>
                <c:pt idx="5">
                  <c:v>1</c:v>
                </c:pt>
                <c:pt idx="7">
                  <c:v>2</c:v>
                </c:pt>
                <c:pt idx="9">
                  <c:v>4</c:v>
                </c:pt>
                <c:pt idx="10">
                  <c:v>2</c:v>
                </c:pt>
              </c:numCache>
            </c:numRef>
          </c:val>
          <c:extLst>
            <c:ext xmlns:c16="http://schemas.microsoft.com/office/drawing/2014/chart" uri="{C3380CC4-5D6E-409C-BE32-E72D297353CC}">
              <c16:uniqueId val="{00000004-313D-4F31-851A-62E6E099A01A}"/>
            </c:ext>
          </c:extLst>
        </c:ser>
        <c:ser>
          <c:idx val="5"/>
          <c:order val="5"/>
          <c:tx>
            <c:strRef>
              <c:f>summary!$G$3:$G$4</c:f>
              <c:strCache>
                <c:ptCount val="1"/>
                <c:pt idx="0">
                  <c:v>Warranty C</c:v>
                </c:pt>
              </c:strCache>
            </c:strRef>
          </c:tx>
          <c:spPr>
            <a:solidFill>
              <a:schemeClr val="accent6"/>
            </a:solidFill>
            <a:ln>
              <a:noFill/>
            </a:ln>
            <a:effectLst/>
            <a:sp3d/>
          </c:spPr>
          <c:invertIfNegative val="0"/>
          <c:cat>
            <c:strRef>
              <c:f>summary!$A$5:$A$16</c:f>
              <c:strCache>
                <c:ptCount val="11"/>
                <c:pt idx="0">
                  <c:v>Arsheel</c:v>
                </c:pt>
                <c:pt idx="1">
                  <c:v>Faizan</c:v>
                </c:pt>
                <c:pt idx="2">
                  <c:v>H.owais </c:v>
                </c:pt>
                <c:pt idx="3">
                  <c:v>Husna</c:v>
                </c:pt>
                <c:pt idx="4">
                  <c:v>Junaid</c:v>
                </c:pt>
                <c:pt idx="5">
                  <c:v>M.Junaid</c:v>
                </c:pt>
                <c:pt idx="6">
                  <c:v>Mateen</c:v>
                </c:pt>
                <c:pt idx="7">
                  <c:v>Mazhar</c:v>
                </c:pt>
                <c:pt idx="8">
                  <c:v>Mehwish</c:v>
                </c:pt>
                <c:pt idx="9">
                  <c:v>Naveed</c:v>
                </c:pt>
                <c:pt idx="10">
                  <c:v>Ubaid</c:v>
                </c:pt>
              </c:strCache>
            </c:strRef>
          </c:cat>
          <c:val>
            <c:numRef>
              <c:f>summary!$G$5:$G$16</c:f>
              <c:numCache>
                <c:formatCode>General</c:formatCode>
                <c:ptCount val="11"/>
                <c:pt idx="3">
                  <c:v>1</c:v>
                </c:pt>
                <c:pt idx="6">
                  <c:v>1</c:v>
                </c:pt>
                <c:pt idx="9">
                  <c:v>1</c:v>
                </c:pt>
              </c:numCache>
            </c:numRef>
          </c:val>
          <c:extLst>
            <c:ext xmlns:c16="http://schemas.microsoft.com/office/drawing/2014/chart" uri="{C3380CC4-5D6E-409C-BE32-E72D297353CC}">
              <c16:uniqueId val="{00000005-313D-4F31-851A-62E6E099A01A}"/>
            </c:ext>
          </c:extLst>
        </c:ser>
        <c:dLbls>
          <c:showLegendKey val="0"/>
          <c:showVal val="0"/>
          <c:showCatName val="0"/>
          <c:showSerName val="0"/>
          <c:showPercent val="0"/>
          <c:showBubbleSize val="0"/>
        </c:dLbls>
        <c:gapWidth val="150"/>
        <c:shape val="box"/>
        <c:axId val="560977824"/>
        <c:axId val="560978152"/>
        <c:axId val="0"/>
      </c:bar3DChart>
      <c:catAx>
        <c:axId val="56097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78152"/>
        <c:crosses val="autoZero"/>
        <c:auto val="1"/>
        <c:lblAlgn val="ctr"/>
        <c:lblOffset val="100"/>
        <c:noMultiLvlLbl val="0"/>
      </c:catAx>
      <c:valAx>
        <c:axId val="560978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7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14287</xdr:colOff>
      <xdr:row>1</xdr:row>
      <xdr:rowOff>85725</xdr:rowOff>
    </xdr:from>
    <xdr:to>
      <xdr:col>16</xdr:col>
      <xdr:colOff>319087</xdr:colOff>
      <xdr:row>15</xdr:row>
      <xdr:rowOff>161925</xdr:rowOff>
    </xdr:to>
    <xdr:graphicFrame macro="">
      <xdr:nvGraphicFramePr>
        <xdr:cNvPr id="2" name="Chart 1">
          <a:extLst>
            <a:ext uri="{FF2B5EF4-FFF2-40B4-BE49-F238E27FC236}">
              <a16:creationId xmlns:a16="http://schemas.microsoft.com/office/drawing/2014/main" id="{BF1FA643-B6F5-4FF3-8C3D-BA8B12D02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ily%20track/report%20of%20Nov%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ovemeber 2016"/>
      <sheetName val="pendings of october"/>
      <sheetName val="list"/>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lpDesk" refreshedDate="42731.636866782406" createdVersion="6" refreshedVersion="6" minRefreshableVersion="3" recordCount="351">
  <cacheSource type="worksheet">
    <worksheetSource ref="A1:N352" sheet="report of December"/>
  </cacheSource>
  <cacheFields count="14">
    <cacheField name="Ticket ID" numFmtId="0">
      <sharedItems containsSemiMixedTypes="0" containsString="0" containsNumber="1" containsInteger="1" minValue="5111" maxValue="5471"/>
    </cacheField>
    <cacheField name="User name  " numFmtId="0">
      <sharedItems/>
    </cacheField>
    <cacheField name="Opened Day &amp; Time" numFmtId="22">
      <sharedItems containsSemiMixedTypes="0" containsNonDate="0" containsDate="1" containsString="0" minDate="2016-11-30T17:37:00" maxDate="2016-12-27T15:11:00"/>
    </cacheField>
    <cacheField name="User Catogory" numFmtId="0">
      <sharedItems containsBlank="1"/>
    </cacheField>
    <cacheField name="Category" numFmtId="0">
      <sharedItems containsBlank="1"/>
    </cacheField>
    <cacheField name="company " numFmtId="0">
      <sharedItems containsBlank="1"/>
    </cacheField>
    <cacheField name="Sub category" numFmtId="0">
      <sharedItems containsBlank="1"/>
    </cacheField>
    <cacheField name="Assigned to " numFmtId="0">
      <sharedItems count="11">
        <s v="Junaid"/>
        <s v="Ubaid"/>
        <s v="Mateen"/>
        <s v="Arsheel"/>
        <s v="H.owais "/>
        <s v="Mazhar"/>
        <s v="Faizan"/>
        <s v="Naveed"/>
        <s v="Mehwish"/>
        <s v="Husna"/>
        <s v="M.Junaid"/>
      </sharedItems>
    </cacheField>
    <cacheField name="description " numFmtId="0">
      <sharedItems/>
    </cacheField>
    <cacheField name="Status  " numFmtId="0">
      <sharedItems count="6">
        <s v="closed "/>
        <s v="In progress"/>
        <s v="Warranty C"/>
        <s v="pending "/>
        <s v="Open"/>
        <s v="forward"/>
      </sharedItems>
    </cacheField>
    <cacheField name="Closed Date &amp; Time" numFmtId="0">
      <sharedItems containsNonDate="0" containsDate="1" containsString="0" containsBlank="1" minDate="2016-12-01T10:23:00" maxDate="2016-12-27T15:16:41"/>
    </cacheField>
    <cacheField name="Resolution/ Last Update " numFmtId="0">
      <sharedItems containsBlank="1" longText="1"/>
    </cacheField>
    <cacheField name="open days" numFmtId="0">
      <sharedItems containsBlank="1" containsMixedTypes="1" containsNumber="1" minValue="2.7777777773735579E-2" maxValue="25.003948611105443"/>
    </cacheField>
    <cacheField name="Open/close Hours " numFmtId="0">
      <sharedItems containsBlank="1" containsMixedTypes="1" containsNumber="1" minValue="8.3333333255723119E-2" maxValue="101.728099999891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51">
  <r>
    <n v="5191"/>
    <s v="Abdul Rauf Khokher "/>
    <d v="2016-12-07T09:52:00"/>
    <s v="silver "/>
    <m/>
    <s v="CORP "/>
    <m/>
    <x v="0"/>
    <s v="VC connectivity from EPQL BD at 10:00am"/>
    <x v="0"/>
    <d v="2016-12-07T11:10:00"/>
    <s v="Connected."/>
    <m/>
    <n v="1.3000000000465661"/>
  </r>
  <r>
    <n v="5200"/>
    <s v="Abdul Rauf Khokher "/>
    <d v="2016-12-07T12:52:00"/>
    <s v="silver "/>
    <m/>
    <s v="CORP "/>
    <m/>
    <x v="1"/>
    <s v="VC with murdk at 1:00pm from eximpt"/>
    <x v="0"/>
    <d v="2016-12-07T13:00:00"/>
    <s v="connected"/>
    <m/>
    <m/>
  </r>
  <r>
    <n v="5296"/>
    <s v="Abdul Rauf Khokher "/>
    <d v="2016-12-16T09:38:00"/>
    <s v="silver "/>
    <m/>
    <s v="CORP "/>
    <m/>
    <x v="2"/>
    <s v="arrange multimedia at 8th Floor Coffee room at 3.50 PM "/>
    <x v="0"/>
    <d v="2016-12-16T17:24:00"/>
    <s v="meeting has done. Projector with accessories is also return in inventory as well.   "/>
    <m/>
    <n v="7.7666666666627862"/>
  </r>
  <r>
    <n v="5383"/>
    <s v="sadia malik EPQL NVD"/>
    <d v="2016-12-21T21:51:00"/>
    <m/>
    <m/>
    <m/>
    <m/>
    <x v="3"/>
    <s v="Int VC with german at 1:30pm today"/>
    <x v="0"/>
    <d v="2016-12-22T14:48:00"/>
    <s v="connected"/>
    <m/>
    <m/>
  </r>
  <r>
    <n v="5374"/>
    <s v="Abdul Rauf Khokher "/>
    <d v="2016-12-21T15:47:00"/>
    <m/>
    <m/>
    <m/>
    <m/>
    <x v="2"/>
    <s v="Issue in connecting Scanner "/>
    <x v="0"/>
    <d v="2016-12-21T17:30:00"/>
    <s v="user using USB hub which is not working, scanner is working fine if we connect it directly."/>
    <m/>
    <n v="1.7166666666744277"/>
  </r>
  <r>
    <n v="5392"/>
    <s v="Abdul Rauf Khokher "/>
    <d v="2016-12-22T10:45:00"/>
    <m/>
    <m/>
    <m/>
    <m/>
    <x v="0"/>
    <s v="connect my laptop at Eximp Ventra at 11 AM"/>
    <x v="0"/>
    <d v="2016-12-22T11:01:00"/>
    <s v="connected "/>
    <m/>
    <n v="0.26666666666278616"/>
  </r>
  <r>
    <n v="5376"/>
    <s v="tamim baber "/>
    <d v="2016-12-21T15:51:00"/>
    <m/>
    <m/>
    <m/>
    <m/>
    <x v="3"/>
    <s v="Drop box settings issue"/>
    <x v="0"/>
    <d v="2016-12-22T14:48:00"/>
    <s v="Done!"/>
    <m/>
    <m/>
  </r>
  <r>
    <n v="5166"/>
    <s v="abdullah kashif bhati "/>
    <d v="2016-12-05T15:35:00"/>
    <s v="silver "/>
    <m/>
    <m/>
    <m/>
    <x v="4"/>
    <s v="issue of mobile "/>
    <x v="0"/>
    <d v="2016-12-05T16:22:00"/>
    <s v="want to use guest wifi on 4th floor "/>
    <m/>
    <n v="0.78333333326736465"/>
  </r>
  <r>
    <n v="5123"/>
    <s v="abdullah khan EEAP"/>
    <d v="2016-12-01T12:00:00"/>
    <s v="silver "/>
    <m/>
    <s v="EEAP"/>
    <m/>
    <x v="1"/>
    <s v="Videocon arrangement in eximp ventra with murk plant at 12pm"/>
    <x v="0"/>
    <d v="2016-12-01T12:14:00"/>
    <s v="Connected."/>
    <m/>
    <m/>
  </r>
  <r>
    <n v="5307"/>
    <s v="abdullah yousuf"/>
    <d v="2016-12-19T10:06:00"/>
    <s v="silver "/>
    <m/>
    <s v="CORP "/>
    <m/>
    <x v="1"/>
    <s v="videocon in Eximp Ventra for Mureedk Plant at 10:30 am "/>
    <x v="0"/>
    <d v="2016-12-19T10:33:00"/>
    <s v="connected"/>
    <m/>
    <m/>
  </r>
  <r>
    <n v="5244"/>
    <s v="abdullah yousuf"/>
    <d v="2016-12-13T09:50:00"/>
    <s v="silver "/>
    <m/>
    <s v="CORP "/>
    <m/>
    <x v="1"/>
    <s v="VC with mureedke from Ventra at 10:15"/>
    <x v="0"/>
    <d v="2016-12-13T10:30:00"/>
    <s v="connected"/>
    <m/>
    <m/>
  </r>
  <r>
    <n v="5165"/>
    <s v="adam"/>
    <d v="2016-12-05T15:33:00"/>
    <s v="silver "/>
    <m/>
    <s v="FERT "/>
    <m/>
    <x v="1"/>
    <s v="Apple TV installation in chairman office"/>
    <x v="0"/>
    <d v="2016-12-27T15:16:41"/>
    <s v="configured both but waiting for internet connectivity for testing"/>
    <m/>
    <m/>
  </r>
  <r>
    <n v="5170"/>
    <s v="Adeel Qamar"/>
    <d v="2016-12-05T15:50:00"/>
    <s v="silver "/>
    <m/>
    <s v="FERT "/>
    <m/>
    <x v="0"/>
    <s v="battery placed after reeciving from muhsko "/>
    <x v="0"/>
    <d v="2016-12-05T17:37:00"/>
    <s v="Installed. thanks"/>
    <m/>
    <n v="1.78333333338378"/>
  </r>
  <r>
    <n v="5139"/>
    <s v="Adnan Amin"/>
    <d v="2016-12-02T16:55:00"/>
    <s v="silver "/>
    <m/>
    <m/>
    <m/>
    <x v="4"/>
    <s v="please configure emails on my phone"/>
    <x v="0"/>
    <d v="2016-12-02T17:30:00"/>
    <s v=" Configured "/>
    <m/>
    <n v="0.58333333331393078"/>
  </r>
  <r>
    <n v="5310"/>
    <s v="Adnan Amin"/>
    <d v="2016-12-18T21:55:00"/>
    <s v="silver "/>
    <m/>
    <m/>
    <m/>
    <x v="0"/>
    <s v="Disk Utilization Issue "/>
    <x v="0"/>
    <d v="2016-12-20T17:30:00"/>
    <s v="issue has been resolved After temporary file remove"/>
    <n v="1.8159722222189885"/>
    <n v="3.5833333332557231"/>
  </r>
  <r>
    <n v="5138"/>
    <s v="Qamar Jaleel"/>
    <d v="2016-12-02T15:11:00"/>
    <s v="silver "/>
    <m/>
    <m/>
    <m/>
    <x v="5"/>
    <s v="install the MS Project"/>
    <x v="1"/>
    <d v="2016-12-27T15:16:41"/>
    <s v="26-12-2016: abk discuused with premier and request to send setup of MS project                                                                                                                                                                   23-12-2016: Media will be handed over on Monday, the User is on Leaves hence installation will be done once he is back_x000a_21-12-2016 : ABK asked us to contact vendor for the media, who refused stating that the media can only be downloaded using the VLC credentials of Client i.e. Engro in this case_x000a_13-12-2-16:Media available was 32 bit, requested ABK/Sameer for 64 bit version"/>
    <n v="25.003948611105443"/>
    <m/>
  </r>
  <r>
    <n v="5360"/>
    <s v="Ahmad Sohail "/>
    <d v="2016-12-21T10:49:00"/>
    <m/>
    <m/>
    <m/>
    <m/>
    <x v="1"/>
    <s v="official email account on my mobile device."/>
    <x v="0"/>
    <d v="2016-12-21T11:08:00"/>
    <s v="21-12-2016 : ABK asked us to contact vendor for the media, who refused stating that the media can only be downloaded using the VLC credentials of Client i.e. Engro in this case"/>
    <m/>
    <m/>
  </r>
  <r>
    <n v="5229"/>
    <s v="Ahmed Sohail"/>
    <d v="2016-12-09T11:07:00"/>
    <s v="silver "/>
    <m/>
    <m/>
    <m/>
    <x v="6"/>
    <s v="New installation and configuration "/>
    <x v="0"/>
    <d v="2016-12-09T16:04:00"/>
    <s v="13-12-2-16:Media available was 32 bit, requested ABK/Sameer for 64 bit version"/>
    <m/>
    <n v="4.9500000000698492"/>
  </r>
  <r>
    <n v="5334"/>
    <s v="yusuf ali karamat "/>
    <d v="2016-12-20T08:49:00"/>
    <s v="silver "/>
    <m/>
    <m/>
    <m/>
    <x v="3"/>
    <s v="installation of New Laptop"/>
    <x v="0"/>
    <d v="2016-12-22T18:21:00"/>
    <s v="Laptop installation has been done and handed over to Yusuf Ali."/>
    <n v="2.3972222222218988"/>
    <m/>
  </r>
  <r>
    <n v="5363"/>
    <s v="Ahmed Sohail"/>
    <d v="2016-12-21T12:09:00"/>
    <m/>
    <m/>
    <m/>
    <m/>
    <x v="0"/>
    <s v="printer access required"/>
    <x v="0"/>
    <d v="2016-12-21T13:09:00"/>
    <s v="installed printer "/>
    <m/>
    <n v="1.0000000001164153"/>
  </r>
  <r>
    <n v="5151"/>
    <s v="ahmer hussain "/>
    <d v="2016-12-01T11:03:00"/>
    <s v="silver "/>
    <m/>
    <m/>
    <m/>
    <x v="4"/>
    <s v="email issue "/>
    <x v="0"/>
    <d v="2016-12-05T12:18:00"/>
    <s v="Issue has been resolved after recreate outlook profile ."/>
    <m/>
    <n v="25.249999999883585"/>
  </r>
  <r>
    <n v="5299"/>
    <s v="Ahmer Rasheed"/>
    <d v="2016-12-16T11:52:00"/>
    <s v="silver "/>
    <m/>
    <m/>
    <m/>
    <x v="5"/>
    <s v="Zarkhez Link Down"/>
    <x v="0"/>
    <d v="2016-12-19T17:14:00"/>
    <s v="no response, we supposed its resolved "/>
    <n v="3.2236111111124046"/>
    <m/>
  </r>
  <r>
    <n v="5322"/>
    <s v="Ahmer Rasheed"/>
    <d v="2016-12-19T12:26:00"/>
    <s v="silver "/>
    <m/>
    <m/>
    <m/>
    <x v="1"/>
    <s v="visio installation required "/>
    <x v="0"/>
    <d v="2016-12-21T15:50:00"/>
    <s v="Installation has been done also upgrate the office 2010 to 365"/>
    <n v="2.1416666666627862"/>
    <m/>
  </r>
  <r>
    <n v="5145"/>
    <s v="ahsan zafar syed "/>
    <d v="2016-12-05T09:54:00"/>
    <s v="gold "/>
    <s v="Software "/>
    <s v="EPTL"/>
    <s v="Outlook "/>
    <x v="1"/>
    <s v="outlook shows the error : identity of &quot;mail.server.engro&quot; cannot be verified by exchange "/>
    <x v="0"/>
    <d v="2016-12-06T16:57:00"/>
    <s v="Issue was resolved. Acknowledged by Audrey"/>
    <m/>
    <m/>
  </r>
  <r>
    <n v="5193"/>
    <s v="ahsan zafar syed "/>
    <d v="2016-12-07T10:31:00"/>
    <s v="gold "/>
    <s v="Hardware "/>
    <s v="EPTL"/>
    <s v="Desktop/LCD"/>
    <x v="1"/>
    <s v="Issue in TV (EPTL COO Room) "/>
    <x v="0"/>
    <d v="2016-12-07T11:18:00"/>
    <s v="AZS asking for VC device setup status, no problem found in LCD."/>
    <m/>
    <m/>
  </r>
  <r>
    <n v="5198"/>
    <s v="ahsan zafar syed "/>
    <d v="2016-12-07T10:50:00"/>
    <s v="gold "/>
    <s v="Other issue "/>
    <s v="EPTL"/>
    <s v="internet"/>
    <x v="1"/>
    <s v="Internet is not working "/>
    <x v="0"/>
    <d v="2016-12-07T11:19:00"/>
    <s v="Resolved after reconnect wi-fi"/>
    <m/>
    <m/>
  </r>
  <r>
    <n v="5287"/>
    <s v="ahsan zafar syed "/>
    <d v="2016-12-15T11:38:00"/>
    <s v="gold "/>
    <s v="Conferencing "/>
    <s v="EPTL"/>
    <s v="INT VC"/>
    <x v="1"/>
    <s v="Internation call with China "/>
    <x v="0"/>
    <d v="2016-12-15T15:47:00"/>
    <s v="Testing is done but call is canclled "/>
    <m/>
    <m/>
  </r>
  <r>
    <n v="5312"/>
    <s v="ahsan zafar syed "/>
    <d v="2016-12-19T10:52:00"/>
    <s v="gold "/>
    <s v="Conferencing "/>
    <s v="EPTL"/>
    <s v="VC"/>
    <x v="1"/>
    <s v="Vc device connectivity required"/>
    <x v="0"/>
    <d v="2016-12-19T14:11:00"/>
    <s v="resolved"/>
    <m/>
    <m/>
  </r>
  <r>
    <n v="5330"/>
    <s v="aisha farooqi "/>
    <d v="2016-12-19T15:41:00"/>
    <s v="silver "/>
    <m/>
    <m/>
    <m/>
    <x v="0"/>
    <s v="Wifi is not connecting "/>
    <x v="0"/>
    <d v="2016-12-19T15:50:00"/>
    <s v="update the driver of WIFI"/>
    <m/>
    <n v="0.1499999999650754"/>
  </r>
  <r>
    <n v="5158"/>
    <s v="akbar rahim "/>
    <d v="2016-12-05T12:40:00"/>
    <s v="silver "/>
    <m/>
    <m/>
    <m/>
    <x v="1"/>
    <s v="video con is not working properly in SECMC board room"/>
    <x v="0"/>
    <d v="2016-12-05T12:55:00"/>
    <s v="reconnected VC."/>
    <m/>
    <m/>
  </r>
  <r>
    <n v="5251"/>
    <s v="akif (guest house user)"/>
    <d v="2016-12-13T11:48:00"/>
    <s v="silver "/>
    <m/>
    <m/>
    <m/>
    <x v="2"/>
    <s v="PC is not working"/>
    <x v="0"/>
    <d v="2016-12-15T14:48:00"/>
    <s v="System is updated with Basic Software and Drivers "/>
    <m/>
    <n v="19"/>
  </r>
  <r>
    <n v="5180"/>
    <s v="albertine Roy "/>
    <d v="2016-12-06T11:40:00"/>
    <s v="silver "/>
    <m/>
    <m/>
    <m/>
    <x v="5"/>
    <s v="Ariba session expires automatically, and message is prompted “ your IP has been changed “"/>
    <x v="0"/>
    <d v="2016-12-19T11:29:00"/>
    <s v="user is no more using the ariba now, will let you know when it occurs again"/>
    <m/>
    <m/>
  </r>
  <r>
    <n v="5284"/>
    <s v="ali FerT"/>
    <d v="2016-12-15T10:22:00"/>
    <s v="gold "/>
    <s v="Hardware "/>
    <s v="FERT "/>
    <s v="Laptop"/>
    <x v="2"/>
    <s v="Format the old Laptop "/>
    <x v="0"/>
    <d v="2016-12-15T12:13:00"/>
    <s v="Done and handed over to Hammad."/>
    <m/>
    <n v="1.8500000000931323"/>
  </r>
  <r>
    <n v="5121"/>
    <s v="Ali haider"/>
    <d v="2016-12-01T11:11:00"/>
    <s v="silver "/>
    <m/>
    <m/>
    <m/>
    <x v="1"/>
    <s v="VPN issue from guest house "/>
    <x v="0"/>
    <d v="2016-12-01T11:38:00"/>
    <s v="Issue resolved "/>
    <m/>
    <m/>
  </r>
  <r>
    <n v="5302"/>
    <s v="Ali Mehdi"/>
    <d v="2016-12-16T12:57:00"/>
    <s v="gold "/>
    <s v="Hardware "/>
    <s v="CORP "/>
    <s v="Laptop"/>
    <x v="1"/>
    <s v="Password Prompt Pop Up"/>
    <x v="0"/>
    <d v="2016-12-16T15:25:00"/>
    <s v="made same changes and Issue is on under observation."/>
    <m/>
    <m/>
  </r>
  <r>
    <n v="5317"/>
    <s v="Ali Mehdi"/>
    <d v="2016-12-15T10:00:00"/>
    <s v="gold "/>
    <s v="Hardware "/>
    <s v="CORP "/>
    <s v="mobile/Ipad"/>
    <x v="1"/>
    <s v=" Setup Emails on phone, create apple ID, configured on mobile and MAC, reset old phone,share calender with laureen"/>
    <x v="0"/>
    <d v="2016-12-15T12:00:00"/>
    <s v="successfully done "/>
    <m/>
    <m/>
  </r>
  <r>
    <n v="5345"/>
    <s v="Ali Mehdi"/>
    <d v="2016-12-20T12:59:00"/>
    <s v="gold "/>
    <s v="Hardware "/>
    <s v="CORP "/>
    <s v="mobile/Ipad"/>
    <x v="7"/>
    <s v="MAC book issue, need some file retrieve "/>
    <x v="0"/>
    <d v="2016-12-20T13:09:00"/>
    <s v="Its resolved automatically"/>
    <m/>
    <m/>
  </r>
  <r>
    <n v="5315"/>
    <s v="Ali Mehdi"/>
    <d v="2016-12-14T10:00:00"/>
    <s v="gold "/>
    <s v="Software "/>
    <s v="CORP "/>
    <s v="Outlook "/>
    <x v="1"/>
    <s v="Configure outlook with his newly create ID, install printer , display settings change"/>
    <x v="0"/>
    <d v="2016-12-14T11:00:00"/>
    <s v="successfully done "/>
    <m/>
    <m/>
  </r>
  <r>
    <n v="5268"/>
    <s v="Ali Mehdi"/>
    <d v="2016-12-13T17:15:00"/>
    <s v="gold "/>
    <s v="Hardware "/>
    <s v="CORP "/>
    <s v="Laptop"/>
    <x v="0"/>
    <s v="ID configure "/>
    <x v="0"/>
    <d v="2016-12-13T18:24:00"/>
    <s v="Id configured ."/>
    <m/>
    <n v="1.1500000000814907"/>
  </r>
  <r>
    <n v="5128"/>
    <s v="Ali Mohsin Bhagat"/>
    <d v="2016-12-01T15:50:00"/>
    <s v="silver "/>
    <m/>
    <m/>
    <m/>
    <x v="5"/>
    <s v="not able to receive emails sometimes from External &amp; internal sources (report by abdul saqib)"/>
    <x v="0"/>
    <d v="2016-12-20T11:24:00"/>
    <s v="resolved (feedback taken by mateen)"/>
    <n v="18.815277777779556"/>
    <m/>
  </r>
  <r>
    <n v="5371"/>
    <s v="ammar ali amir "/>
    <d v="2016-12-21T15:01:00"/>
    <m/>
    <m/>
    <m/>
    <m/>
    <x v="1"/>
    <s v="Installion of HR Policies Setup"/>
    <x v="0"/>
    <d v="2016-12-21T15:12:00"/>
    <s v="done"/>
    <m/>
    <m/>
  </r>
  <r>
    <n v="5274"/>
    <s v="anas adil siddiqui"/>
    <d v="2016-12-14T11:50:00"/>
    <s v="silver "/>
    <m/>
    <m/>
    <m/>
    <x v="0"/>
    <s v="Printer coming offline"/>
    <x v="0"/>
    <d v="2016-12-14T16:21:00"/>
    <s v="Issue has been resolved After add port IP installed "/>
    <m/>
    <n v="4.5166666667209938"/>
  </r>
  <r>
    <n v="5270"/>
    <s v="anees mirza"/>
    <d v="2016-12-14T10:50:00"/>
    <s v="silver "/>
    <m/>
    <m/>
    <m/>
    <x v="2"/>
    <s v="Anees Mirza is connecting with Wireless Connection that’s why he facing issues to access in portal "/>
    <x v="0"/>
    <d v="2016-12-14T11:31:00"/>
    <s v="issue is with admin side"/>
    <m/>
    <n v="0.68333333329064772"/>
  </r>
  <r>
    <n v="5396"/>
    <s v="annum aftab"/>
    <d v="2016-12-22T11:38:00"/>
    <m/>
    <m/>
    <m/>
    <m/>
    <x v="0"/>
    <s v=" 4th floor EPQL Board room at 3:45 p.m. to connect/operate the Videocon."/>
    <x v="0"/>
    <d v="2016-12-22T15:37:00"/>
    <s v="Connected"/>
    <m/>
    <n v="3.9833333332207985"/>
  </r>
  <r>
    <n v="5266"/>
    <s v="anushe osman "/>
    <d v="2016-12-13T15:42:00"/>
    <s v="silver "/>
    <m/>
    <m/>
    <m/>
    <x v="6"/>
    <s v="Please configure the Id and join the domain"/>
    <x v="0"/>
    <d v="2016-12-13T16:41:00"/>
    <s v="Done "/>
    <m/>
    <n v="0.9833333333954215"/>
  </r>
  <r>
    <n v="5272"/>
    <s v="anushe osman FERT"/>
    <d v="2016-12-14T11:07:00"/>
    <s v="silver "/>
    <m/>
    <m/>
    <m/>
    <x v="0"/>
    <s v="Give her access to HR_ECPLKHI."/>
    <x v="0"/>
    <d v="2016-12-14T13:23:00"/>
    <s v="Mapping folder"/>
    <m/>
    <n v="2.2666666667209938"/>
  </r>
  <r>
    <n v="5182"/>
    <s v="arsalan ur Rabb "/>
    <d v="2016-12-06T11:50:00"/>
    <s v="silver "/>
    <m/>
    <m/>
    <m/>
    <x v="0"/>
    <s v="laptop is responding slow and taking more time in opening softwares vs normal."/>
    <x v="0"/>
    <d v="2016-12-06T14:53:00"/>
    <s v="Issue resolved, After temporary file removed"/>
    <m/>
    <n v="3.0499999999883585"/>
  </r>
  <r>
    <n v="5111"/>
    <s v="Ashfaq Hasan Khan "/>
    <d v="2016-11-30T17:37:00"/>
    <s v="silver "/>
    <m/>
    <m/>
    <m/>
    <x v="4"/>
    <s v="To extract WinRAR files it requires admin password"/>
    <x v="0"/>
    <d v="2016-12-01T11:39:00"/>
    <s v="Problem has been resolved."/>
    <m/>
    <n v="2.0333333334419876"/>
  </r>
  <r>
    <n v="5341"/>
    <s v="asif farhan"/>
    <d v="2016-12-20T12:15:00"/>
    <s v="silver "/>
    <m/>
    <m/>
    <m/>
    <x v="1"/>
    <s v="secp site is not working, shows display page error "/>
    <x v="0"/>
    <d v="2016-12-20T15:13:00"/>
    <s v=" SECP site down on the internet "/>
    <m/>
    <m/>
  </r>
  <r>
    <n v="5164"/>
    <s v="atif muhammad ali "/>
    <d v="2016-12-05T15:13:00"/>
    <s v="silver "/>
    <m/>
    <m/>
    <m/>
    <x v="1"/>
    <s v="Undeliverable message receive when someone send an email to me "/>
    <x v="0"/>
    <d v="2016-12-06T16:47:00"/>
    <s v="User acknolwedge that its working fine.(ubaid has confirm the acknolwedgement)"/>
    <m/>
    <m/>
  </r>
  <r>
    <n v="5212"/>
    <s v="atif muhammad ali "/>
    <d v="2016-12-08T12:22:00"/>
    <s v="silver "/>
    <m/>
    <m/>
    <m/>
    <x v="5"/>
    <s v="emails from supplier get delivery failure when sending emails to Atif"/>
    <x v="0"/>
    <d v="2016-12-16T16:17:00"/>
    <s v="remove forwarding"/>
    <m/>
    <m/>
  </r>
  <r>
    <n v="5210"/>
    <s v="atif muhammad ali "/>
    <d v="2016-12-08T11:29:00"/>
    <s v="silver "/>
    <m/>
    <m/>
    <m/>
    <x v="1"/>
    <s v="issuing with syncing my onedrive "/>
    <x v="0"/>
    <d v="2016-12-09T10:09:00"/>
    <s v="Issue has been resolved after complete stop syncing and change sync path of one drive syncing."/>
    <m/>
    <m/>
  </r>
  <r>
    <n v="5237"/>
    <s v="atif muhammad ali "/>
    <d v="2016-12-09T14:45:00"/>
    <s v="silver "/>
    <m/>
    <m/>
    <m/>
    <x v="1"/>
    <s v="VC with that site from SECMC at 2:45pm"/>
    <x v="0"/>
    <d v="2016-12-09T14:45:00"/>
    <s v="connected"/>
    <m/>
    <m/>
  </r>
  <r>
    <n v="5126"/>
    <s v="Audrey "/>
    <d v="2016-12-01T13:00:00"/>
    <s v="silver "/>
    <m/>
    <m/>
    <m/>
    <x v="4"/>
    <s v="Projector connectivity required"/>
    <x v="0"/>
    <d v="2016-12-01T13:15:00"/>
    <s v="Connected."/>
    <m/>
    <n v="0.25000000011641532"/>
  </r>
  <r>
    <n v="5148"/>
    <s v="Audrey Dias "/>
    <d v="2016-12-02T15:16:00"/>
    <s v="silver "/>
    <m/>
    <m/>
    <m/>
    <x v="0"/>
    <s v="SECMC board room on 4th floor to connect videcon with Thar."/>
    <x v="0"/>
    <d v="2016-12-02T17:16:00"/>
    <s v="Connected."/>
    <m/>
    <n v="2.0000000000582077"/>
  </r>
  <r>
    <n v="5233"/>
    <s v="Audrey Dias "/>
    <d v="2016-12-09T13:06:00"/>
    <s v="silver "/>
    <m/>
    <m/>
    <m/>
    <x v="0"/>
    <s v="VC with EPTL Site in Thar at 3:45 PM today in SECMC board room."/>
    <x v="0"/>
    <d v="2016-12-09T13:30:00"/>
    <s v="connected"/>
    <m/>
    <n v="0.40000000008149073"/>
  </r>
  <r>
    <n v="5205"/>
    <s v="Audrey Dias "/>
    <d v="2016-12-08T09:33:00"/>
    <s v="silver "/>
    <m/>
    <m/>
    <m/>
    <x v="1"/>
    <s v="connect a Videocon with Thar today immediately"/>
    <x v="0"/>
    <d v="2016-12-08T09:55:00"/>
    <s v="connected "/>
    <m/>
    <m/>
  </r>
  <r>
    <n v="5303"/>
    <s v="Audrey Dias "/>
    <d v="2016-12-16T15:00:00"/>
    <s v="silver "/>
    <m/>
    <m/>
    <m/>
    <x v="1"/>
    <s v="VideoCon device setup issue"/>
    <x v="0"/>
    <d v="2016-12-16T15:00:00"/>
    <s v="setup successfully "/>
    <m/>
    <m/>
  </r>
  <r>
    <n v="5304"/>
    <s v="Audrey Dias "/>
    <d v="2016-12-16T15:02:00"/>
    <s v="silver "/>
    <m/>
    <m/>
    <m/>
    <x v="1"/>
    <s v="Faisal Shafiq Laptop Not working"/>
    <x v="0"/>
    <d v="2016-12-16T15:28:00"/>
    <s v="Issue has been resolved."/>
    <m/>
    <m/>
  </r>
  <r>
    <n v="5269"/>
    <s v="Ayesha Waseem "/>
    <d v="2016-12-13T15:00:00"/>
    <s v="silver "/>
    <m/>
    <m/>
    <m/>
    <x v="6"/>
    <s v="memory in my laptop is full and  the computer hangs every few minutes "/>
    <x v="0"/>
    <d v="2016-12-13T15:32:00"/>
    <s v="delete unneccessory files"/>
    <m/>
    <n v="0.53333333332557231"/>
  </r>
  <r>
    <n v="5290"/>
    <s v="Ayesha Waseem "/>
    <d v="2016-12-15T14:05:00"/>
    <s v="silver "/>
    <m/>
    <m/>
    <m/>
    <x v="2"/>
    <s v="hard drive is full and the computer keeps hanging. "/>
    <x v="0"/>
    <d v="2016-12-15T14:47:00"/>
    <s v="Issue resolved After sleep option time off"/>
    <m/>
    <n v="0.70000000001164153"/>
  </r>
  <r>
    <n v="5308"/>
    <s v="azhar ali alvi "/>
    <d v="2016-12-19T09:54:00"/>
    <s v="silver "/>
    <m/>
    <m/>
    <m/>
    <x v="0"/>
    <s v="configure the ID compben.efert@engro.com, on my system"/>
    <x v="0"/>
    <d v="2016-12-19T11:39:00"/>
    <s v="Issue has been resolved,ID configured"/>
    <m/>
    <n v="1.7500000001164153"/>
  </r>
  <r>
    <n v="5370"/>
    <s v="azhar ali alvi "/>
    <d v="2016-12-21T14:48:00"/>
    <m/>
    <m/>
    <m/>
    <m/>
    <x v="1"/>
    <s v="configure QAS in my SAP"/>
    <x v="0"/>
    <d v="2016-12-21T16:01:00"/>
    <s v="Done"/>
    <m/>
    <m/>
  </r>
  <r>
    <n v="5275"/>
    <s v="Barkha Liaquat Ali "/>
    <d v="2016-12-14T12:18:00"/>
    <s v="silver "/>
    <m/>
    <m/>
    <m/>
    <x v="1"/>
    <s v="Speakout BAC id configuration"/>
    <x v="0"/>
    <d v="2016-12-14T13:26:00"/>
    <s v="After add port IP installed "/>
    <m/>
    <m/>
  </r>
  <r>
    <n v="5286"/>
    <s v="bilal khuwaja exe in CORP"/>
    <d v="2016-12-15T10:56:00"/>
    <s v="silver "/>
    <m/>
    <m/>
    <m/>
    <x v="0"/>
    <s v="engro password requiredd for connectivity"/>
    <x v="0"/>
    <d v="2016-12-15T11:01:00"/>
    <s v="Connected wifi"/>
    <m/>
    <n v="8.3333333255723119E-2"/>
  </r>
  <r>
    <n v="5382"/>
    <s v="carol massy "/>
    <d v="2016-12-22T09:46:00"/>
    <m/>
    <m/>
    <m/>
    <m/>
    <x v="1"/>
    <s v="file is not opening "/>
    <x v="0"/>
    <d v="2016-12-22T10:38:00"/>
    <s v="File is corrupt or damage"/>
    <m/>
    <m/>
  </r>
  <r>
    <n v="5142"/>
    <s v="carol massy "/>
    <d v="2016-12-05T09:32:00"/>
    <s v="silver "/>
    <m/>
    <m/>
    <m/>
    <x v="4"/>
    <s v="check my Archive settings"/>
    <x v="0"/>
    <d v="2016-12-05T10:00:00"/>
    <s v="Just guide to user how to move emails in archive ."/>
    <m/>
    <n v="0.46666666661622003"/>
  </r>
  <r>
    <n v="5134"/>
    <s v="carol massy "/>
    <d v="2016-12-02T10:34:00"/>
    <s v="silver "/>
    <m/>
    <m/>
    <m/>
    <x v="1"/>
    <s v="Calendar Issue"/>
    <x v="0"/>
    <d v="2016-12-02T15:05:00"/>
    <s v="issue resolved"/>
    <m/>
    <m/>
  </r>
  <r>
    <n v="5216"/>
    <s v="carol massy "/>
    <d v="2016-12-08T16:16:00"/>
    <s v="silver "/>
    <m/>
    <m/>
    <m/>
    <x v="0"/>
    <s v="VC with SECMC Site tomorrow at 12:00 pm from SAS room "/>
    <x v="0"/>
    <d v="2016-12-09T12:29:00"/>
    <s v="Connected. "/>
    <m/>
    <n v="4.2166666667326353"/>
  </r>
  <r>
    <n v="5234"/>
    <s v="carol massy "/>
    <d v="2016-12-09T11:25:00"/>
    <s v="silver "/>
    <m/>
    <m/>
    <m/>
    <x v="0"/>
    <s v="configured on Shanal Kazi’s Laptop. "/>
    <x v="0"/>
    <d v="2016-12-15T13:00:00"/>
    <s v="user didn’t give time for installation"/>
    <m/>
    <n v="41.583333333255723"/>
  </r>
  <r>
    <n v="5206"/>
    <s v="carol massy "/>
    <d v="2016-12-08T10:14:00"/>
    <s v="silver "/>
    <m/>
    <m/>
    <m/>
    <x v="1"/>
    <s v="my phone emails are not updating in my phone"/>
    <x v="0"/>
    <d v="2016-12-08T12:14:00"/>
    <s v="Issue resolved After sync enable."/>
    <m/>
    <m/>
  </r>
  <r>
    <n v="5276"/>
    <s v="carol massy "/>
    <d v="2016-12-14T12:49:00"/>
    <s v="silver "/>
    <m/>
    <m/>
    <m/>
    <x v="0"/>
    <s v="my printers and scanner is not working."/>
    <x v="0"/>
    <d v="2016-12-14T16:42:00"/>
    <s v="issue resolved After change pool ip. We change Ip for heat application that’s why printer are not working"/>
    <m/>
    <n v="3.8833333332440816"/>
  </r>
  <r>
    <n v="5273"/>
    <s v="carol massy "/>
    <d v="2016-12-14T12:49:00"/>
    <s v="silver "/>
    <m/>
    <m/>
    <m/>
    <x v="0"/>
    <s v="shams VC testing and call connectivity required from thar"/>
    <x v="0"/>
    <d v="2016-12-14T16:45:00"/>
    <s v="Connected"/>
    <m/>
    <n v="3.9333333332324401"/>
  </r>
  <r>
    <n v="5281"/>
    <s v="carol massy "/>
    <d v="2016-12-14T17:13:00"/>
    <s v="silver "/>
    <m/>
    <m/>
    <m/>
    <x v="0"/>
    <s v="Videocon tomorrow at SECMC Board Room at 9:30 am"/>
    <x v="0"/>
    <d v="2016-12-15T09:47:00"/>
    <s v="connected"/>
    <m/>
    <n v="0.5666666665347293"/>
  </r>
  <r>
    <n v="5347"/>
    <s v="carol massy "/>
    <d v="2016-12-20T12:45:00"/>
    <s v="silver "/>
    <m/>
    <m/>
    <m/>
    <x v="0"/>
    <s v="my printer is giving trouble. "/>
    <x v="0"/>
    <d v="2016-12-20T15:07:00"/>
    <s v="Issue resolved After restart printer "/>
    <m/>
    <n v="2.3666666666977108"/>
  </r>
  <r>
    <n v="5246"/>
    <s v="Ch. Fayyaz Ahmad "/>
    <d v="2016-12-13T13:06:00"/>
    <s v="silver "/>
    <m/>
    <m/>
    <m/>
    <x v="6"/>
    <s v="VPN installation required"/>
    <x v="0"/>
    <d v="2016-12-13T13:30:00"/>
    <s v="installed"/>
    <m/>
    <n v="0.40000000008149073"/>
  </r>
  <r>
    <n v="5178"/>
    <s v="Ch. Fayyaz Ahmad "/>
    <d v="2016-12-06T11:30:00"/>
    <s v="silver "/>
    <m/>
    <m/>
    <m/>
    <x v="1"/>
    <s v="ID configuration required "/>
    <x v="0"/>
    <d v="2016-12-06T11:47:00"/>
    <s v="ID configuration and SAP installation done."/>
    <m/>
    <m/>
  </r>
  <r>
    <n v="5203"/>
    <s v="Ch. Fayyaz Ahmad "/>
    <d v="2016-12-07T15:26:00"/>
    <s v="silver "/>
    <m/>
    <m/>
    <m/>
    <x v="1"/>
    <s v="Printer installation "/>
    <x v="0"/>
    <d v="2016-12-13T09:33:00"/>
    <s v="pending with user since long "/>
    <m/>
    <m/>
  </r>
  <r>
    <n v="5146"/>
    <s v="Ch. Fayyaz Ahmad "/>
    <d v="2016-12-05T10:04:00"/>
    <s v="silver "/>
    <m/>
    <m/>
    <m/>
    <x v="0"/>
    <s v="laptop screen issue "/>
    <x v="0"/>
    <d v="2016-12-06T16:55:00"/>
    <s v="out of warranty "/>
    <m/>
    <n v="14.849999999976717"/>
  </r>
  <r>
    <n v="5258"/>
    <s v="Claudette"/>
    <d v="2016-12-14T09:00:00"/>
    <s v="silver "/>
    <m/>
    <m/>
    <m/>
    <x v="1"/>
    <s v="ECORP board meeting on 14th december  starts at 11 am (req on 12/12/2016  4:12:00 PM)"/>
    <x v="0"/>
    <d v="2016-12-14T16:00:00"/>
    <s v="connected"/>
    <m/>
    <m/>
  </r>
  <r>
    <n v="5259"/>
    <s v="Claudette"/>
    <d v="2016-12-15T09:00:00"/>
    <s v="silver "/>
    <m/>
    <m/>
    <m/>
    <x v="1"/>
    <s v="ECORP board meeting on 15th december  starts at 10 am (12/12/2016  4:12:00 PM)"/>
    <x v="0"/>
    <d v="2016-12-15T19:00:00"/>
    <s v="successfully done "/>
    <m/>
    <m/>
  </r>
  <r>
    <n v="5260"/>
    <s v="Claudette"/>
    <d v="2016-12-16T09:00:00"/>
    <s v="silver "/>
    <m/>
    <m/>
    <m/>
    <x v="1"/>
    <s v="ECORP board meeting on 16th december  starts at 10 am (12/12/2016  4:12:00 PM)"/>
    <x v="0"/>
    <d v="2016-12-16T19:00:00"/>
    <s v="successfully done "/>
    <m/>
    <m/>
  </r>
  <r>
    <n v="5153"/>
    <s v="col jalal "/>
    <d v="2016-12-05T11:17:00"/>
    <s v="silver "/>
    <m/>
    <m/>
    <m/>
    <x v="1"/>
    <s v="printer toner issue "/>
    <x v="0"/>
    <d v="2016-12-07T16:46:00"/>
    <s v="Printer need to be service from vendor also change the toner."/>
    <m/>
    <m/>
  </r>
  <r>
    <n v="5194"/>
    <s v="Danish Ali"/>
    <d v="2016-12-07T10:03:00"/>
    <s v="silver "/>
    <m/>
    <m/>
    <m/>
    <x v="0"/>
    <s v="New Laptop installation and configuration(license of Saad ifran will be used)"/>
    <x v="0"/>
    <d v="2016-12-07T11:13:00"/>
    <s v="Laptop configured &amp; handed to user (use Saad"/>
    <m/>
    <n v="1.1666666668024845"/>
  </r>
  <r>
    <n v="5326"/>
    <s v="Danish Ali"/>
    <d v="2016-12-19T14:13:00"/>
    <s v="silver "/>
    <m/>
    <m/>
    <m/>
    <x v="5"/>
    <s v="conflicting IP error "/>
    <x v="0"/>
    <d v="2016-12-19T17:14:00"/>
    <s v="resolved After change IP with the help of sameer/abk"/>
    <n v="0.12569444443943212"/>
    <m/>
  </r>
  <r>
    <n v="5152"/>
    <s v="fahad mirza biag FERT"/>
    <d v="2016-12-08T11:06:00"/>
    <s v="silver "/>
    <m/>
    <m/>
    <m/>
    <x v="0"/>
    <s v="windows recovery error "/>
    <x v="0"/>
    <d v="2016-12-14T12:49:00"/>
    <s v="user taking leaves for one week"/>
    <m/>
    <n v="41.716666666674428"/>
  </r>
  <r>
    <n v="5137"/>
    <s v="Fahad Tariq Rafi"/>
    <d v="2016-12-02T15:05:00"/>
    <s v="silver "/>
    <m/>
    <m/>
    <m/>
    <x v="4"/>
    <s v=" install Office 365 in Fahad Tariq Rafi System"/>
    <x v="0"/>
    <d v="2016-12-02T16:30:00"/>
    <s v="installed"/>
    <m/>
    <n v="1.4166666667442769"/>
  </r>
  <r>
    <n v="5241"/>
    <s v="fahim "/>
    <d v="2016-12-11T15:25:00"/>
    <s v="gold "/>
    <s v="Hardware "/>
    <s v="VOPAK"/>
    <s v="Laptop"/>
    <x v="1"/>
    <s v="Password changing issue (weekend 12,13)"/>
    <x v="0"/>
    <d v="2016-12-13T09:00:00"/>
    <s v="just take feedback from user, he is not facing any issue"/>
    <m/>
    <m/>
  </r>
  <r>
    <n v="5253"/>
    <s v="faisal shafiq (EPL)"/>
    <d v="2016-12-13T12:12:00"/>
    <s v="silver "/>
    <m/>
    <m/>
    <m/>
    <x v="2"/>
    <s v="resolve email issues on Faisal Shafiq’s laptop."/>
    <x v="0"/>
    <d v="2016-12-13T13:16:00"/>
    <s v="Issue has been resolved by correcting domain name"/>
    <m/>
    <n v="1.0666666666511446"/>
  </r>
  <r>
    <n v="5352"/>
    <s v="faiz chapra "/>
    <d v="2016-12-19T16:30:00"/>
    <s v="gold "/>
    <s v="Hardware "/>
    <s v="CORP "/>
    <s v="Laptop"/>
    <x v="1"/>
    <s v="Laptop connectivity issue "/>
    <x v="0"/>
    <d v="2016-12-19T16:41:00"/>
    <s v="Issue has been resolved after archiving some emails."/>
    <m/>
    <m/>
  </r>
  <r>
    <n v="5386"/>
    <s v="faiz chapra "/>
    <d v="2016-12-22T10:14:00"/>
    <m/>
    <m/>
    <m/>
    <m/>
    <x v="0"/>
    <s v="connectivity issue (request by mazhar)"/>
    <x v="0"/>
    <d v="2016-12-22T10:30:00"/>
    <s v="Issue resolved by connecting Wifi"/>
    <m/>
    <n v="0.26666666666278616"/>
  </r>
  <r>
    <n v="5242"/>
    <s v="farhan ali"/>
    <d v="2016-12-13T09:33:00"/>
    <s v="silver "/>
    <m/>
    <m/>
    <m/>
    <x v="0"/>
    <s v="error that I am facing while connecting to VPN:"/>
    <x v="0"/>
    <d v="2016-12-27T15:16:41"/>
    <s v="resolved by again entering ID and password "/>
    <m/>
    <n v="101.72809999989113"/>
  </r>
  <r>
    <n v="5113"/>
    <s v="Farhan Javed "/>
    <d v="2016-12-01T10:17:00"/>
    <s v="silver "/>
    <m/>
    <m/>
    <m/>
    <x v="8"/>
    <s v="Access is granted, but Lodges booking is blocked"/>
    <x v="0"/>
    <d v="2016-12-01T10:23:00"/>
    <s v="AD is already maintained.acknowledge by ahsan"/>
    <m/>
    <m/>
  </r>
  <r>
    <n v="5208"/>
    <s v="farman lohdi "/>
    <d v="2016-12-08T10:44:00"/>
    <s v="silver "/>
    <m/>
    <m/>
    <m/>
    <x v="3"/>
    <s v="Office 365 expiry-on Farman Lodhi Ipad"/>
    <x v="0"/>
    <d v="2016-12-08T16:54:00"/>
    <s v="New media installed with license activation"/>
    <m/>
    <m/>
  </r>
  <r>
    <n v="5211"/>
    <s v="farrukh naseem "/>
    <d v="2016-12-08T12:24:00"/>
    <s v="silver "/>
    <m/>
    <m/>
    <m/>
    <x v="3"/>
    <s v="GE Meeting Personnel (Saturday December 10, 2016) at 8:30am"/>
    <x v="0"/>
    <d v="2016-12-09T16:58:00"/>
    <s v="meeting cancelled"/>
    <m/>
    <m/>
  </r>
  <r>
    <n v="5230"/>
    <s v="fayyaz ahmed channa "/>
    <d v="2016-12-08T15:10:00"/>
    <s v="silver "/>
    <m/>
    <m/>
    <m/>
    <x v="1"/>
    <s v="merge four acrobat files together."/>
    <x v="0"/>
    <d v="2016-12-09T12:08:00"/>
    <s v="User have only adobe reader, its not possible to do it"/>
    <m/>
    <m/>
  </r>
  <r>
    <n v="5320"/>
    <s v="fayyaz ahmed channa "/>
    <d v="2016-12-19T12:00:00"/>
    <s v="silver "/>
    <m/>
    <m/>
    <m/>
    <x v="2"/>
    <s v="Merger of Adobe Files"/>
    <x v="0"/>
    <d v="2016-12-19T13:35:00"/>
    <s v="Issue has been resolved."/>
    <m/>
    <n v="1.5833333332557231"/>
  </r>
  <r>
    <n v="5171"/>
    <s v="Ghais Khan "/>
    <d v="2016-12-06T09:35:00"/>
    <s v="gold "/>
    <s v="Software "/>
    <s v="CORP "/>
    <s v="Outlook "/>
    <x v="1"/>
    <s v="Issue of outlook icon "/>
    <x v="0"/>
    <d v="2016-12-06T09:57:00"/>
    <s v="Issue regarding outlook icon has been resolved."/>
    <m/>
    <m/>
  </r>
  <r>
    <n v="5222"/>
    <s v="Ghais Khan "/>
    <d v="2016-12-08T14:30:00"/>
    <s v="gold "/>
    <s v="Conferencing "/>
    <s v="CORP "/>
    <s v="multimedia"/>
    <x v="1"/>
    <s v="presentation connect "/>
    <x v="0"/>
    <d v="2016-12-08T14:40:00"/>
    <s v="connected"/>
    <m/>
    <m/>
  </r>
  <r>
    <n v="5224"/>
    <s v="Ghais Khan "/>
    <d v="2016-12-09T10:24:00"/>
    <s v="gold "/>
    <s v="Conferencing "/>
    <s v="CORP "/>
    <s v="multimedia"/>
    <x v="1"/>
    <s v="meeting starts within a minute"/>
    <x v="0"/>
    <d v="2016-12-09T11:22:00"/>
    <s v="Meeting connected"/>
    <m/>
    <m/>
  </r>
  <r>
    <n v="5359"/>
    <s v="Ghais Khan "/>
    <d v="2016-12-21T10:49:00"/>
    <m/>
    <m/>
    <m/>
    <m/>
    <x v="7"/>
    <s v="presentation connectivity required in ECORP boardroom"/>
    <x v="0"/>
    <d v="2016-12-21T11:00:00"/>
    <s v="connected "/>
    <m/>
    <m/>
  </r>
  <r>
    <n v="5398"/>
    <s v="Ghais Khan "/>
    <d v="2016-12-22T08:30:00"/>
    <m/>
    <m/>
    <m/>
    <m/>
    <x v="1"/>
    <s v="Ghais is calling someone from IT"/>
    <x v="0"/>
    <d v="2016-12-22T08:48:00"/>
    <s v="help Ghais for his password changing."/>
    <m/>
    <m/>
  </r>
  <r>
    <n v="5160"/>
    <s v="govinda hira"/>
    <d v="2016-12-05T13:55:00"/>
    <s v="silver "/>
    <m/>
    <m/>
    <m/>
    <x v="4"/>
    <s v="MS office hanging issue "/>
    <x v="0"/>
    <d v="2016-12-05T14:55:00"/>
    <s v="issue resolved after temporary files removed"/>
    <m/>
    <n v="1.0000000001164153"/>
  </r>
  <r>
    <n v="5156"/>
    <s v="Gulam raza"/>
    <d v="2016-12-05T11:43:00"/>
    <s v="silver "/>
    <m/>
    <m/>
    <m/>
    <x v="4"/>
    <s v="configure my emails on mobile"/>
    <x v="0"/>
    <d v="2016-12-05T11:50:00"/>
    <s v="configured"/>
    <m/>
    <n v="0.11666666669771075"/>
  </r>
  <r>
    <n v="5235"/>
    <s v="Gulam raza"/>
    <d v="2016-12-09T13:21:00"/>
    <s v="silver "/>
    <m/>
    <m/>
    <m/>
    <x v="1"/>
    <s v="get it wipe through webmail "/>
    <x v="0"/>
    <d v="2016-12-09T15:15:00"/>
    <s v="Done."/>
    <m/>
    <m/>
  </r>
  <r>
    <n v="5365"/>
    <s v="Hamza CORP"/>
    <d v="2016-12-21T12:57:00"/>
    <m/>
    <m/>
    <m/>
    <m/>
    <x v="0"/>
    <s v="unable to login the system"/>
    <x v="0"/>
    <d v="2016-12-21T13:16:00"/>
    <s v="issue resolved After reconnect keyboard, pc is working fine now"/>
    <m/>
    <n v="0.31666666665114462"/>
  </r>
  <r>
    <n v="5114"/>
    <s v="Haniya channa "/>
    <d v="2016-12-01T10:06:00"/>
    <s v="silver "/>
    <m/>
    <m/>
    <m/>
    <x v="0"/>
    <s v="outlook is not working "/>
    <x v="0"/>
    <d v="2016-12-01T10:45:00"/>
    <s v="Issue has been resolved "/>
    <m/>
    <n v="0.65000000002328306"/>
  </r>
  <r>
    <n v="5349"/>
    <s v="haris innam"/>
    <d v="2016-12-20T14:56:00"/>
    <s v="silver "/>
    <m/>
    <m/>
    <m/>
    <x v="1"/>
    <s v="Internet is working too slow and it is effecting our application development progress "/>
    <x v="0"/>
    <d v="2016-12-21T09:54:00"/>
    <s v="Yellow room and found no internet connectivity issue right now, he facing the issue on yesterday in yellow room."/>
    <m/>
    <m/>
  </r>
  <r>
    <n v="5254"/>
    <s v="haris innam"/>
    <d v="2016-12-13T12:36:00"/>
    <s v="silver "/>
    <m/>
    <m/>
    <m/>
    <x v="6"/>
    <s v="Id configuration "/>
    <x v="0"/>
    <d v="2016-12-13T16:47:00"/>
    <s v="done"/>
    <m/>
    <n v="4.1833333333488554"/>
  </r>
  <r>
    <n v="5187"/>
    <s v="Hasnanin"/>
    <d v="2016-12-06T15:36:00"/>
    <s v="silver "/>
    <m/>
    <m/>
    <m/>
    <x v="4"/>
    <s v="install Color printer on Hasnain’s PC."/>
    <x v="0"/>
    <d v="2016-12-06T16:15:00"/>
    <s v="Printer has been installed ."/>
    <m/>
    <n v="0.65000000002328306"/>
  </r>
  <r>
    <n v="5331"/>
    <s v="Hina ashdar "/>
    <d v="2016-12-19T15:00:00"/>
    <s v="silver "/>
    <m/>
    <m/>
    <m/>
    <x v="1"/>
    <s v="VC connect from 4 locations at 3:00pm"/>
    <x v="0"/>
    <d v="2016-12-19T15:10:00"/>
    <s v="connected"/>
    <m/>
    <m/>
  </r>
  <r>
    <n v="5391"/>
    <s v="Hina khan"/>
    <d v="2016-12-22T10:40:00"/>
    <m/>
    <m/>
    <m/>
    <m/>
    <x v="0"/>
    <s v="Internet is not working "/>
    <x v="0"/>
    <d v="2016-12-22T11:05:00"/>
    <s v="Issue resolved WiFi connected"/>
    <m/>
    <n v="0.41666666662786156"/>
  </r>
  <r>
    <n v="5184"/>
    <s v="Imran Memon "/>
    <d v="2016-12-06T12:40:00"/>
    <m/>
    <m/>
    <m/>
    <m/>
    <x v="4"/>
    <s v="Mobile configuration required"/>
    <x v="0"/>
    <d v="2016-12-06T14:53:00"/>
    <s v="configured"/>
    <m/>
    <n v="2.2166666665580124"/>
  </r>
  <r>
    <n v="5279"/>
    <s v="Imran Memon "/>
    <d v="2016-12-15T10:00:00"/>
    <s v="silver "/>
    <m/>
    <m/>
    <m/>
    <x v="1"/>
    <s v="Mobile configuration required"/>
    <x v="0"/>
    <d v="2016-12-15T10:15:00"/>
    <s v="Configured"/>
    <m/>
    <m/>
  </r>
  <r>
    <n v="5169"/>
    <s v="Jahan Ara Saleem "/>
    <d v="2016-12-05T16:37:00"/>
    <s v="silver "/>
    <m/>
    <m/>
    <m/>
    <x v="4"/>
    <s v="install the 4th Floor printer on my laptop"/>
    <x v="0"/>
    <d v="2016-12-05T17:10:00"/>
    <s v="Printer  has. Been installed"/>
    <m/>
    <n v="0.55000000004656613"/>
  </r>
  <r>
    <n v="5131"/>
    <s v="Jamal Abdul Nasir"/>
    <d v="2016-12-02T09:20:00"/>
    <s v="silver "/>
    <m/>
    <m/>
    <m/>
    <x v="0"/>
    <s v=" connect my laptop with printer."/>
    <x v="0"/>
    <d v="2016-12-02T17:05:00"/>
    <s v=" Installed on same"/>
    <m/>
    <n v="7.7499999999417923"/>
  </r>
  <r>
    <n v="5122"/>
    <s v="Jamal SECMC"/>
    <d v="2016-12-01T11:56:00"/>
    <s v="silver "/>
    <m/>
    <m/>
    <m/>
    <x v="1"/>
    <s v="outlook issue"/>
    <x v="0"/>
    <d v="2016-12-01T13:14:00"/>
    <s v="User reset his computer.re-install all standard software’s."/>
    <m/>
    <m/>
  </r>
  <r>
    <n v="5130"/>
    <s v="Kamal Uddin "/>
    <d v="2016-12-01T16:50:00"/>
    <s v="silver "/>
    <m/>
    <m/>
    <m/>
    <x v="1"/>
    <s v="Scanner Installation"/>
    <x v="0"/>
    <d v="2016-12-02T12:06:00"/>
    <s v="Scanner installation has been done also I have update Display driver."/>
    <m/>
    <m/>
  </r>
  <r>
    <n v="5135"/>
    <s v="Kamal Uddin "/>
    <d v="2016-12-02T11:45:00"/>
    <m/>
    <m/>
    <m/>
    <m/>
    <x v="1"/>
    <s v="display driver issue."/>
    <x v="0"/>
    <d v="2016-12-05T16:40:00"/>
    <s v="installed updated driver "/>
    <m/>
    <m/>
  </r>
  <r>
    <n v="5342"/>
    <s v="kamal uddin "/>
    <d v="2016-12-20T11:38:00"/>
    <s v="silver "/>
    <m/>
    <m/>
    <m/>
    <x v="0"/>
    <s v="install printer ON MY LAPTOP"/>
    <x v="0"/>
    <d v="2016-12-20T16:08:00"/>
    <s v="installed printer "/>
    <m/>
    <n v="4.5"/>
  </r>
  <r>
    <n v="5159"/>
    <s v="Kashif ALI"/>
    <d v="2016-12-05T13:55:00"/>
    <s v="silver "/>
    <m/>
    <m/>
    <m/>
    <x v="9"/>
    <s v="Password changing issue "/>
    <x v="0"/>
    <d v="2016-12-05T14:00:00"/>
    <s v="guide to change the Password from selfservice"/>
    <m/>
    <m/>
  </r>
  <r>
    <n v="5404"/>
    <s v="mehmood siddiqui"/>
    <d v="2016-12-22T16:04:00"/>
    <m/>
    <m/>
    <m/>
    <m/>
    <x v="3"/>
    <s v="install urgently adobe writer "/>
    <x v="0"/>
    <d v="2016-12-22T17:12:00"/>
    <s v="Installed, Key provided by shahzad qadri"/>
    <n v="4.7222222223354038E-2"/>
    <m/>
  </r>
  <r>
    <n v="5327"/>
    <s v="Kermin Talati"/>
    <d v="2016-12-19T14:42:00"/>
    <s v="silver "/>
    <m/>
    <m/>
    <m/>
    <x v="1"/>
    <s v="Videocon today at 6.30 for ghias khan's meeting with toronto"/>
    <x v="0"/>
    <d v="2016-12-19T19:42:00"/>
    <s v="Video con has been conducted successfully"/>
    <n v="0.20833333332848269"/>
    <m/>
  </r>
  <r>
    <n v="5136"/>
    <s v="Kermin Talati"/>
    <d v="2016-12-02T12:23:00"/>
    <s v="silver "/>
    <m/>
    <m/>
    <m/>
    <x v="4"/>
    <s v="The Desktop on 7th floor in KSS room needs to be returned to Polymers.  Please do the dismantling ASAP and the MoP boy Joseph will deliver it to SAAD at Polymers"/>
    <x v="0"/>
    <d v="2016-12-02T12:44:00"/>
    <s v="Done"/>
    <m/>
    <n v="0.34999999991850927"/>
  </r>
  <r>
    <n v="5232"/>
    <s v="Kermin Talati"/>
    <d v="2016-12-09T12:00:00"/>
    <s v="silver "/>
    <m/>
    <m/>
    <m/>
    <x v="6"/>
    <s v="connect Laptop to LCD"/>
    <x v="0"/>
    <d v="2016-12-09T12:05:00"/>
    <s v="No HDMI cable available for connection "/>
    <m/>
    <n v="8.3333333255723119E-2"/>
  </r>
  <r>
    <n v="5314"/>
    <s v="Kermin Talati"/>
    <d v="2016-12-14T09:30:00"/>
    <s v="silver "/>
    <m/>
    <m/>
    <m/>
    <x v="1"/>
    <s v="Install Kermin’s Printer on Chairmen secretary’s laptop."/>
    <x v="0"/>
    <d v="2016-12-14T09:40:00"/>
    <s v="successfully done "/>
    <m/>
    <m/>
  </r>
  <r>
    <n v="5368"/>
    <s v="Kermin Talati"/>
    <d v="2016-12-21T13:00:00"/>
    <m/>
    <m/>
    <m/>
    <m/>
    <x v="5"/>
    <s v="ID creation request of Khawaja Bilal"/>
    <x v="0"/>
    <d v="2016-12-21T14:18:00"/>
    <s v="ID has been created , HD Enginer has configured and assisted in restng password"/>
    <n v="5.4166666668606922E-2"/>
    <m/>
  </r>
  <r>
    <n v="5384"/>
    <s v="Sayed Mohsin Hassan FERT"/>
    <d v="2016-12-22T09:36:00"/>
    <m/>
    <m/>
    <m/>
    <m/>
    <x v="0"/>
    <s v="Videocon from Lahore zonal office at 10 am today"/>
    <x v="0"/>
    <d v="2016-12-22T10:36:00"/>
    <s v="connected"/>
    <m/>
    <n v="0.99999999994179234"/>
  </r>
  <r>
    <n v="5387"/>
    <s v="Shamshuddin sheikh "/>
    <d v="2016-12-22T10:00:00"/>
    <m/>
    <m/>
    <m/>
    <m/>
    <x v="0"/>
    <s v="videocon today setup at 15.30. from shams room to the site. "/>
    <x v="0"/>
    <d v="2016-12-22T15:37:00"/>
    <s v="Connected"/>
    <m/>
    <n v="5.6166666666395031"/>
  </r>
  <r>
    <n v="5367"/>
    <s v="khuwaja bilal "/>
    <d v="2016-12-21T14:45:00"/>
    <m/>
    <m/>
    <m/>
    <m/>
    <x v="7"/>
    <s v="ID configuration required"/>
    <x v="0"/>
    <d v="2016-12-21T16:05:00"/>
    <s v="Configure on Web "/>
    <m/>
    <m/>
  </r>
  <r>
    <n v="5381"/>
    <s v="Kundan Lal"/>
    <d v="2016-12-22T09:46:00"/>
    <m/>
    <m/>
    <m/>
    <m/>
    <x v="1"/>
    <s v="VC test From SECMC boardroom"/>
    <x v="0"/>
    <d v="2016-12-22T10:38:00"/>
    <s v="network issue on EPL site but later connected"/>
    <m/>
    <m/>
  </r>
  <r>
    <n v="5316"/>
    <s v="Laureen Fernandes "/>
    <d v="2016-12-15T11:00:00"/>
    <s v="silver "/>
    <m/>
    <m/>
    <m/>
    <x v="1"/>
    <s v="archive emails"/>
    <x v="0"/>
    <d v="2016-12-15T11:15:00"/>
    <s v="successfully done "/>
    <m/>
    <m/>
  </r>
  <r>
    <n v="5132"/>
    <s v="Laureen Fernandes "/>
    <d v="2016-12-02T10:37:00"/>
    <s v="silver "/>
    <m/>
    <m/>
    <m/>
    <x v="4"/>
    <s v="VCs set up Karachi/ Toronto required (owais/ubaid)"/>
    <x v="0"/>
    <d v="2016-12-05T19:30:00"/>
    <s v=" Vc test successfully  previous day "/>
    <m/>
    <n v="24.883333333302289"/>
  </r>
  <r>
    <n v="5147"/>
    <s v="Laureen Fernandes "/>
    <d v="2016-12-05T10:08:00"/>
    <s v="silver "/>
    <m/>
    <m/>
    <m/>
    <x v="4"/>
    <s v="Need help urgently, i cant access word files"/>
    <x v="0"/>
    <d v="2016-12-05T10:36:00"/>
    <s v="Issue has been resloved after re download file from dropbox"/>
    <m/>
    <n v="0.46666666661622003"/>
  </r>
  <r>
    <n v="5161"/>
    <s v="Laureen Fernandes "/>
    <d v="2016-12-05T14:36:00"/>
    <s v="silver "/>
    <m/>
    <m/>
    <m/>
    <x v="4"/>
    <s v="configure outlook on rental Laptop "/>
    <x v="0"/>
    <d v="2016-12-05T16:15:00"/>
    <s v="Laptop has been. Configured and handed over to the user"/>
    <m/>
    <n v="1.6500000001396984"/>
  </r>
  <r>
    <n v="5196"/>
    <s v="Laureen Fernandes "/>
    <d v="2016-12-07T10:46:00"/>
    <s v="silver "/>
    <m/>
    <m/>
    <m/>
    <x v="6"/>
    <s v="some files are missing"/>
    <x v="0"/>
    <d v="2016-12-07T17:20:00"/>
    <s v="reinstall office"/>
    <m/>
    <n v="6.566666666592937"/>
  </r>
  <r>
    <n v="5207"/>
    <s v="Laureen Fernandes "/>
    <d v="2016-12-08T10:43:00"/>
    <s v="silver "/>
    <m/>
    <m/>
    <m/>
    <x v="1"/>
    <s v="Outlook hanging up from long time"/>
    <x v="0"/>
    <d v="2016-12-08T17:00:00"/>
    <s v="referesh outlook"/>
    <m/>
    <m/>
  </r>
  <r>
    <n v="5219"/>
    <s v="Madiha Raza "/>
    <d v="2016-12-06T10:49:00"/>
    <s v="silver "/>
    <m/>
    <m/>
    <m/>
    <x v="0"/>
    <s v="video con in EFERT Board Room on Friday 9th at 3 pm , connect to DHK "/>
    <x v="0"/>
    <d v="2016-12-09T15:23:00"/>
    <s v="connected"/>
    <m/>
    <n v="28.566666666709352"/>
  </r>
  <r>
    <n v="5227"/>
    <s v="Madiha Raza "/>
    <d v="2016-12-09T11:34:00"/>
    <s v="silver "/>
    <m/>
    <m/>
    <m/>
    <x v="0"/>
    <s v="VC required from Ventra urgent "/>
    <x v="0"/>
    <d v="2016-12-09T11:54:00"/>
    <s v="connected"/>
    <m/>
    <n v="0.33333333337213844"/>
  </r>
  <r>
    <n v="5192"/>
    <s v="Massod khatri"/>
    <d v="2016-12-07T12:09:00"/>
    <s v="silver "/>
    <m/>
    <m/>
    <m/>
    <x v="1"/>
    <s v="outlook response is slow"/>
    <x v="0"/>
    <d v="2016-12-08T12:29:00"/>
    <s v="no issue found"/>
    <m/>
    <m/>
  </r>
  <r>
    <n v="5350"/>
    <s v="Mehroz munawar"/>
    <d v="2016-12-20T15:06:00"/>
    <s v="silver "/>
    <m/>
    <m/>
    <m/>
    <x v="1"/>
    <s v="system log in error "/>
    <x v="0"/>
    <d v="2016-12-20T15:06:00"/>
    <s v="issue resolved after recoonecting wifi and restarting the system"/>
    <m/>
    <m/>
  </r>
  <r>
    <n v="5328"/>
    <s v="mir usman qaiser "/>
    <d v="2016-12-19T15:03:00"/>
    <s v="silver "/>
    <m/>
    <m/>
    <m/>
    <x v="0"/>
    <s v="SAP disconnect many times"/>
    <x v="0"/>
    <d v="2016-12-21T16:27:00"/>
    <s v="issue resolved by SAP updated "/>
    <n v="2.0583333333343035"/>
    <n v="17.400000000023283"/>
  </r>
  <r>
    <n v="5127"/>
    <s v="Mohammad Ahmed Maan "/>
    <d v="2016-12-01T14:23:00"/>
    <s v="silver "/>
    <m/>
    <m/>
    <m/>
    <x v="8"/>
    <s v="portal is not access"/>
    <x v="0"/>
    <d v="2016-12-01T16:12:00"/>
    <s v="resolved"/>
    <m/>
    <m/>
  </r>
  <r>
    <n v="5297"/>
    <s v="mohammad bozdar "/>
    <d v="2016-12-16T09:37:00"/>
    <s v="silver "/>
    <m/>
    <m/>
    <m/>
    <x v="8"/>
    <s v="acees denied error in myengro"/>
    <x v="0"/>
    <d v="2016-12-16T10:30:00"/>
    <s v="Request has been facilitated "/>
    <m/>
    <m/>
  </r>
  <r>
    <n v="5231"/>
    <s v="Mohammad Fayyaz "/>
    <d v="2016-12-09T10:31:00"/>
    <s v="silver "/>
    <m/>
    <m/>
    <m/>
    <x v="6"/>
    <s v="install ram in my system."/>
    <x v="0"/>
    <d v="2016-12-09T13:20:00"/>
    <s v="Ram installed."/>
    <m/>
    <n v="2.816666666592937"/>
  </r>
  <r>
    <n v="5395"/>
    <s v="onail abbas "/>
    <d v="2016-12-22T11:33:00"/>
    <m/>
    <m/>
    <m/>
    <m/>
    <x v="0"/>
    <s v="Getting some dropbox problem."/>
    <x v="0"/>
    <d v="2016-12-27T09:57:00"/>
    <s v="user is unavailble , send email to onail he said mark as closed, log another ticket once he will be back"/>
    <n v="4.9333333333343035"/>
    <n v="30.400000000023283"/>
  </r>
  <r>
    <n v="5209"/>
    <s v="mohsin baber "/>
    <d v="2016-12-08T10:51:00"/>
    <s v="silver "/>
    <m/>
    <m/>
    <m/>
    <x v="1"/>
    <s v="outlook is not working."/>
    <x v="0"/>
    <d v="2016-12-09T16:22:00"/>
    <s v="Issue has been resolved after re-create Outlook profile and add entries in Enjoinment variables. "/>
    <m/>
    <s v="(B1-A1-INT((WEEKDAY(A1-1)+INT(B1)-INT(A1))/7)+(MOD(B1,1)-MOD(A1,1))*2)*8"/>
  </r>
  <r>
    <n v="5369"/>
    <s v="Mohsin Mukhtar"/>
    <d v="2016-12-21T13:44:00"/>
    <m/>
    <m/>
    <m/>
    <m/>
    <x v="8"/>
    <s v="trying to book Nathia Gali lodge for tonight and tomorrow (21st December and 22nd Dec) but the portal is not allowing to book "/>
    <x v="0"/>
    <d v="2016-12-22T11:45:00"/>
    <s v="issue resolved "/>
    <n v="0.91736111111094942"/>
    <m/>
  </r>
  <r>
    <n v="5278"/>
    <s v="moiz ali"/>
    <d v="2016-12-14T15:53:00"/>
    <s v="silver "/>
    <m/>
    <m/>
    <m/>
    <x v="7"/>
    <s v="VPN is not working"/>
    <x v="0"/>
    <d v="2016-12-14T16:29:00"/>
    <s v="Issue resolved after resetting connection entry."/>
    <m/>
    <m/>
  </r>
  <r>
    <n v="5343"/>
    <s v="moiz hemani"/>
    <d v="2016-12-20T12:09:00"/>
    <s v="silver "/>
    <m/>
    <m/>
    <m/>
    <x v="3"/>
    <s v="Videocon with EPQL Plant on Dec. 21st at 11:00 AM from Board Room, 4th floor."/>
    <x v="0"/>
    <d v="2016-12-21T14:08:00"/>
    <s v="Done"/>
    <m/>
    <m/>
  </r>
  <r>
    <n v="5221"/>
    <s v="Moiz Shamsuddin Hemani "/>
    <d v="2016-12-08T20:42:00"/>
    <s v="silver "/>
    <m/>
    <m/>
    <m/>
    <x v="3"/>
    <s v="Videocon with EPQL Plant on Dec. 9th at 2:30 PM from Board Room, 4th floor"/>
    <x v="0"/>
    <d v="2016-12-09T15:36:00"/>
    <s v="Connected."/>
    <m/>
    <m/>
  </r>
  <r>
    <n v="5174"/>
    <s v="Muhammad Abdullah Khan"/>
    <d v="2016-12-06T10:16:00"/>
    <s v="silver "/>
    <m/>
    <m/>
    <m/>
    <x v="4"/>
    <s v="videocon in eximp ventra for Mureedk Plant at10:30am"/>
    <x v="0"/>
    <d v="2016-12-06T11:16:00"/>
    <s v="Contacted "/>
    <m/>
    <n v="1.0000000001164153"/>
  </r>
  <r>
    <n v="5215"/>
    <s v="Muhammad Amir "/>
    <d v="2016-12-08T15:18:00"/>
    <s v="silver "/>
    <m/>
    <m/>
    <m/>
    <x v="3"/>
    <s v="cell phone is not working properly. "/>
    <x v="0"/>
    <d v="2016-12-09T12:23:00"/>
    <s v="suggest that send for repair or replace it with new one."/>
    <m/>
    <m/>
  </r>
  <r>
    <n v="5186"/>
    <s v="Muhammad Amir "/>
    <d v="2016-12-06T15:22:00"/>
    <s v="silver "/>
    <m/>
    <m/>
    <m/>
    <x v="1"/>
    <s v="facing issue regarding system logging "/>
    <x v="0"/>
    <d v="2016-12-06T15:24:00"/>
    <s v="Issue has been resolved after login system to connected via network cable"/>
    <m/>
    <m/>
  </r>
  <r>
    <n v="5329"/>
    <s v="Muhammad farruk "/>
    <d v="2016-12-19T14:52:00"/>
    <s v="silver "/>
    <m/>
    <m/>
    <m/>
    <x v="7"/>
    <s v="User Acceptance Testing (UAT) Training from tomm 9:15 to 11:30am from webex"/>
    <x v="0"/>
    <d v="2016-12-20T11:41:00"/>
    <s v="Successfully done "/>
    <n v="0.867361111115315"/>
    <m/>
  </r>
  <r>
    <n v="5218"/>
    <s v="Muhammad farruk "/>
    <d v="2016-12-13T15:01:00"/>
    <s v="silver "/>
    <m/>
    <m/>
    <m/>
    <x v="1"/>
    <s v="VC on 13th from 2:30 PM to 3:30 PM in EFERT board room.multiple location via video "/>
    <x v="0"/>
    <d v="2016-12-13T17:00:00"/>
    <s v="connected "/>
    <m/>
    <m/>
  </r>
  <r>
    <n v="5335"/>
    <s v="muhammad fasial shahehr EPTL"/>
    <d v="2016-12-19T19:59:00"/>
    <s v="silver "/>
    <m/>
    <m/>
    <m/>
    <x v="2"/>
    <s v="Dispaly driver Stopped responding"/>
    <x v="0"/>
    <d v="2016-12-20T17:12:00"/>
    <s v="no issue found"/>
    <m/>
    <n v="5.2166666666744277"/>
  </r>
  <r>
    <n v="5324"/>
    <s v="Muhammad Haseeb"/>
    <d v="2016-12-19T13:38:00"/>
    <s v="silver "/>
    <m/>
    <m/>
    <m/>
    <x v="5"/>
    <s v="green room meeting decline "/>
    <x v="0"/>
    <d v="2016-12-19T15:11:00"/>
    <s v="issue resolved "/>
    <m/>
    <m/>
  </r>
  <r>
    <n v="5112"/>
    <s v="Muhammad Haseeb"/>
    <d v="2016-12-01T10:17:00"/>
    <s v="silver "/>
    <m/>
    <m/>
    <m/>
    <x v="1"/>
    <s v="Data from Saad Laptop (left company), approved by rabia wafa"/>
    <x v="0"/>
    <d v="2016-12-01T10:37:00"/>
    <s v="Done"/>
    <m/>
    <m/>
  </r>
  <r>
    <n v="5375"/>
    <s v="Muhammad Haseeb"/>
    <d v="2016-12-21T15:32:00"/>
    <m/>
    <m/>
    <m/>
    <m/>
    <x v="1"/>
    <s v="required Installation of SAP and Dropbox"/>
    <x v="0"/>
    <d v="2016-12-21T15:40:00"/>
    <s v="installed "/>
    <m/>
    <m/>
  </r>
  <r>
    <n v="5390"/>
    <s v="Muhammad Haseeb"/>
    <d v="2016-12-22T10:33:00"/>
    <m/>
    <m/>
    <m/>
    <m/>
    <x v="2"/>
    <s v="install F&amp;P Printer on my laptop"/>
    <x v="0"/>
    <d v="2016-12-22T12:13:00"/>
    <s v="Printer and Scanner has been Installed successfully."/>
    <m/>
    <n v="1.6666666666860692"/>
  </r>
  <r>
    <n v="5271"/>
    <s v="Muhammad imran iqbal"/>
    <d v="2016-12-14T11:16:00"/>
    <s v="silver "/>
    <m/>
    <m/>
    <m/>
    <x v="2"/>
    <s v="LAN is not working "/>
    <x v="0"/>
    <d v="2016-12-14T12:11:00"/>
    <s v="resolved with admin "/>
    <m/>
    <n v="0.91666666668606922"/>
  </r>
  <r>
    <n v="5311"/>
    <s v="Muhammad Junaid Ur Rehman "/>
    <d v="2016-12-19T10:36:00"/>
    <s v="silver "/>
    <m/>
    <m/>
    <m/>
    <x v="3"/>
    <s v="Facing Battery Problem with Laptop"/>
    <x v="0"/>
    <d v="2016-12-21T15:05:00"/>
    <s v="Laptop is out of warranty, order battery from vendor"/>
    <e v="#REF!"/>
    <m/>
  </r>
  <r>
    <n v="5118"/>
    <s v="Muhammad Waqas Javed "/>
    <d v="2016-12-01T10:33:00"/>
    <s v="silver "/>
    <m/>
    <m/>
    <m/>
    <x v="0"/>
    <s v="configure Email on my cell phone"/>
    <x v="0"/>
    <d v="2016-12-01T11:40:00"/>
    <s v="Issue resolved configured email."/>
    <m/>
    <n v="1.1166666666395031"/>
  </r>
  <r>
    <n v="5149"/>
    <s v="Munib Mujeeb Jilani CORP"/>
    <d v="2016-12-02T12:00:00"/>
    <s v="silver "/>
    <m/>
    <m/>
    <m/>
    <x v="1"/>
    <s v="old Laptop is crashed, installation of new Laptop."/>
    <x v="0"/>
    <d v="2016-12-02T16:56:00"/>
    <s v="installation has been done and handover to user"/>
    <m/>
    <m/>
  </r>
  <r>
    <n v="5140"/>
    <s v="Mustafa Chaudhry SECMC"/>
    <d v="2016-12-02T16:49:00"/>
    <s v="silver "/>
    <m/>
    <m/>
    <m/>
    <x v="0"/>
    <s v="configure’s laptop (domain join and ID config)"/>
    <x v="0"/>
    <d v="2016-12-02T17:16:00"/>
    <s v="Laptop configured. And handed to user."/>
    <m/>
    <n v="0.45000000006984919"/>
  </r>
  <r>
    <n v="5282"/>
    <s v="Nadeem ismat "/>
    <d v="2016-12-15T10:40:00"/>
    <s v="silver "/>
    <m/>
    <m/>
    <m/>
    <x v="0"/>
    <s v="system connectivity issue "/>
    <x v="0"/>
    <d v="2016-12-15T11:02:00"/>
    <s v="Connected wifi"/>
    <m/>
    <n v="0.36666666663950309"/>
  </r>
  <r>
    <n v="5323"/>
    <s v="Nadeem ismat "/>
    <d v="2016-12-19T12:39:00"/>
    <s v="silver "/>
    <m/>
    <m/>
    <m/>
    <x v="0"/>
    <s v="connect printer with my laptop"/>
    <x v="0"/>
    <d v="2016-12-20T13:37:00"/>
    <s v=" installed printer"/>
    <n v="1.0402777777781012"/>
    <n v="8.9666666666744277"/>
  </r>
  <r>
    <n v="5185"/>
    <s v="nadeem munawar"/>
    <d v="2016-12-06T15:21:00"/>
    <s v="silver "/>
    <m/>
    <m/>
    <m/>
    <x v="1"/>
    <s v="Archieve indexing bulid issue "/>
    <x v="0"/>
    <d v="2016-12-08T09:57:00"/>
    <s v="Issue resolved by rebuilt of Indexing."/>
    <m/>
    <m/>
  </r>
  <r>
    <n v="5168"/>
    <s v="Naeem "/>
    <d v="2016-12-05T16:54:00"/>
    <s v="silver "/>
    <m/>
    <m/>
    <m/>
    <x v="4"/>
    <s v="record room LAN is not working"/>
    <x v="0"/>
    <d v="2016-12-06T16:07:00"/>
    <s v="Downloading and browsing  is working fine  user is sharing net with his college   only  just uploading is working slow on Hotmail account "/>
    <m/>
    <n v="7.2166666665580124"/>
  </r>
  <r>
    <n v="5332"/>
    <s v="naila qasim"/>
    <d v="2016-12-19T16:58:00"/>
    <s v="gold "/>
    <s v="Hardware "/>
    <s v="CORP "/>
    <s v="Laptop"/>
    <x v="1"/>
    <s v="need some guidance "/>
    <x v="0"/>
    <d v="2016-12-20T17:40:00"/>
    <s v="issue has been resolved"/>
    <n v="1.0291666666671517"/>
    <m/>
  </r>
  <r>
    <n v="5340"/>
    <s v="natalie "/>
    <d v="2016-12-20T11:48:00"/>
    <s v="silver "/>
    <m/>
    <m/>
    <m/>
    <x v="3"/>
    <s v="mobile phone email sync issue"/>
    <x v="0"/>
    <d v="2016-12-20T12:28:00"/>
    <s v="Mail box was full, fix it by archiving"/>
    <m/>
    <m/>
  </r>
  <r>
    <n v="5372"/>
    <s v="natalie "/>
    <d v="2016-12-21T13:05:00"/>
    <m/>
    <m/>
    <m/>
    <m/>
    <x v="3"/>
    <s v="meeting at 3:30 today in epql board room 4th floor at 3:15pm"/>
    <x v="0"/>
    <d v="2016-12-21T15:04:00"/>
    <s v="connected "/>
    <m/>
    <m/>
  </r>
  <r>
    <n v="5397"/>
    <s v="Naveed mukkaram"/>
    <d v="2016-12-22T10:30:00"/>
    <m/>
    <m/>
    <m/>
    <m/>
    <x v="1"/>
    <s v="SECMC site VC Steering meeting of SECMC at 10:30am"/>
    <x v="0"/>
    <d v="2016-12-22T10:46:00"/>
    <s v="connected"/>
    <m/>
    <m/>
  </r>
  <r>
    <n v="5213"/>
    <s v="Naveed Umer "/>
    <d v="2016-12-08T12:49:00"/>
    <s v="silver "/>
    <m/>
    <m/>
    <m/>
    <x v="1"/>
    <s v="vendor send 3 emails on my official email address but still not received, "/>
    <x v="0"/>
    <d v="2016-12-15T14:50:00"/>
    <s v="emails are received from vendor check by saqba/husna"/>
    <m/>
    <m/>
  </r>
  <r>
    <n v="5292"/>
    <s v="Naveed Umer "/>
    <d v="2016-12-15T16:33:00"/>
    <s v="silver "/>
    <m/>
    <m/>
    <m/>
    <x v="2"/>
    <s v="system is not working "/>
    <x v="0"/>
    <d v="2016-12-15T16:55:00"/>
    <s v="Issue has been resolved after sometime "/>
    <m/>
    <n v="0.36666666663950309"/>
  </r>
  <r>
    <n v="5129"/>
    <s v="Neha Khan"/>
    <d v="2016-12-01T16:44:00"/>
    <s v="silver "/>
    <m/>
    <m/>
    <m/>
    <x v="5"/>
    <s v="Unable to Download Report from Website."/>
    <x v="0"/>
    <d v="2016-12-07T16:11:00"/>
    <s v="User acknolwegdement is pending, Issue resolved"/>
    <m/>
    <m/>
  </r>
  <r>
    <n v="5298"/>
    <s v="Neha Khan "/>
    <d v="2016-12-14T13:08:00"/>
    <s v="silver "/>
    <m/>
    <m/>
    <m/>
    <x v="1"/>
    <s v="Skype Interview - Faiz Chapra at 4:00pm"/>
    <x v="0"/>
    <d v="2016-12-16T16:18:00"/>
    <s v="Session has been connected."/>
    <m/>
    <m/>
  </r>
  <r>
    <n v="5115"/>
    <s v="Nishey jahangir "/>
    <d v="2016-12-01T10:41:00"/>
    <s v="silver "/>
    <m/>
    <m/>
    <m/>
    <x v="3"/>
    <s v="required archive sync"/>
    <x v="0"/>
    <d v="2016-12-01T12:30:00"/>
    <s v="ID has been changed with data backup."/>
    <m/>
    <m/>
  </r>
  <r>
    <n v="5143"/>
    <s v="Omair Sarwar"/>
    <d v="2016-12-05T10:32:00"/>
    <s v="silver "/>
    <m/>
    <m/>
    <m/>
    <x v="4"/>
    <s v="New Laptop installation"/>
    <x v="0"/>
    <d v="2016-12-05T13:55:00"/>
    <s v="configured and handover to user"/>
    <m/>
    <n v="3.3833333333604969"/>
  </r>
  <r>
    <n v="5220"/>
    <s v="Omair Sarwar"/>
    <d v="2016-12-09T09:39:00"/>
    <s v="silver "/>
    <m/>
    <m/>
    <m/>
    <x v="1"/>
    <s v="New laptop software crashing of MS office"/>
    <x v="0"/>
    <d v="2016-12-09T11:21:00"/>
    <s v="Outlook and other application crashed Issue resolved after remove printer which is installed by Vender."/>
    <m/>
    <m/>
  </r>
  <r>
    <n v="5267"/>
    <s v="Omair Sarwar"/>
    <d v="2016-12-13T16:39:00"/>
    <s v="silver "/>
    <m/>
    <m/>
    <m/>
    <x v="2"/>
    <s v="  Configure email on mobile phone and dropbox syn issue"/>
    <x v="0"/>
    <d v="2016-12-15T15:47:00"/>
    <s v="Issue has been Resolved."/>
    <m/>
    <n v="15.133333333302289"/>
  </r>
  <r>
    <n v="5285"/>
    <s v="onail abbas "/>
    <d v="2016-12-15T10:49:00"/>
    <s v="silver "/>
    <m/>
    <m/>
    <m/>
    <x v="2"/>
    <s v="Pdf and VLC installation required"/>
    <x v="0"/>
    <d v="2016-12-15T15:48:00"/>
    <s v="installed "/>
    <m/>
    <n v="4.9833333333372138"/>
  </r>
  <r>
    <n v="5361"/>
    <s v="Abdul Rauf Khokher "/>
    <d v="2016-12-21T10:09:00"/>
    <m/>
    <m/>
    <m/>
    <m/>
    <x v="2"/>
    <s v="provide multimedia tommorow coffee room by 2.50 PM."/>
    <x v="0"/>
    <d v="2016-12-22T15:34:00"/>
    <s v="Projector were placed on time."/>
    <m/>
    <n v="13.416666666511446"/>
  </r>
  <r>
    <n v="5124"/>
    <s v="qaiser ul hassan"/>
    <d v="2016-12-01T12:10:00"/>
    <s v="silver "/>
    <m/>
    <m/>
    <m/>
    <x v="4"/>
    <s v="VPN connectivity issue "/>
    <x v="0"/>
    <d v="2016-12-01T12:41:00"/>
    <s v="resolved"/>
    <m/>
    <n v="0.5166666666045785"/>
  </r>
  <r>
    <n v="5405"/>
    <s v="muhammad haseeb"/>
    <d v="2016-12-22T15:33:00"/>
    <m/>
    <m/>
    <m/>
    <m/>
    <x v="0"/>
    <s v="format my HP laptop and configure Danish Ali’s ID on it. "/>
    <x v="0"/>
    <d v="2016-12-23T16:50:00"/>
    <s v="laptop configured. and handed to user  "/>
    <n v="1.0534722222218988"/>
    <n v="9.2833333333255723"/>
  </r>
  <r>
    <n v="5406"/>
    <s v="dilshad saloon"/>
    <d v="2016-12-22T16:00:00"/>
    <m/>
    <m/>
    <m/>
    <m/>
    <x v="7"/>
    <s v="touch button is not working"/>
    <x v="0"/>
    <d v="2016-12-26T17:50:00"/>
    <s v="warranty has expired and it will go for the repair,  she logged the another case when she is free."/>
    <n v="4.0763888888905058"/>
    <n v="25.833333333372138"/>
  </r>
  <r>
    <n v="5293"/>
    <s v="quratulain tanveer"/>
    <d v="2016-12-15T16:55:00"/>
    <s v="silver "/>
    <m/>
    <m/>
    <m/>
    <x v="1"/>
    <s v="chrome issue"/>
    <x v="0"/>
    <d v="2016-12-21T11:24:00"/>
    <s v="Issue has been resolved after remove all addon and spyware. "/>
    <n v="5.7701388888890506"/>
    <m/>
  </r>
  <r>
    <n v="5407"/>
    <s v="Rehan Rizvi "/>
    <d v="2016-12-22T16:35:00"/>
    <m/>
    <m/>
    <m/>
    <m/>
    <x v="0"/>
    <s v="archiving is not working "/>
    <x v="0"/>
    <d v="2016-12-23T10:42:00"/>
    <s v="Issue has been resolved "/>
    <m/>
    <n v="2.1166666666977108"/>
  </r>
  <r>
    <n v="5309"/>
    <s v="Raza Muhammad Burero "/>
    <d v="2016-12-19T01:19:00"/>
    <s v="silver "/>
    <m/>
    <m/>
    <m/>
    <x v="8"/>
    <s v="issue with log in on my.engro.com and portal.engro.com "/>
    <x v="0"/>
    <d v="2016-12-19T10:44:00"/>
    <s v="ID configured ."/>
    <m/>
    <m/>
  </r>
  <r>
    <n v="5238"/>
    <s v="Rehan Rizvi "/>
    <d v="2016-12-09T16:04:00"/>
    <s v="silver "/>
    <m/>
    <m/>
    <m/>
    <x v="0"/>
    <s v="LAN is not working "/>
    <x v="0"/>
    <d v="2016-12-09T17:04:00"/>
    <s v="issue resolved itself"/>
    <m/>
    <n v="0.99999999994179234"/>
  </r>
  <r>
    <n v="5351"/>
    <s v="Rehan Rizvi "/>
    <d v="2016-12-20T16:02:00"/>
    <s v="silver "/>
    <m/>
    <m/>
    <m/>
    <x v="1"/>
    <s v="account configuration on mobile "/>
    <x v="0"/>
    <d v="2016-12-20T16:02:00"/>
    <s v="configured"/>
    <m/>
    <m/>
  </r>
  <r>
    <n v="5354"/>
    <s v="Rehan Rizvi "/>
    <d v="2016-12-20T16:11:00"/>
    <s v="silver "/>
    <m/>
    <m/>
    <m/>
    <x v="0"/>
    <s v="inbox space is going limited despite available space in my hard drive"/>
    <x v="0"/>
    <d v="2016-12-20T17:59:00"/>
    <s v="Issue resolved by create archive"/>
    <m/>
    <n v="1.7999999999301508"/>
  </r>
  <r>
    <n v="5245"/>
    <s v="Rehma Khairi "/>
    <d v="2016-12-13T11:20:00"/>
    <s v="silver "/>
    <m/>
    <m/>
    <m/>
    <x v="0"/>
    <s v="LAN wire has been replaced and access also provided but LAN is not working"/>
    <x v="0"/>
    <d v="2016-12-15T09:40:00"/>
    <s v="fixed by admin"/>
    <m/>
    <n v="14.333333333488554"/>
  </r>
  <r>
    <n v="5133"/>
    <s v="Rehma Khairi "/>
    <d v="2016-12-02T10:47:00"/>
    <s v="silver "/>
    <m/>
    <m/>
    <m/>
    <x v="1"/>
    <s v="My desktop has turned black and not changing to picture"/>
    <x v="0"/>
    <d v="2016-12-02T12:05:00"/>
    <s v="Issue has been resolve after update group policy forcefully."/>
    <m/>
    <m/>
  </r>
  <r>
    <n v="5283"/>
    <s v="Rehma Khairi "/>
    <d v="2016-12-15T10:21:00"/>
    <s v="silver "/>
    <m/>
    <m/>
    <m/>
    <x v="0"/>
    <s v="Scanner Installation"/>
    <x v="0"/>
    <d v="2016-12-15T11:21:00"/>
    <s v="visited the user but this needs forwarded to vender, its rental"/>
    <m/>
    <n v="0.99999999994179234"/>
  </r>
  <r>
    <n v="5190"/>
    <s v="Rehma Khairi "/>
    <d v="2016-12-07T08:57:00"/>
    <s v="silver "/>
    <m/>
    <m/>
    <m/>
    <x v="1"/>
    <s v="ERP Stewardship meeting from efert BD at 3:00pm to 5pm"/>
    <x v="0"/>
    <d v="2016-12-07T15:13:00"/>
    <s v="Only connect Presentation because no meeting room available in DHK."/>
    <m/>
    <m/>
  </r>
  <r>
    <n v="5183"/>
    <s v="Rizwana Halepoto"/>
    <d v="2016-12-06T12:37:00"/>
    <s v="silver "/>
    <m/>
    <m/>
    <m/>
    <x v="0"/>
    <s v="Product key issue and desktop issue"/>
    <x v="0"/>
    <d v="2016-12-07T13:02:00"/>
    <s v="Issue resolved After activated   window key"/>
    <m/>
    <n v="8.4166666668024845"/>
  </r>
  <r>
    <n v="5119"/>
    <s v="Rohail muhammad "/>
    <d v="2016-12-01T11:07:00"/>
    <s v="gold "/>
    <s v="Hardware "/>
    <s v="FERT "/>
    <s v="LAN"/>
    <x v="4"/>
    <s v="Issue of LAN"/>
    <x v="0"/>
    <d v="2016-12-01T11:22:00"/>
    <s v="Issue has been resolved after disconnect the Wi-Fi"/>
    <m/>
    <n v="0.25000000011641532"/>
  </r>
  <r>
    <n v="5214"/>
    <s v="Rohail muhammad "/>
    <d v="2016-12-08T15:02:00"/>
    <s v="gold "/>
    <s v="Conferencing "/>
    <s v="FERT "/>
    <s v="multimedia"/>
    <x v="3"/>
    <s v="need help urgently, presentation connection required "/>
    <x v="0"/>
    <d v="2016-12-08T15:16:00"/>
    <s v="connected "/>
    <m/>
    <m/>
  </r>
  <r>
    <n v="5236"/>
    <s v="Rohail muhammad "/>
    <d v="2016-12-09T14:44:00"/>
    <s v="gold "/>
    <s v="Conferencing "/>
    <s v="FERT "/>
    <s v="VC"/>
    <x v="1"/>
    <s v="Videocon setup  today with Daharki at the Fert board room at 2:50 pm "/>
    <x v="0"/>
    <d v="2016-12-09T15:00:00"/>
    <s v="connected"/>
    <m/>
    <m/>
  </r>
  <r>
    <n v="5306"/>
    <s v="Rohail muhammad "/>
    <d v="2016-12-19T09:34:00"/>
    <s v="gold "/>
    <s v="Hardware "/>
    <s v="FERT "/>
    <s v="Printer "/>
    <x v="1"/>
    <s v="RM wants the list of  printing directly from my color printer"/>
    <x v="0"/>
    <d v="2016-12-19T14:51:00"/>
    <s v="The printer you are using is IP based and unfortunately we cannot track who else is using this IP of your "/>
    <m/>
    <m/>
  </r>
  <r>
    <n v="5394"/>
    <s v="Rohan Ali Mirza "/>
    <d v="2016-12-22T11:18:00"/>
    <m/>
    <m/>
    <m/>
    <m/>
    <x v="8"/>
    <s v="trying to access the PADP form using the my.engro.com portal but shows access denied"/>
    <x v="0"/>
    <d v="2016-12-22T11:22:00"/>
    <s v="Access granted"/>
    <m/>
    <m/>
  </r>
  <r>
    <n v="5321"/>
    <s v="rubab qureshi "/>
    <d v="2016-12-19T12:26:00"/>
    <s v="silver "/>
    <m/>
    <m/>
    <m/>
    <x v="1"/>
    <s v="issue in connecting projector "/>
    <x v="0"/>
    <d v="2016-12-19T14:08:00"/>
    <s v="Change source from laptop."/>
    <m/>
    <m/>
  </r>
  <r>
    <n v="5252"/>
    <s v="amna gul khan"/>
    <d v="2016-12-13T10:33:00"/>
    <s v="silver "/>
    <m/>
    <m/>
    <m/>
    <x v="9"/>
    <s v="laptop fan  is not working"/>
    <x v="2"/>
    <d v="2016-12-27T15:16:41"/>
    <s v="claim to sbs in warranty, vendor will come and change the fan"/>
    <m/>
    <m/>
  </r>
  <r>
    <n v="5243"/>
    <s v="rumsha mehmood"/>
    <d v="2016-12-13T10:33:00"/>
    <s v="silver "/>
    <m/>
    <m/>
    <m/>
    <x v="0"/>
    <s v="New installation and configuration "/>
    <x v="0"/>
    <d v="2016-12-14T12:49:00"/>
    <s v="installed "/>
    <m/>
    <n v="10.266666666720994"/>
  </r>
  <r>
    <n v="5247"/>
    <s v="rumsha mehmood"/>
    <d v="2016-12-13T10:54:00"/>
    <s v="silver "/>
    <m/>
    <m/>
    <m/>
    <x v="0"/>
    <s v="require help with archiving emails and data transfer to new laptop."/>
    <x v="0"/>
    <d v="2016-12-15T12:34:00"/>
    <s v="Data successfully transfer"/>
    <m/>
    <n v="17.666666666511446"/>
  </r>
  <r>
    <n v="5318"/>
    <s v="rumsha mehmood"/>
    <d v="2016-12-19T10:53:00"/>
    <s v="silver "/>
    <m/>
    <m/>
    <m/>
    <x v="0"/>
    <s v="need to get printer installed in my laptop"/>
    <x v="0"/>
    <d v="2016-12-19T16:00:00"/>
    <s v="Printer installed "/>
    <m/>
    <n v="5.1166666665812954"/>
  </r>
  <r>
    <n v="5294"/>
    <s v="tamim baber "/>
    <d v="2016-12-15T16:55:00"/>
    <s v="silver "/>
    <m/>
    <m/>
    <m/>
    <x v="10"/>
    <s v="CAPEX custodian required from apps team"/>
    <x v="3"/>
    <d v="2016-12-27T15:16:41"/>
    <s v="Junaid acknowldeged the issue and confirm that it was discussed with as well but user put this onhold due to CP process.  Nabeel will take it up once he is back from leaves"/>
    <n v="11.93172638888791"/>
    <m/>
  </r>
  <r>
    <n v="5154"/>
    <s v="sajjad FERT"/>
    <d v="2016-12-05T11:31:00"/>
    <s v="silver "/>
    <m/>
    <m/>
    <m/>
    <x v="0"/>
    <s v="laptop nor working properly"/>
    <x v="0"/>
    <d v="2016-12-13T10:33:00"/>
    <s v="out of warranty "/>
    <m/>
    <n v="55.033333333325572"/>
  </r>
  <r>
    <n v="5288"/>
    <s v="sameer "/>
    <d v="2016-12-15T12:08:00"/>
    <s v="silver "/>
    <m/>
    <m/>
    <m/>
    <x v="0"/>
    <s v="guest wifi is not working on 4th floor "/>
    <x v="0"/>
    <d v="2016-12-15T16:55:00"/>
    <s v="wifi is working fine"/>
    <m/>
    <n v="4.783333333209157"/>
  </r>
  <r>
    <n v="5188"/>
    <s v="sapna khobchand "/>
    <d v="2016-12-06T15:29:00"/>
    <s v="silver "/>
    <m/>
    <m/>
    <m/>
    <x v="4"/>
    <s v="MS EXCEL WORKING DAMN SLOW"/>
    <x v="0"/>
    <d v="2016-12-06T16:44:00"/>
    <s v="Excel is working fine  user using sap export file xml file and trying to convert in excel that’s y its taking time ."/>
    <m/>
    <n v="1.2500000000582077"/>
  </r>
  <r>
    <n v="5250"/>
    <s v="sapna khobchand "/>
    <d v="2016-12-13T11:32:00"/>
    <s v="silver "/>
    <m/>
    <m/>
    <m/>
    <x v="6"/>
    <s v="install printer on sapna’s system."/>
    <x v="0"/>
    <d v="2016-12-13T16:42:00"/>
    <s v="done"/>
    <m/>
    <n v="5.1666666665696539"/>
  </r>
  <r>
    <n v="5228"/>
    <s v="Saqba mazhar"/>
    <d v="2016-12-09T11:15:00"/>
    <s v="silver "/>
    <m/>
    <m/>
    <m/>
    <x v="1"/>
    <s v="Projector connectivity required"/>
    <x v="0"/>
    <d v="2016-12-09T11:28:00"/>
    <s v="connected"/>
    <m/>
    <m/>
  </r>
  <r>
    <n v="5125"/>
    <s v="sara ashar "/>
    <d v="2016-12-01T13:14:00"/>
    <s v="silver "/>
    <m/>
    <m/>
    <m/>
    <x v="4"/>
    <s v="color printer add request "/>
    <x v="0"/>
    <d v="2016-12-01T13:24:00"/>
    <s v="Connected."/>
    <m/>
    <n v="0.16666666668606922"/>
  </r>
  <r>
    <n v="5176"/>
    <s v="sarah patricia"/>
    <d v="2016-12-06T10:23:00"/>
    <s v="silver "/>
    <m/>
    <m/>
    <m/>
    <x v="4"/>
    <s v="VC today at 2:30pm connect FSD zone in the EFERT Board Room "/>
    <x v="0"/>
    <d v="2016-12-06T14:39:00"/>
    <s v="Contacted "/>
    <m/>
    <n v="4.2666666667792015"/>
  </r>
  <r>
    <n v="5264"/>
    <s v="sarmaad zaka "/>
    <d v="2016-12-13T14:42:00"/>
    <s v="silver "/>
    <m/>
    <m/>
    <m/>
    <x v="5"/>
    <s v="Abbas (in Nigeria office) is unable to receive email from Engro,  as per Sarmad, Abbas ID is created on domain “Engropowerservices” , which is also handled by ABK"/>
    <x v="0"/>
    <d v="2016-12-16T16:17:00"/>
    <s v="resolved"/>
    <m/>
    <m/>
  </r>
  <r>
    <n v="5393"/>
    <s v="abdul sattar"/>
    <d v="2016-12-22T11:15:00"/>
    <m/>
    <m/>
    <m/>
    <m/>
    <x v="7"/>
    <s v="Problem in Laptop"/>
    <x v="0"/>
    <d v="2016-12-23T11:36:00"/>
    <s v="Issue has been resolved"/>
    <n v="1.0145833333299379"/>
    <m/>
  </r>
  <r>
    <n v="5217"/>
    <s v="shabana amir "/>
    <d v="2016-12-08T16:02:00"/>
    <s v="silver "/>
    <m/>
    <m/>
    <m/>
    <x v="3"/>
    <s v="video con with EPQL Plant site tomorrow at 10:45 am at conference room 4th floor. "/>
    <x v="0"/>
    <d v="2016-12-09T12:02:00"/>
    <s v="Connected."/>
    <m/>
    <m/>
  </r>
  <r>
    <n v="5265"/>
    <s v="shabana amir "/>
    <d v="2016-12-13T15:23:00"/>
    <s v="silver "/>
    <m/>
    <m/>
    <m/>
    <x v="1"/>
    <s v="video con with epql plant tomorrow at 1:10 pm at 4th floor SECMC Bd"/>
    <x v="0"/>
    <d v="2016-12-14T13:18:00"/>
    <s v="connected"/>
    <m/>
    <m/>
  </r>
  <r>
    <n v="5358"/>
    <s v="shahzad a faridi"/>
    <d v="2016-12-21T10:10:00"/>
    <m/>
    <m/>
    <m/>
    <m/>
    <x v="8"/>
    <s v="CR issue in WPS"/>
    <x v="0"/>
    <d v="2016-12-22T11:45:00"/>
    <s v="22-12-16: issue resolved 21-12-2012:User information in AD is not updated, awaitng HR to update in SAP once done the AD will be updated"/>
    <n v="1.0659722222262644"/>
    <m/>
  </r>
  <r>
    <n v="5262"/>
    <s v="shahzad nabi"/>
    <d v="2016-12-13T14:36:00"/>
    <s v="gold "/>
    <s v="Software "/>
    <s v="FERT "/>
    <s v="others"/>
    <x v="7"/>
    <s v="qlikview installtion required"/>
    <x v="0"/>
    <d v="2016-12-14T17:00:00"/>
    <s v="not required"/>
    <m/>
    <m/>
  </r>
  <r>
    <n v="5223"/>
    <s v="shahzad nabi"/>
    <d v="2016-12-08T15:30:00"/>
    <s v="gold "/>
    <s v="Hardware "/>
    <s v="FERT "/>
    <s v="Laptop"/>
    <x v="1"/>
    <s v="Laptop powe issue "/>
    <x v="0"/>
    <d v="2016-12-08T15:35:00"/>
    <s v="plugin power cord "/>
    <m/>
    <m/>
  </r>
  <r>
    <n v="5277"/>
    <s v="shahzad nabi"/>
    <d v="2016-12-14T12:33:00"/>
    <s v="gold "/>
    <s v="Conferencing "/>
    <s v="FERT "/>
    <s v="multimedia"/>
    <x v="1"/>
    <s v="Laptop and presentation connection required"/>
    <x v="0"/>
    <d v="2016-12-14T12:33:00"/>
    <s v="connected "/>
    <m/>
    <m/>
  </r>
  <r>
    <n v="5357"/>
    <s v="shamshuddin sheikh "/>
    <d v="2016-12-20T16:43:00"/>
    <s v="gold "/>
    <s v="Software "/>
    <m/>
    <s v="Outlook "/>
    <x v="7"/>
    <s v="attachments are not sending "/>
    <x v="0"/>
    <d v="2016-12-21T18:38:00"/>
    <s v="Email Archive till 2015."/>
    <m/>
    <m/>
  </r>
  <r>
    <n v="5175"/>
    <s v="shamshuddin sheikh "/>
    <d v="2016-12-05T14:33:00"/>
    <s v="gold "/>
    <s v="Conferencing "/>
    <s v="SECMC"/>
    <s v="VC"/>
    <x v="1"/>
    <s v="VC device placed and testing "/>
    <x v="0"/>
    <d v="2016-12-05T15:30:00"/>
    <s v="successfully done "/>
    <m/>
    <m/>
  </r>
  <r>
    <n v="5389"/>
    <s v="zubair zia"/>
    <d v="2016-12-22T10:31:00"/>
    <m/>
    <m/>
    <m/>
    <m/>
    <x v="2"/>
    <s v="Laptop is not opening "/>
    <x v="0"/>
    <d v="2016-12-26T12:18:00"/>
    <s v="laptop is working properly in last 4 days, but battery required to replace, user will create job order"/>
    <n v="4.0743055555503815"/>
    <n v="25.783333333209157"/>
  </r>
  <r>
    <n v="5255"/>
    <s v="shanal kazi "/>
    <d v="2016-12-13T12:28:00"/>
    <s v="silver "/>
    <m/>
    <m/>
    <m/>
    <x v="2"/>
    <s v="Laptop is off when battery unplug"/>
    <x v="0"/>
    <d v="2016-12-15T10:49:00"/>
    <s v="battery issue and the battery needs to be changed, cost is shared."/>
    <m/>
    <n v="14.350000000034925"/>
  </r>
  <r>
    <n v="5402"/>
    <s v="ahmer rasheed"/>
    <d v="2016-12-22T14:47:00"/>
    <m/>
    <m/>
    <m/>
    <m/>
    <x v="7"/>
    <s v="Help in excel file, he wants that no one can edit file or modify it"/>
    <x v="3"/>
    <d v="2016-12-27T15:16:41"/>
    <s v="User need to Restrict the Excel specific file, it is not a frequent issue therefore I am finding the solutions."/>
    <n v="5.0206152777755051"/>
    <n v="32.494766666612122"/>
  </r>
  <r>
    <n v="5116"/>
    <s v="Shariq Abdullah "/>
    <d v="2016-12-01T10:41:00"/>
    <s v="gold "/>
    <s v="Software "/>
    <s v="CORP "/>
    <s v="Outlook "/>
    <x v="7"/>
    <s v="outlook crashing issue. "/>
    <x v="0"/>
    <d v="2016-12-15T12:21:00"/>
    <s v="Resolved. Feedback on call "/>
    <m/>
    <m/>
  </r>
  <r>
    <n v="5256"/>
    <s v="Sharjeel Ur Rehman EEAP"/>
    <d v="2016-12-13T13:34:00"/>
    <s v="silver "/>
    <m/>
    <m/>
    <m/>
    <x v="0"/>
    <s v="USB not reconized"/>
    <x v="0"/>
    <d v="2016-12-13T15:38:00"/>
    <s v="Issues has been resolved After updates the windows."/>
    <m/>
    <n v="2.066666666592937"/>
  </r>
  <r>
    <n v="5167"/>
    <s v="sharon anthony "/>
    <d v="2016-12-05T16:11:00"/>
    <s v="silver "/>
    <m/>
    <m/>
    <m/>
    <x v="1"/>
    <s v="Issue in add member in the group"/>
    <x v="0"/>
    <d v="2016-12-05T16:37:00"/>
    <s v="resolved"/>
    <m/>
    <m/>
  </r>
  <r>
    <n v="5313"/>
    <s v="sharon anthony "/>
    <d v="2016-12-14T09:00:00"/>
    <s v="silver "/>
    <m/>
    <m/>
    <m/>
    <x v="1"/>
    <s v="Setup laptop for BoD meeting, install required software’s and login with Mazahar Hasnani’s ID."/>
    <x v="0"/>
    <d v="2016-12-14T10:00:00"/>
    <s v="successfully done "/>
    <m/>
    <m/>
  </r>
  <r>
    <n v="5195"/>
    <s v="sheikh abdul wahaj"/>
    <d v="2016-12-07T10:34:00"/>
    <s v="silver "/>
    <m/>
    <m/>
    <m/>
    <x v="6"/>
    <s v="New Laptop installation and configuration"/>
    <x v="0"/>
    <d v="2016-12-08T12:29:00"/>
    <s v="configured and installed "/>
    <m/>
    <n v="9.9166666666278616"/>
  </r>
  <r>
    <n v="5150"/>
    <s v="shuja haider CORP"/>
    <d v="2016-12-05T09:50:00"/>
    <s v="silver "/>
    <m/>
    <m/>
    <m/>
    <x v="9"/>
    <s v="Password changing issue "/>
    <x v="0"/>
    <d v="2016-12-05T09:55:00"/>
    <s v="guide to change the Password from selfservice"/>
    <m/>
    <m/>
  </r>
  <r>
    <n v="5344"/>
    <s v="shuja haider CORP"/>
    <d v="2016-12-20T12:42:00"/>
    <s v="silver "/>
    <m/>
    <m/>
    <m/>
    <x v="0"/>
    <s v="Wifi is not connecting "/>
    <x v="0"/>
    <d v="2016-12-20T13:39:00"/>
    <s v="Issue resolved After inserting WiFi password"/>
    <m/>
    <n v="0.94999999995343387"/>
  </r>
  <r>
    <n v="5225"/>
    <s v="Sohail kasmali "/>
    <d v="2016-12-09T10:34:00"/>
    <s v="silver "/>
    <m/>
    <m/>
    <m/>
    <x v="0"/>
    <s v="system is not wprking"/>
    <x v="0"/>
    <d v="2016-12-09T11:02:00"/>
    <s v="Issue has been resolved After reconnect wifi "/>
    <m/>
    <n v="0.46666666661622003"/>
  </r>
  <r>
    <n v="5338"/>
    <s v="soluchana venu gopal"/>
    <d v="2016-12-20T10:39:00"/>
    <s v="silver "/>
    <m/>
    <m/>
    <m/>
    <x v="1"/>
    <s v="Achieve not Retrieved"/>
    <x v="0"/>
    <d v="2016-12-20T13:27:00"/>
    <s v="Issue has been resolved after mapped all archives and configured Dropbox."/>
    <m/>
    <m/>
  </r>
  <r>
    <n v="5366"/>
    <s v="Soluchana Venu Gopal "/>
    <d v="2016-12-21T13:05:00"/>
    <m/>
    <m/>
    <m/>
    <m/>
    <x v="2"/>
    <s v="Printer Installation Required on my laptop"/>
    <x v="0"/>
    <d v="2016-12-21T14:17:00"/>
    <s v="issue was done "/>
    <m/>
    <n v="1.1999999998952262"/>
  </r>
  <r>
    <n v="5325"/>
    <s v="syed abul fazal rizwi"/>
    <d v="2016-12-19T14:40:00"/>
    <s v="gold "/>
    <s v="Hardware "/>
    <s v="CORP "/>
    <s v="Laptop"/>
    <x v="1"/>
    <s v="Laptop password Issue"/>
    <x v="0"/>
    <d v="2016-12-19T15:12:00"/>
    <s v="Issue resolved after change password from self-service portal."/>
    <m/>
    <m/>
  </r>
  <r>
    <n v="5377"/>
    <s v="Kermin Talati"/>
    <d v="2016-12-21T16:51:00"/>
    <m/>
    <m/>
    <m/>
    <m/>
    <x v="7"/>
    <s v="Calender sync issue"/>
    <x v="0"/>
    <d v="2016-12-21T17:12:00"/>
    <s v="resolved"/>
    <m/>
    <m/>
  </r>
  <r>
    <n v="5291"/>
    <s v="tamim baber "/>
    <d v="2016-12-16T17:00:00"/>
    <s v="silver "/>
    <m/>
    <m/>
    <m/>
    <x v="3"/>
    <s v="system is crashing and rebooting without any prior warning. "/>
    <x v="0"/>
    <d v="2016-12-19T17:25:00"/>
    <s v="Hardware diagnostic then fresh windows installation"/>
    <n v="3.0173611111094942"/>
    <m/>
  </r>
  <r>
    <n v="5339"/>
    <s v="quratulain tanveer"/>
    <d v="2016-12-15T14:52:00"/>
    <s v="silver "/>
    <m/>
    <m/>
    <m/>
    <x v="5"/>
    <s v="facing issues with downloading of the annual reports on the engro.com website"/>
    <x v="0"/>
    <d v="2016-12-26T09:29:00"/>
    <s v="26-12-2016 : URL changed by agency , issue resolved                                                                                                                               23-12-16 : Abk send email to QT that agency will make the changes in URL_x000a_20-12-2016: Informed Quratulaien that please change the URL from agency, she acknowledge that she will discuss with Agency and get back to us if needed_x000a_"/>
    <n v="10.775694444448163"/>
    <m/>
  </r>
  <r>
    <n v="5157"/>
    <s v="Tarique Quadir Lakhiar"/>
    <d v="2016-12-05T12:52:00"/>
    <s v="silver "/>
    <m/>
    <m/>
    <m/>
    <x v="0"/>
    <s v="ID config and domain join (SECMC)"/>
    <x v="0"/>
    <d v="2016-12-05T15:00:00"/>
    <s v="20-12-2016: Informed Quratulaien that please change the URL from agency, she acknowledge that she will discuss with Agency and get back to us if needed"/>
    <m/>
    <n v="2.1333333333022892"/>
  </r>
  <r>
    <n v="5155"/>
    <s v="Tayyaba Naqash"/>
    <d v="2016-12-05T11:40:00"/>
    <s v="silver "/>
    <m/>
    <m/>
    <m/>
    <x v="0"/>
    <s v="My powerpoint is being very slow. "/>
    <x v="0"/>
    <d v="2016-12-05T15:00:00"/>
    <s v="reinstall office"/>
    <m/>
    <n v="3.3333333333721384"/>
  </r>
  <r>
    <n v="5337"/>
    <s v="Tayyaba Naqash"/>
    <d v="2016-12-20T09:51:00"/>
    <s v="silver "/>
    <m/>
    <m/>
    <m/>
    <x v="2"/>
    <s v="Mobile Configuration required"/>
    <x v="0"/>
    <d v="2016-12-20T10:00:00"/>
    <s v="configured"/>
    <m/>
    <n v="0.1499999999650754"/>
  </r>
  <r>
    <n v="5239"/>
    <s v="Tayyaba Naqash"/>
    <d v="2016-12-09T16:45:00"/>
    <s v="silver "/>
    <m/>
    <m/>
    <m/>
    <x v="6"/>
    <s v="Archiving and data copied in portable device and configuration"/>
    <x v="0"/>
    <d v="2016-12-09T17:45:00"/>
    <s v="data copied and configure ID "/>
    <m/>
    <n v="1.0000000001164153"/>
  </r>
  <r>
    <n v="5300"/>
    <s v="Tayyaba Naqash"/>
    <d v="2016-12-16T12:02:00"/>
    <s v="silver "/>
    <m/>
    <m/>
    <m/>
    <x v="1"/>
    <s v="Id Configrution "/>
    <x v="0"/>
    <d v="2016-12-16T12:07:00"/>
    <s v="Configured"/>
    <m/>
    <m/>
  </r>
  <r>
    <n v="5249"/>
    <s v="travel karachi"/>
    <d v="2016-12-13T09:22:00"/>
    <s v="silver "/>
    <m/>
    <m/>
    <m/>
    <x v="1"/>
    <s v="System is very slow "/>
    <x v="0"/>
    <d v="2016-12-13T11:44:00"/>
    <s v="Remove temp files issue resolved."/>
    <m/>
    <m/>
  </r>
  <r>
    <n v="5120"/>
    <s v="Tricia L. Misquita "/>
    <d v="2016-12-01T11:08:00"/>
    <s v="silver "/>
    <m/>
    <m/>
    <m/>
    <x v="7"/>
    <s v="our Dxb office as network down there, no emails being recvd "/>
    <x v="0"/>
    <d v="2016-12-27T15:16:41"/>
    <s v="inform him to align internet service provider as well to check this problem"/>
    <m/>
    <m/>
  </r>
  <r>
    <n v="5353"/>
    <s v="Ubaid siddiqie"/>
    <d v="2016-12-20T16:08:00"/>
    <s v="silver "/>
    <m/>
    <m/>
    <m/>
    <x v="1"/>
    <s v="test International VC from E-Corp Board room"/>
    <x v="0"/>
    <d v="2016-12-20T18:33:00"/>
    <s v="Successfully done "/>
    <m/>
    <m/>
  </r>
  <r>
    <n v="5199"/>
    <s v="Umair ShahaB Shahid "/>
    <d v="2016-12-07T11:04:00"/>
    <s v="silver "/>
    <m/>
    <m/>
    <m/>
    <x v="0"/>
    <s v="Correction in Email Name"/>
    <x v="0"/>
    <d v="2016-12-07T15:16:00"/>
    <s v="forwaard to IT thar , user is in Thar now"/>
    <m/>
    <n v="4.2000000000698492"/>
  </r>
  <r>
    <n v="5336"/>
    <s v="umar sharif"/>
    <d v="2016-12-20T09:51:00"/>
    <s v="silver "/>
    <m/>
    <m/>
    <m/>
    <x v="0"/>
    <s v="google chrome icon on desktop asks for admin password ."/>
    <x v="0"/>
    <d v="2016-12-20T13:37:00"/>
    <s v="resolved After by inserting admin password"/>
    <m/>
    <n v="3.7666666667209938"/>
  </r>
  <r>
    <n v="5346"/>
    <s v="wahaj sheikh"/>
    <d v="2016-12-20T13:06:00"/>
    <s v="silver "/>
    <m/>
    <m/>
    <m/>
    <x v="8"/>
    <s v="link in Spirit Portal is not working"/>
    <x v="0"/>
    <d v="2016-12-20T14:08:00"/>
    <s v="provide the link"/>
    <m/>
    <m/>
  </r>
  <r>
    <n v="5261"/>
    <s v="wahaj sheikh"/>
    <d v="2016-12-13T14:34:00"/>
    <s v="silver "/>
    <m/>
    <m/>
    <m/>
    <x v="6"/>
    <s v="Printer installation required"/>
    <x v="0"/>
    <d v="2016-12-13T18:04:00"/>
    <s v="Both mention printers installed successfully"/>
    <m/>
    <n v="3.5000000000582077"/>
  </r>
  <r>
    <n v="5263"/>
    <s v="Wajid junejo"/>
    <d v="2016-12-13T14:36:00"/>
    <s v="gold "/>
    <s v="Software "/>
    <s v="FERT "/>
    <s v="others"/>
    <x v="7"/>
    <s v="qlikview installtion required"/>
    <x v="0"/>
    <d v="2016-12-14T17:00:00"/>
    <s v="installed "/>
    <m/>
    <m/>
  </r>
  <r>
    <n v="5177"/>
    <s v="Wajid junejo"/>
    <d v="2016-12-06T11:16:00"/>
    <s v="gold "/>
    <s v="Hardware "/>
    <s v="FERT "/>
    <s v="Laptop"/>
    <x v="1"/>
    <s v="Data backup required on external "/>
    <x v="0"/>
    <d v="2016-12-06T11:47:00"/>
    <s v="Done"/>
    <m/>
    <m/>
  </r>
  <r>
    <n v="5163"/>
    <s v="waqas mobeen khan"/>
    <d v="2016-12-05T11:40:00"/>
    <s v="silver "/>
    <m/>
    <m/>
    <m/>
    <x v="4"/>
    <s v="Password changing issue "/>
    <x v="0"/>
    <d v="2016-12-05T11:50:00"/>
    <s v="auto resolved."/>
    <m/>
    <n v="0.16666666668606922"/>
  </r>
  <r>
    <n v="5280"/>
    <s v="wasim sajjad"/>
    <d v="2016-12-15T10:05:00"/>
    <s v="silver "/>
    <m/>
    <m/>
    <m/>
    <x v="0"/>
    <s v="New Laptop installation is required"/>
    <x v="0"/>
    <d v="2016-12-15T17:38:00"/>
    <s v="installed and configured"/>
    <m/>
    <n v="7.5499999999883585"/>
  </r>
  <r>
    <n v="5248"/>
    <s v="yasir ahmed khan"/>
    <d v="2016-12-13T10:57:00"/>
    <s v="silver "/>
    <m/>
    <m/>
    <m/>
    <x v="0"/>
    <s v="Printer installation required"/>
    <x v="0"/>
    <d v="2016-12-15T14:50:00"/>
    <s v="inform user to place LAN connection and power socket from admin"/>
    <m/>
    <n v="19.883333333244082"/>
  </r>
  <r>
    <n v="5348"/>
    <s v="yasir ahmed khan"/>
    <d v="2016-12-20T12:42:00"/>
    <s v="silver "/>
    <m/>
    <m/>
    <m/>
    <x v="0"/>
    <s v="install our new scanner."/>
    <x v="0"/>
    <d v="2016-12-20T14:53:00"/>
    <s v="Installed scanner"/>
    <m/>
    <n v="2.1833333332906477"/>
  </r>
  <r>
    <n v="5373"/>
    <s v="yasir ahmed khan"/>
    <d v="2016-12-21T15:31:00"/>
    <m/>
    <m/>
    <m/>
    <m/>
    <x v="2"/>
    <s v="Scanner file save into PDF not working."/>
    <x v="0"/>
    <d v="2016-12-21T17:32:00"/>
    <s v="Issue has been done by installing an universal driver of scanner, PDF format is working now"/>
    <m/>
    <n v="2.0166666667792015"/>
  </r>
  <r>
    <n v="5189"/>
    <s v="Yasmeen"/>
    <d v="2016-12-06T15:21:00"/>
    <s v="silver "/>
    <m/>
    <m/>
    <m/>
    <x v="1"/>
    <s v="ID configuration required efert career"/>
    <x v="0"/>
    <d v="2016-12-06T15:30:00"/>
    <s v="configured"/>
    <m/>
    <m/>
  </r>
  <r>
    <n v="5364"/>
    <s v="Ahmed Sohail"/>
    <d v="2016-12-21T14:59:00"/>
    <m/>
    <m/>
    <m/>
    <m/>
    <x v="5"/>
    <s v="access required of Facebook and other social media channels "/>
    <x v="3"/>
    <d v="2016-12-27T15:16:41"/>
    <s v="26-12-2016: waiting for approval                                                                                                                                         23-12-2016: abk ask for approval from line manager, waiting for approval of mazhar and amanul haq 22-12-16: no update                                                                                                                                                                21-12-2016: Forwarded IP and MAC address to ABK to exclude the IP from DHCP and enable accesses         20/12/16 : Reported via Feedback Call on :  we just face the problem in CAPEX portal, no team is following and coordinating with vendor. we don’t  know about the point of contact, please make someone responsible and coordinating with vendor and share the cost across the subsidiaries."/>
    <n v="6.012281944444112"/>
    <m/>
  </r>
  <r>
    <n v="5144"/>
    <s v="Zain Mumtaz Peracha"/>
    <d v="2016-12-05T10:32:00"/>
    <s v="silver "/>
    <m/>
    <m/>
    <m/>
    <x v="4"/>
    <s v="New Laptop installation"/>
    <x v="0"/>
    <d v="2016-12-05T13:55:00"/>
    <s v="configured and handover to user"/>
    <m/>
    <n v="3.3833333333604969"/>
  </r>
  <r>
    <n v="5162"/>
    <s v="Zain mumtaz Peracha"/>
    <d v="2016-12-05T14:37:00"/>
    <s v="silver "/>
    <m/>
    <m/>
    <m/>
    <x v="4"/>
    <s v="printer which is requested by Sharon "/>
    <x v="0"/>
    <d v="2016-12-05T16:37:00"/>
    <s v="installed"/>
    <m/>
    <n v="2.0000000000582077"/>
  </r>
  <r>
    <n v="5181"/>
    <s v="Zain mumtaz Peracha"/>
    <d v="2016-12-06T11:09:00"/>
    <s v="silver "/>
    <m/>
    <m/>
    <m/>
    <x v="0"/>
    <s v="configure Dropbox onto my laptop"/>
    <x v="0"/>
    <d v="2016-12-06T12:37:00"/>
    <s v="no more required"/>
    <m/>
    <n v="1.4666666665580124"/>
  </r>
  <r>
    <n v="5172"/>
    <s v="Zain mumtaz Peracha"/>
    <d v="2016-12-05T17:21:00"/>
    <s v="silver "/>
    <m/>
    <m/>
    <m/>
    <x v="1"/>
    <s v="archive mapping required for finance"/>
    <x v="0"/>
    <d v="2016-12-06T10:00:00"/>
    <s v="mapped "/>
    <m/>
    <m/>
  </r>
  <r>
    <n v="5197"/>
    <s v="Zain Mumtaz Peracha "/>
    <d v="2016-12-07T10:47:00"/>
    <s v="silver "/>
    <m/>
    <m/>
    <m/>
    <x v="0"/>
    <s v="Repeated Password Prompts in Outlook"/>
    <x v="0"/>
    <d v="2016-12-07T12:08:00"/>
    <s v="issue resolved After removes old password form cache"/>
    <m/>
    <n v="1.3500000000349246"/>
  </r>
  <r>
    <n v="5385"/>
    <s v="zainul Abedeen Sabadia FERT"/>
    <d v="2016-12-22T10:06:00"/>
    <m/>
    <m/>
    <m/>
    <m/>
    <x v="1"/>
    <s v="Mobile Configuration required"/>
    <x v="0"/>
    <d v="2016-12-22T10:15:00"/>
    <s v="configured"/>
    <m/>
    <m/>
  </r>
  <r>
    <n v="5201"/>
    <s v="Zamir hussain"/>
    <d v="2016-12-07T15:15:00"/>
    <s v="silver "/>
    <m/>
    <m/>
    <m/>
    <x v="0"/>
    <s v="Jack audio is not working and Power issue"/>
    <x v="0"/>
    <d v="2016-12-07T16:11:00"/>
    <s v="Issue resolved After windows updates "/>
    <m/>
    <n v="0.93333333340706304"/>
  </r>
  <r>
    <n v="5226"/>
    <s v="Zamir hussain"/>
    <d v="2016-12-09T10:42:00"/>
    <s v="silver "/>
    <m/>
    <m/>
    <m/>
    <x v="2"/>
    <s v=" issue of the update of windows and calender booking issue"/>
    <x v="0"/>
    <d v="2016-12-15T12:13:00"/>
    <s v="Issue Resolved."/>
    <m/>
    <n v="41.516666666720994"/>
  </r>
  <r>
    <n v="5289"/>
    <s v="Zamir hussain"/>
    <d v="2016-12-15T13:05:00"/>
    <s v="silver "/>
    <m/>
    <m/>
    <m/>
    <x v="0"/>
    <s v="power saving option issues "/>
    <x v="0"/>
    <d v="2016-12-27T15:16:41"/>
    <m/>
    <m/>
    <n v="82.194766666565556"/>
  </r>
  <r>
    <n v="5305"/>
    <s v="Zamir hussain"/>
    <d v="2016-12-16T15:02:00"/>
    <s v="silver "/>
    <m/>
    <m/>
    <m/>
    <x v="1"/>
    <s v="Video Clip to be played"/>
    <x v="0"/>
    <d v="2016-12-19T09:41:00"/>
    <s v="Video has been played on time"/>
    <m/>
    <m/>
  </r>
  <r>
    <n v="5355"/>
    <s v="zareen soomro"/>
    <d v="2016-12-20T16:29:00"/>
    <s v="silver "/>
    <m/>
    <m/>
    <m/>
    <x v="1"/>
    <s v="video con with dharki tommrow 2 30 to 3 30 "/>
    <x v="0"/>
    <d v="2016-12-21T14:20:00"/>
    <s v="Video con connected with Admin Conference room DHK."/>
    <m/>
    <m/>
  </r>
  <r>
    <n v="5179"/>
    <s v="zareen soomro"/>
    <d v="2016-12-06T11:38:00"/>
    <s v="silver "/>
    <m/>
    <m/>
    <m/>
    <x v="1"/>
    <s v="Issue in meeting, screen shows blur image"/>
    <x v="0"/>
    <d v="2016-12-06T11:37:00"/>
    <s v="user change the meeting room"/>
    <m/>
    <m/>
  </r>
  <r>
    <n v="5117"/>
    <s v="Zonal Office Daharki "/>
    <d v="2016-12-01T10:26:00"/>
    <s v="silver "/>
    <m/>
    <m/>
    <m/>
    <x v="8"/>
    <s v="access authentication on myengro"/>
    <x v="0"/>
    <d v="2016-12-01T10:56:00"/>
    <s v="Access granted"/>
    <m/>
    <m/>
  </r>
  <r>
    <n v="5379"/>
    <s v="shanal kazi "/>
    <d v="2016-12-21T16:51:00"/>
    <m/>
    <m/>
    <m/>
    <m/>
    <x v="1"/>
    <s v="fixed the battery (received via feedback)"/>
    <x v="0"/>
    <d v="2016-12-22T14:22:00"/>
    <s v="New battery has been installed."/>
    <m/>
    <m/>
  </r>
  <r>
    <n v="5399"/>
    <s v="Madiha Raza "/>
    <d v="2016-12-22T12:37:00"/>
    <m/>
    <m/>
    <m/>
    <m/>
    <x v="0"/>
    <s v="connect with DHK,MUK,FSD,LHR at 2pm from green room"/>
    <x v="0"/>
    <d v="2016-12-22T14:28:00"/>
    <s v="Connected "/>
    <m/>
    <n v="1.8500000000931323"/>
  </r>
  <r>
    <n v="5400"/>
    <s v="Imran Memon "/>
    <d v="2016-12-22T12:37:00"/>
    <m/>
    <m/>
    <m/>
    <m/>
    <x v="0"/>
    <s v="office 365 installation required on Laptop which is received after repair from mushko"/>
    <x v="0"/>
    <d v="2016-12-22T13:00:00"/>
    <s v="installed succesfully "/>
    <m/>
    <n v="0.38333333336049691"/>
  </r>
  <r>
    <n v="5401"/>
    <s v="ashgar naqvi "/>
    <d v="2016-12-22T14:42:00"/>
    <m/>
    <m/>
    <m/>
    <m/>
    <x v="0"/>
    <s v="Presentation connectivity required in FERT boardroom "/>
    <x v="0"/>
    <d v="2016-12-22T15:34:00"/>
    <s v="Connected"/>
    <m/>
    <n v="0.86666666652308777"/>
  </r>
  <r>
    <n v="5295"/>
    <s v="Mohammad Habibullah "/>
    <d v="2016-12-16T09:50:00"/>
    <s v="silver "/>
    <m/>
    <m/>
    <m/>
    <x v="5"/>
    <s v="internet issue at EVTL Office"/>
    <x v="0"/>
    <d v="2016-12-23T10:37:00"/>
    <s v="23-12-2016: Resolved (acknolwedge received from ahmer)                                                                                     22-12-2016: no update                                                                                                                                                                21-12-2016: No Update from Ahmer, User says its working fine now:_x000a_12-16-2016:Service desk team has checked the issue and found that the speed is very slow. We shared the details with ahmer such as tested with wifi or LAN, run the speed test, how many users facing the issue and ping information via screen shot."/>
    <n v="7.0326388888934162"/>
    <m/>
  </r>
  <r>
    <n v="5403"/>
    <s v="Naveed mukkaram"/>
    <d v="2016-12-22T15:00:00"/>
    <m/>
    <m/>
    <m/>
    <m/>
    <x v="2"/>
    <s v="VC with EPL site from sECMC boardroom at3:00pm"/>
    <x v="0"/>
    <d v="2016-12-22T15:20:00"/>
    <s v="Connected"/>
    <m/>
    <n v="0.33333333337213844"/>
  </r>
  <r>
    <n v="5378"/>
    <s v="Khawaja Naveed"/>
    <d v="2016-12-20T17:30:00"/>
    <m/>
    <m/>
    <m/>
    <m/>
    <x v="5"/>
    <s v="unable to dial Internation VC Ips from CORP Board Room"/>
    <x v="1"/>
    <d v="2016-12-27T15:16:41"/>
    <s v="23-12-16: Mazhar and Saqba will conduct a meeting with Infrastructure and Service desk to discuss this matter thoroughly_x000a_ 20-12-16 : Mazhar has forwarded to Ahmer, no update received as yet_x000a_"/>
    <n v="6.9074208333331626"/>
    <m/>
  </r>
  <r>
    <n v="5380"/>
    <s v="Kashif sommor"/>
    <d v="2016-12-21T16:51:00"/>
    <m/>
    <m/>
    <m/>
    <m/>
    <x v="0"/>
    <s v="archive folder sync "/>
    <x v="0"/>
    <d v="2016-12-23T15:53:00"/>
    <s v="Archive moved"/>
    <n v="1.9597222222291748"/>
    <n v="15.033333333500195"/>
  </r>
  <r>
    <n v="5362"/>
    <s v="quratulain tanveer"/>
    <d v="2016-12-15T16:55:00"/>
    <m/>
    <m/>
    <m/>
    <m/>
    <x v="7"/>
    <s v="we transfer file downlaod issue and socila sites are not access "/>
    <x v="0"/>
    <d v="2016-12-23T15:09:00"/>
    <s v="LAN Connector was damage and its repaired by admin Guy                                                                                       "/>
    <n v="7.9263888888890506"/>
    <m/>
  </r>
  <r>
    <n v="5408"/>
    <s v="carol massy "/>
    <d v="2016-12-22T16:44:00"/>
    <m/>
    <m/>
    <m/>
    <m/>
    <x v="1"/>
    <s v="SAS calendar accessed to Idraque Morani from 23rd December to 2nd Jan 2017"/>
    <x v="0"/>
    <d v="2016-12-22T17:07:00"/>
    <s v="Access granted. "/>
    <m/>
    <m/>
  </r>
  <r>
    <n v="5409"/>
    <s v="asim bhutt"/>
    <d v="2016-12-23T09:09:00"/>
    <m/>
    <m/>
    <m/>
    <m/>
    <x v="0"/>
    <s v="AB’s LAN as it has become loose. "/>
    <x v="0"/>
    <d v="2016-12-23T15:50:00"/>
    <s v="Issue resolved by admin"/>
    <n v="0.27847222222044365"/>
    <n v="6.6833333332906477"/>
  </r>
  <r>
    <n v="5410"/>
    <s v="scchne ansari"/>
    <d v="2016-12-23T08:55:00"/>
    <m/>
    <m/>
    <m/>
    <m/>
    <x v="7"/>
    <s v="EPCL BOD in the ECORP boardroom at 12:30 pm today dial via telecon"/>
    <x v="0"/>
    <d v="2016-12-23T12:24:00"/>
    <s v="forward admin to place con call facility in ECORP boardroom"/>
    <n v="0.14513888888905058"/>
    <m/>
  </r>
  <r>
    <n v="5411"/>
    <s v="ammar ali amir "/>
    <d v="2016-12-23T11:36:00"/>
    <m/>
    <m/>
    <m/>
    <m/>
    <x v="0"/>
    <s v="VPN doesn’t work "/>
    <x v="0"/>
    <d v="2016-12-23T16:35:00"/>
    <s v="VPN connected"/>
    <n v="0.20763888888905058"/>
    <n v="4.9833333333372138"/>
  </r>
  <r>
    <n v="5412"/>
    <s v="Usman Zahid "/>
    <d v="2016-12-23T11:32:00"/>
    <m/>
    <m/>
    <m/>
    <m/>
    <x v="2"/>
    <s v="issue in laptop’s fan… it’s making a weird noise and the laptop is heating up"/>
    <x v="2"/>
    <d v="2016-12-27T15:16:41"/>
    <s v="claim into warranty to sbs"/>
    <m/>
    <n v="27.744763888826128"/>
  </r>
  <r>
    <n v="5413"/>
    <s v="Khawaja Naveed Hussain "/>
    <d v="2016-12-23T11:12:00"/>
    <m/>
    <m/>
    <m/>
    <m/>
    <x v="5"/>
    <s v="activate the Office 365 license of Khawaja Bilal "/>
    <x v="0"/>
    <d v="2016-12-23T11:56:00"/>
    <s v="activated"/>
    <n v="3.0555555553291924E-2"/>
    <m/>
  </r>
  <r>
    <n v="5414"/>
    <s v="syed mohammad ali CORP"/>
    <d v="2016-12-23T12:24:00"/>
    <m/>
    <m/>
    <m/>
    <m/>
    <x v="0"/>
    <s v="coordinate with vendor. He is unable to connect VPN."/>
    <x v="0"/>
    <d v="2016-12-23T16:14:00"/>
    <s v="After reinstall VPN and make the connection"/>
    <n v="0.15972222221898846"/>
    <n v="3.8333333332557231"/>
  </r>
  <r>
    <n v="5415"/>
    <s v="tamim baber "/>
    <d v="2016-12-23T12:44:00"/>
    <m/>
    <m/>
    <m/>
    <m/>
    <x v="7"/>
    <s v="Laptop is crashing "/>
    <x v="2"/>
    <d v="2016-12-27T15:16:41"/>
    <s v="26-12-2016 : Vendor check your laptop thoroughly and change some settings. Your laptop is under observation                                                                                                                                                                                23-12-2016 Junaid has checked and found laptop restarting again and again, forward to vendor "/>
    <n v="4.106031944444112"/>
    <n v="26.544766666658688"/>
  </r>
  <r>
    <n v="5416"/>
    <s v="Madiha Raza "/>
    <d v="2016-12-23T14:31:00"/>
    <m/>
    <m/>
    <m/>
    <m/>
    <x v="0"/>
    <s v="Connect to DHK, MUL, FSD,LHR from green room at 3:00pm"/>
    <x v="0"/>
    <d v="2016-12-23T15:03:00"/>
    <s v="Connected"/>
    <m/>
    <n v="0.53333333332557231"/>
  </r>
  <r>
    <n v="5417"/>
    <s v="abul fazal rizvi "/>
    <d v="2016-12-23T14:48:00"/>
    <m/>
    <m/>
    <m/>
    <m/>
    <x v="2"/>
    <s v="email archive required"/>
    <x v="0"/>
    <d v="2016-12-23T15:28:00"/>
    <s v="Successfully done with help of naveed"/>
    <n v="2.7777777773735579E-2"/>
    <n v="0.6666666665696539"/>
  </r>
  <r>
    <n v="5418"/>
    <s v="Haniya channa "/>
    <d v="2016-12-23T14:50:00"/>
    <m/>
    <m/>
    <m/>
    <m/>
    <x v="0"/>
    <s v="connectivity of presentation required"/>
    <x v="0"/>
    <d v="2016-12-23T14:58:00"/>
    <s v="connected"/>
    <m/>
    <n v="0.13333333341870457"/>
  </r>
  <r>
    <n v="5419"/>
    <s v="abdullah yousuf"/>
    <d v="2016-12-23T15:20:00"/>
    <m/>
    <m/>
    <m/>
    <m/>
    <x v="2"/>
    <s v="vipe a laptop of Ms. Samra Shahzad and configure my account on it."/>
    <x v="0"/>
    <d v="2016-12-23T17:23:00"/>
    <s v="Laptop has been wiped &amp; handed over to Abdullah "/>
    <n v="8.5416666668606922E-2"/>
    <n v="2.0500000000465661"/>
  </r>
  <r>
    <n v="5388"/>
    <s v="Adnan Amin"/>
    <d v="2016-12-22T10:24:00"/>
    <m/>
    <m/>
    <m/>
    <m/>
    <x v="5"/>
    <s v="Share Point Access to External Auditors"/>
    <x v="0"/>
    <d v="2016-12-23T11:24:00"/>
    <s v="User shared Incorrect ID, with Help of Sameer correct ID shared and access granted."/>
    <n v="1.0416666666642413"/>
    <m/>
  </r>
  <r>
    <n v="5420"/>
    <s v="aman ul haq "/>
    <d v="2016-12-23T15:38:00"/>
    <m/>
    <m/>
    <m/>
    <m/>
    <x v="7"/>
    <s v="ECORP meeting in boarroom"/>
    <x v="0"/>
    <d v="2016-12-23T18:25:00"/>
    <s v="Done"/>
    <n v="0.11597222222189885"/>
    <m/>
  </r>
  <r>
    <n v="5421"/>
    <s v="ahmed saigol"/>
    <d v="2016-12-23T11:31:00"/>
    <m/>
    <m/>
    <m/>
    <m/>
    <x v="7"/>
    <s v="social site access issue"/>
    <x v="3"/>
    <d v="2016-12-27T15:16:41"/>
    <s v="26-12-2016 :user is not available, naveed send an email for acknowledgmenet"/>
    <n v="4.1567263888864545"/>
    <n v="27.761433333274908"/>
  </r>
  <r>
    <n v="5422"/>
    <s v="shamikh "/>
    <d v="2016-12-23T11:31:00"/>
    <m/>
    <m/>
    <m/>
    <m/>
    <x v="7"/>
    <s v="social site access issue"/>
    <x v="3"/>
    <d v="2016-12-27T15:16:41"/>
    <s v="26-12-2016 :user is not available, naveed send an email for acknowledgmenet"/>
    <n v="4.1567263888864545"/>
    <n v="27.761433333274908"/>
  </r>
  <r>
    <n v="5423"/>
    <s v="Adam Bandhani "/>
    <d v="2016-12-23T11:43:00"/>
    <m/>
    <m/>
    <m/>
    <m/>
    <x v="1"/>
    <s v="support for video con tomorrow at 10 45 am for ruhail and Shahzad."/>
    <x v="0"/>
    <d v="2016-12-24T12:59:00"/>
    <s v="VC has been finished and no issue was reported during this meeting."/>
    <m/>
    <m/>
  </r>
  <r>
    <n v="5424"/>
    <s v="Samira Kamil"/>
    <d v="2016-12-26T09:30:00"/>
    <m/>
    <m/>
    <m/>
    <m/>
    <x v="5"/>
    <s v="SECP Slows down,E-System doesn’t work properly due to slow internet,system not up to date and it should be compatiable with latest software and applications"/>
    <x v="3"/>
    <d v="2016-12-27T15:16:41"/>
    <s v="26-12-2016 : engineer has checked the issue and found that she is unable to receive taxation documents from google drive link due to slow internet, forward to ahmer."/>
    <n v="1.2407541666616453"/>
    <n v="13.778099999879487"/>
  </r>
  <r>
    <n v="5425"/>
    <s v="farhan ali"/>
    <d v="2016-12-26T09:40:00"/>
    <m/>
    <m/>
    <m/>
    <m/>
    <x v="1"/>
    <s v=" SAP connectivity should be smooth on Wifi"/>
    <x v="0"/>
    <d v="2016-12-26T10:17:00"/>
    <s v="found no error or slowness issue, but he have OneDrive syncing issue which is resolved"/>
    <m/>
    <m/>
  </r>
  <r>
    <n v="5426"/>
    <s v="zeeshan mehmood"/>
    <d v="2016-12-26T09:49:00"/>
    <m/>
    <m/>
    <m/>
    <m/>
    <x v="1"/>
    <s v="receive via feedback: outlook is not updating automatically, every week this issue is occurred, I have to reopen it for receiving emails and LAN connectivity of SAP is very slow"/>
    <x v="3"/>
    <d v="2016-12-27T15:16:41"/>
    <s v="pending with user "/>
    <n v="1.2275597222178476"/>
    <n v="13.461433333228342"/>
  </r>
  <r>
    <n v="5427"/>
    <s v="abdullah yousuf"/>
    <d v="2016-12-26T09:56:00"/>
    <m/>
    <m/>
    <m/>
    <m/>
    <x v="1"/>
    <s v="videocon in Eximp Ventra for Mureedk Plant at 10:30 am today."/>
    <x v="0"/>
    <m/>
    <m/>
    <m/>
    <m/>
  </r>
  <r>
    <n v="5428"/>
    <s v="shahzad nabi"/>
    <d v="2016-12-26T09:56:00"/>
    <m/>
    <m/>
    <m/>
    <m/>
    <x v="1"/>
    <s v="VC connectivity with dharki and presentation conenectivity required"/>
    <x v="0"/>
    <d v="2016-12-26T10:00:00"/>
    <s v="connected"/>
    <m/>
    <m/>
  </r>
  <r>
    <n v="5429"/>
    <s v="tushna "/>
    <d v="2016-12-26T10:00:00"/>
    <m/>
    <m/>
    <m/>
    <m/>
    <x v="1"/>
    <s v="help in password reset "/>
    <x v="0"/>
    <d v="2016-12-26T10:15:00"/>
    <s v="resolved "/>
    <m/>
    <m/>
  </r>
  <r>
    <n v="5430"/>
    <s v="Muhammad Haseeb"/>
    <d v="2016-12-26T10:17:00"/>
    <m/>
    <m/>
    <m/>
    <m/>
    <x v="1"/>
    <s v="received from feedback: Office 365 file loading issue "/>
    <x v="0"/>
    <d v="2016-12-27T15:08:00"/>
    <s v="facing overall system slowness issue not only Office 365, due to his Laptop HDD faulty, User order RAM. Another ticket is assigned for windows installation"/>
    <n v="1.2020833333372138"/>
    <n v="12.850000000093132"/>
  </r>
  <r>
    <n v="5431"/>
    <s v="Muhammad Raza "/>
    <d v="2016-12-26T10:27:00"/>
    <m/>
    <m/>
    <m/>
    <m/>
    <x v="0"/>
    <s v="VPN connectivity issue "/>
    <x v="0"/>
    <d v="2016-12-26T11:59:00"/>
    <s v="issue resolved After re connect VPN"/>
    <n v="6.3888888886140194E-2"/>
    <n v="1.5333333332673647"/>
  </r>
  <r>
    <n v="5432"/>
    <s v="anushe osman"/>
    <d v="2016-12-26T10:37:00"/>
    <m/>
    <m/>
    <m/>
    <m/>
    <x v="0"/>
    <s v="Videocon tomorrow wit lahore at 11:00 am in the Efert board room. "/>
    <x v="0"/>
    <d v="2016-12-27T11:57:00"/>
    <s v="Connected "/>
    <n v="1.0555555555547471"/>
    <n v="9.3333333333139308"/>
  </r>
  <r>
    <n v="5433"/>
    <s v="shuja haider CORP"/>
    <d v="2016-12-26T10:36:00"/>
    <m/>
    <m/>
    <m/>
    <m/>
    <x v="2"/>
    <s v="Wifi is not connecting "/>
    <x v="0"/>
    <d v="2016-12-26T11:38:00"/>
    <s v="Issue has been resolved by restart the system."/>
    <m/>
    <n v="1.03333333338378"/>
  </r>
  <r>
    <n v="5434"/>
    <s v="sapna khobchand "/>
    <d v="2016-12-26T11:01:00"/>
    <m/>
    <m/>
    <m/>
    <m/>
    <x v="7"/>
    <s v="outlook Hanging issue "/>
    <x v="0"/>
    <d v="2016-12-26T11:15:00"/>
    <s v="resolved"/>
    <m/>
    <m/>
  </r>
  <r>
    <n v="5435"/>
    <s v="anushe osman"/>
    <d v="2016-12-26T11:29:00"/>
    <m/>
    <m/>
    <m/>
    <m/>
    <x v="5"/>
    <s v="sharedrive dashboard folder access required"/>
    <x v="4"/>
    <d v="2016-12-27T15:16:41"/>
    <s v="no update "/>
    <n v="1.1581152777725947"/>
    <m/>
  </r>
  <r>
    <n v="5436"/>
    <s v="Fayyaz foundation"/>
    <d v="2016-12-26T11:56:00"/>
    <m/>
    <m/>
    <m/>
    <m/>
    <x v="2"/>
    <s v="create local engro ID on Laptop "/>
    <x v="0"/>
    <d v="2016-12-26T12:13:00"/>
    <s v="ID Created."/>
    <m/>
    <n v="0.28333333338377997"/>
  </r>
  <r>
    <n v="5437"/>
    <s v="Nishey jahangir "/>
    <d v="2016-12-26T12:11:00"/>
    <m/>
    <m/>
    <m/>
    <m/>
    <x v="3"/>
    <s v="My laptop is not turning on, the screen seems to be damaged"/>
    <x v="3"/>
    <d v="2016-12-27T15:16:41"/>
    <s v="Laptop screen is damaged and it will go for repair. Awaited for user approval to get it repaired."/>
    <n v="1.128948611105443"/>
    <n v="11.094766666530631"/>
  </r>
  <r>
    <n v="5438"/>
    <s v="rubab qureshi "/>
    <d v="2016-12-26T15:19:00"/>
    <m/>
    <m/>
    <m/>
    <m/>
    <x v="7"/>
    <s v="received via feedback: Printer issue in HR "/>
    <x v="4"/>
    <d v="2016-12-27T15:16:41"/>
    <m/>
    <n v="0.99839305555360625"/>
    <n v="7.9614333332865499"/>
  </r>
  <r>
    <n v="5439"/>
    <s v="Haniya channa "/>
    <d v="2016-12-26T13:06:00"/>
    <m/>
    <m/>
    <m/>
    <m/>
    <x v="0"/>
    <s v="Qlick view not working"/>
    <x v="4"/>
    <d v="2016-12-27T15:16:41"/>
    <m/>
    <n v="1.0907541666674661"/>
    <n v="10.178100000019185"/>
  </r>
  <r>
    <n v="5440"/>
    <s v="mohsin baber "/>
    <d v="2016-12-26T13:00:00"/>
    <m/>
    <m/>
    <m/>
    <m/>
    <x v="1"/>
    <s v="arrangements for videocon tomorrow at 9:30am "/>
    <x v="0"/>
    <d v="2016-12-27T09:27:00"/>
    <s v="VC has been connected from Sham’s room."/>
    <n v="0.85208333333866904"/>
    <n v="4.4500000001280569"/>
  </r>
  <r>
    <n v="5441"/>
    <s v="mohsin baber "/>
    <d v="2016-12-26T13:00:00"/>
    <m/>
    <m/>
    <m/>
    <m/>
    <x v="1"/>
    <s v="arrangements for videocon tomorrow at 11:30am "/>
    <x v="0"/>
    <d v="2016-12-27T14:44:00"/>
    <s v="VC connected "/>
    <n v="1.0722222222248092"/>
    <n v="9.7333333333954215"/>
  </r>
  <r>
    <n v="5442"/>
    <s v="Muhammad Saqib "/>
    <d v="2016-12-26T12:49:00"/>
    <m/>
    <m/>
    <m/>
    <m/>
    <x v="7"/>
    <s v="email configuration "/>
    <x v="0"/>
    <d v="2016-12-26T14:49:00"/>
    <s v="configured "/>
    <m/>
    <m/>
  </r>
  <r>
    <n v="5443"/>
    <s v="onail abbas "/>
    <d v="2016-12-26T14:40:00"/>
    <m/>
    <m/>
    <m/>
    <m/>
    <x v="1"/>
    <s v="facing printing issue on departmental printer "/>
    <x v="0"/>
    <d v="2016-12-26T14:47:00"/>
    <s v="resolved"/>
    <m/>
    <m/>
  </r>
  <r>
    <n v="5444"/>
    <s v="RE hyderabad"/>
    <d v="2016-12-26T14:45:00"/>
    <m/>
    <m/>
    <m/>
    <m/>
    <x v="7"/>
    <s v="Error can`t open Irregularity form page  we click on Audit link on thespirit.engro.com webpage (see image1) to open irregularity form, below (see image2) error is appearing"/>
    <x v="0"/>
    <d v="2016-12-27T12:28:00"/>
    <s v=" its working in Engro HO.site have connectivity issue "/>
    <n v="0.90486111110658385"/>
    <n v="5.7166666665580124"/>
  </r>
  <r>
    <n v="5445"/>
    <s v="Khawaja Bilal              "/>
    <d v="2016-12-26T10:00:00"/>
    <m/>
    <m/>
    <m/>
    <m/>
    <x v="1"/>
    <s v="   Mobile configuration  "/>
    <x v="0"/>
    <d v="2016-12-26T15:50:00"/>
    <s v="configured "/>
    <m/>
    <m/>
  </r>
  <r>
    <n v="5446"/>
    <s v="Ahsan Zafar Syed         "/>
    <d v="2016-12-26T13:00:00"/>
    <m/>
    <m/>
    <m/>
    <m/>
    <x v="7"/>
    <s v=" VC with Plant  "/>
    <x v="0"/>
    <d v="2016-12-26T13:30:00"/>
    <s v="connected "/>
    <m/>
    <m/>
  </r>
  <r>
    <n v="5447"/>
    <s v="Owais Aziz                      "/>
    <d v="2016-12-26T13:45:00"/>
    <m/>
    <m/>
    <m/>
    <m/>
    <x v="7"/>
    <s v="  VC with Plant "/>
    <x v="0"/>
    <d v="2016-12-26T14:00:00"/>
    <s v="connected "/>
    <m/>
    <m/>
  </r>
  <r>
    <n v="5448"/>
    <s v="Muneeb Adil Ghori        "/>
    <d v="2016-12-26T10:45:00"/>
    <m/>
    <m/>
    <m/>
    <m/>
    <x v="2"/>
    <s v=" Assets verification"/>
    <x v="0"/>
    <d v="2016-12-26T14:45:00"/>
    <s v="verified "/>
    <m/>
    <n v="4.0000000001164153"/>
  </r>
  <r>
    <n v="5449"/>
    <s v="quratulain tanveer"/>
    <d v="2016-12-26T14:19:00"/>
    <m/>
    <m/>
    <m/>
    <m/>
    <x v="1"/>
    <s v="my browser shifts from google to another one despite it being corrected multiple times"/>
    <x v="3"/>
    <d v="2016-12-27T15:16:41"/>
    <s v="remove software’s YAC, WinZip and reset google chrome settings now issue is on under observation."/>
    <n v="1.0400597222178476"/>
    <n v="8.9614333332283422"/>
  </r>
  <r>
    <n v="5450"/>
    <s v="umer farooq"/>
    <d v="2016-12-26T15:22:00"/>
    <m/>
    <m/>
    <m/>
    <m/>
    <x v="7"/>
    <s v="install the Visio on Umer Farooq’s system. It is requested by abk"/>
    <x v="0"/>
    <d v="2016-12-26T15:59:00"/>
    <s v="Install without activation."/>
    <m/>
    <m/>
  </r>
  <r>
    <n v="5451"/>
    <s v="hina ashdar "/>
    <d v="2016-12-26T16:19:00"/>
    <m/>
    <m/>
    <m/>
    <m/>
    <x v="7"/>
    <s v="received via feedback: Office 365 hanging issue"/>
    <x v="3"/>
    <d v="2016-12-27T15:16:41"/>
    <s v="resolved on Friday 23rd dec,2016, acknolwedgment is pending "/>
    <n v="0.9567263888893649"/>
    <n v="6.9614333333447576"/>
  </r>
  <r>
    <n v="5452"/>
    <s v="Adnan Amin"/>
    <d v="2016-12-26T16:19:00"/>
    <m/>
    <m/>
    <m/>
    <m/>
    <x v="7"/>
    <s v="receive Via feedback: VPN and SAP ,internet have connectivity issue required lot of improvemnt/ Helpdesk is too coprative and problem are resolved timely/ CRF on every  petty issue shall be removed."/>
    <x v="4"/>
    <d v="2016-12-27T15:16:41"/>
    <m/>
    <n v="0.9567263888893649"/>
    <n v="6.9614333333447576"/>
  </r>
  <r>
    <n v="5453"/>
    <s v="fahad daar "/>
    <d v="2016-12-26T15:50:00"/>
    <m/>
    <m/>
    <m/>
    <m/>
    <x v="2"/>
    <s v="install my official email on my official phone. "/>
    <x v="0"/>
    <d v="2016-12-26T16:42:00"/>
    <s v="Email has been configured in phone successfully."/>
    <m/>
    <n v="0.86666666669771075"/>
  </r>
  <r>
    <n v="5454"/>
    <s v="tushna "/>
    <d v="2016-12-26T16:15:00"/>
    <m/>
    <m/>
    <m/>
    <m/>
    <x v="1"/>
    <s v="Videocon today with Daharki (AT / MYR) at 4:50 pm at the Fert Board Room."/>
    <x v="0"/>
    <d v="2016-12-26T16:42:00"/>
    <s v="call has been cancleed due to PTCL cable link is down "/>
    <m/>
    <m/>
  </r>
  <r>
    <n v="5455"/>
    <s v="schane ansari"/>
    <d v="2016-12-26T10:30:00"/>
    <m/>
    <m/>
    <m/>
    <m/>
    <x v="7"/>
    <s v="Outlook Hanging"/>
    <x v="0"/>
    <d v="2016-12-26T11:00:00"/>
    <s v="resolved "/>
    <m/>
    <m/>
  </r>
  <r>
    <n v="5456"/>
    <s v="Mohsin Mushtaq "/>
    <d v="2016-12-26T18:34:00"/>
    <m/>
    <m/>
    <m/>
    <m/>
    <x v="1"/>
    <s v="RCPS Applicatrion running error "/>
    <x v="0"/>
    <d v="2016-12-26T21:01:00"/>
    <s v="Issue has been resolve after reinstall application"/>
    <m/>
    <m/>
  </r>
  <r>
    <n v="5457"/>
    <s v="Masood H. Khatr"/>
    <d v="2016-12-26T15:00:00"/>
    <m/>
    <m/>
    <m/>
    <m/>
    <x v="7"/>
    <s v="issue of OneDrive due to this unable to save and open MS Office files."/>
    <x v="0"/>
    <d v="2016-12-26T17:30:00"/>
    <s v="resolved "/>
    <m/>
    <m/>
  </r>
  <r>
    <n v="5458"/>
    <s v="zia masood "/>
    <d v="2016-12-27T10:46:00"/>
    <m/>
    <m/>
    <m/>
    <m/>
    <x v="2"/>
    <s v="Sap printing issue."/>
    <x v="0"/>
    <d v="2016-12-27T12:06:00"/>
    <s v="Issue has been done."/>
    <m/>
    <n v="1.3333333333139308"/>
  </r>
  <r>
    <n v="5459"/>
    <s v="Mohsin waqas       "/>
    <d v="2016-12-27T10:46:00"/>
    <m/>
    <m/>
    <m/>
    <m/>
    <x v="5"/>
    <s v=" received via feedback : having an issue with internet"/>
    <x v="1"/>
    <d v="2016-12-27T15:16:41"/>
    <s v="User having an issue most of time on internet."/>
    <m/>
    <n v="4.5114305555471219"/>
  </r>
  <r>
    <n v="5460"/>
    <s v="Amir Qasim       "/>
    <d v="2016-12-27T10:46:00"/>
    <m/>
    <m/>
    <m/>
    <m/>
    <x v="5"/>
    <s v="received via feedback : having an issue with SAP when he is using WiFi."/>
    <x v="1"/>
    <d v="2016-12-27T15:16:41"/>
    <s v="Disconnection when using a SAP on Wi-Fi"/>
    <m/>
    <n v="4.5114305555471219"/>
  </r>
  <r>
    <n v="5461"/>
    <s v="hasnanin raza "/>
    <d v="2016-12-27T10:46:00"/>
    <m/>
    <m/>
    <m/>
    <m/>
    <x v="5"/>
    <s v="received via feedback : having an issue with SAP when he is using WiFi."/>
    <x v="1"/>
    <d v="2016-12-27T15:16:41"/>
    <s v="Disconnection/Hanging when using a SAP on Wi-Fi."/>
    <m/>
    <n v="4.5114305555471219"/>
  </r>
  <r>
    <n v="5462"/>
    <s v="jagdish vishno"/>
    <d v="2016-12-27T10:59:00"/>
    <m/>
    <m/>
    <m/>
    <m/>
    <x v="0"/>
    <s v="printer issue in excel file"/>
    <x v="0"/>
    <d v="2016-12-27T12:03:00"/>
    <s v="resolved "/>
    <m/>
    <n v="1.0666666666511446"/>
  </r>
  <r>
    <n v="5463"/>
    <s v="Syed muhammad ali "/>
    <d v="2016-12-27T04:47:00"/>
    <m/>
    <m/>
    <m/>
    <m/>
    <x v="1"/>
    <s v="Archive required "/>
    <x v="0"/>
    <d v="2016-12-27T14:41:00"/>
    <s v="S.M.Ali’s email archive till 10 Dec, share his calendar with Habibullah and installed Office products on Ali’s IPad."/>
    <m/>
    <n v="9.8999999999650754"/>
  </r>
  <r>
    <n v="5464"/>
    <s v="ali murtuza balaoch "/>
    <d v="2016-12-27T12:13:00"/>
    <m/>
    <m/>
    <m/>
    <m/>
    <x v="0"/>
    <s v="install VPN in AMB’s laptop"/>
    <x v="0"/>
    <d v="2016-12-27T15:07:00"/>
    <s v="installed"/>
    <m/>
    <n v="2.9000000000232831"/>
  </r>
  <r>
    <n v="5465"/>
    <s v="docter ahmed "/>
    <d v="2016-12-27T12:00:00"/>
    <m/>
    <m/>
    <m/>
    <m/>
    <x v="2"/>
    <s v="wifi connectivity required "/>
    <x v="0"/>
    <d v="2016-12-27T14:30:00"/>
    <s v="connected "/>
    <m/>
    <e v="#REF!"/>
  </r>
  <r>
    <n v="5466"/>
    <s v="ali mehnti "/>
    <d v="2016-12-27T14:08:00"/>
    <m/>
    <m/>
    <m/>
    <m/>
    <x v="7"/>
    <s v="Ali Mehadi System as he is having email sending and receiving issue."/>
    <x v="4"/>
    <m/>
    <m/>
    <m/>
    <m/>
  </r>
  <r>
    <n v="5467"/>
    <s v="Massod khatri"/>
    <d v="2016-12-27T14:13:00"/>
    <m/>
    <m/>
    <m/>
    <m/>
    <x v="7"/>
    <s v="VPN is not working after Window’s Update. "/>
    <x v="4"/>
    <m/>
    <m/>
    <m/>
    <m/>
  </r>
  <r>
    <n v="5468"/>
    <s v="ali menti "/>
    <d v="2016-12-26T21:12:00"/>
    <m/>
    <m/>
    <m/>
    <m/>
    <x v="7"/>
    <s v="signature issue "/>
    <x v="0"/>
    <d v="2016-12-27T10:30:00"/>
    <s v="resolved "/>
    <m/>
    <m/>
  </r>
  <r>
    <n v="5469"/>
    <s v="akhtar kamal "/>
    <d v="2016-12-27T14:49:00"/>
    <m/>
    <m/>
    <m/>
    <m/>
    <x v="1"/>
    <s v="Back up of my personal data on retirement"/>
    <x v="4"/>
    <m/>
    <m/>
    <m/>
    <m/>
  </r>
  <r>
    <n v="5470"/>
    <s v="khawaja naveed"/>
    <d v="2016-12-27T14:41:00"/>
    <m/>
    <m/>
    <m/>
    <m/>
    <x v="7"/>
    <s v="Transworld Internet is not working in Executive area"/>
    <x v="5"/>
    <m/>
    <s v="forward to admin "/>
    <m/>
    <m/>
  </r>
  <r>
    <n v="5471"/>
    <s v="Muhammad Haseeb"/>
    <d v="2016-12-27T15:11:00"/>
    <m/>
    <m/>
    <m/>
    <m/>
    <x v="2"/>
    <s v="RAM change, windows insatllation required"/>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colHeaderCaption="">
  <location ref="A3:H16" firstHeaderRow="1" firstDataRow="2" firstDataCol="1"/>
  <pivotFields count="14">
    <pivotField dataField="1" showAll="0"/>
    <pivotField showAll="0"/>
    <pivotField numFmtId="22" showAll="0"/>
    <pivotField showAll="0"/>
    <pivotField showAll="0"/>
    <pivotField showAll="0"/>
    <pivotField showAll="0"/>
    <pivotField axis="axisRow" showAll="0">
      <items count="12">
        <item x="3"/>
        <item x="6"/>
        <item x="4"/>
        <item x="9"/>
        <item x="0"/>
        <item x="10"/>
        <item x="2"/>
        <item x="5"/>
        <item x="8"/>
        <item x="7"/>
        <item x="1"/>
        <item t="default"/>
      </items>
    </pivotField>
    <pivotField showAll="0"/>
    <pivotField axis="axisCol" showAll="0">
      <items count="7">
        <item x="0"/>
        <item x="5"/>
        <item x="1"/>
        <item x="4"/>
        <item x="3"/>
        <item x="2"/>
        <item t="default"/>
      </items>
    </pivotField>
    <pivotField showAll="0"/>
    <pivotField showAll="0"/>
    <pivotField showAll="0"/>
    <pivotField showAll="0"/>
  </pivotFields>
  <rowFields count="1">
    <field x="7"/>
  </rowFields>
  <rowItems count="12">
    <i>
      <x/>
    </i>
    <i>
      <x v="1"/>
    </i>
    <i>
      <x v="2"/>
    </i>
    <i>
      <x v="3"/>
    </i>
    <i>
      <x v="4"/>
    </i>
    <i>
      <x v="5"/>
    </i>
    <i>
      <x v="6"/>
    </i>
    <i>
      <x v="7"/>
    </i>
    <i>
      <x v="8"/>
    </i>
    <i>
      <x v="9"/>
    </i>
    <i>
      <x v="10"/>
    </i>
    <i t="grand">
      <x/>
    </i>
  </rowItems>
  <colFields count="1">
    <field x="9"/>
  </colFields>
  <colItems count="7">
    <i>
      <x/>
    </i>
    <i>
      <x v="1"/>
    </i>
    <i>
      <x v="2"/>
    </i>
    <i>
      <x v="3"/>
    </i>
    <i>
      <x v="4"/>
    </i>
    <i>
      <x v="5"/>
    </i>
    <i t="grand">
      <x/>
    </i>
  </colItems>
  <dataFields count="1">
    <dataField name="Count of Ticket ID" fld="0" subtotal="count" baseField="1" baseItem="8085596"/>
  </dataFields>
  <chartFormats count="6">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2"/>
          </reference>
        </references>
      </pivotArea>
    </chartFormat>
    <chartFormat chart="3" format="3" series="1">
      <pivotArea type="data" outline="0" fieldPosition="0">
        <references count="2">
          <reference field="4294967294" count="1" selected="0">
            <x v="0"/>
          </reference>
          <reference field="9" count="1" selected="0">
            <x v="3"/>
          </reference>
        </references>
      </pivotArea>
    </chartFormat>
    <chartFormat chart="3" format="4" series="1">
      <pivotArea type="data" outline="0" fieldPosition="0">
        <references count="2">
          <reference field="4294967294" count="1" selected="0">
            <x v="0"/>
          </reference>
          <reference field="9" count="1" selected="0">
            <x v="4"/>
          </reference>
        </references>
      </pivotArea>
    </chartFormat>
    <chartFormat chart="3" format="5"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compben.efert@engro.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6"/>
  <sheetViews>
    <sheetView workbookViewId="0">
      <selection activeCell="F17" sqref="F17"/>
    </sheetView>
  </sheetViews>
  <sheetFormatPr defaultRowHeight="15" x14ac:dyDescent="0.25"/>
  <cols>
    <col min="1" max="1" width="16.7109375" bestFit="1" customWidth="1"/>
    <col min="2" max="2" width="16.28515625" bestFit="1" customWidth="1"/>
    <col min="3" max="3" width="8" customWidth="1"/>
    <col min="4" max="4" width="10.7109375" bestFit="1" customWidth="1"/>
    <col min="5" max="5" width="5.85546875" customWidth="1"/>
    <col min="6" max="6" width="8.7109375" customWidth="1"/>
    <col min="7" max="7" width="10.85546875" bestFit="1" customWidth="1"/>
    <col min="8" max="8" width="11.28515625" bestFit="1" customWidth="1"/>
  </cols>
  <sheetData>
    <row r="3" spans="1:8" x14ac:dyDescent="0.25">
      <c r="A3" s="217" t="s">
        <v>942</v>
      </c>
      <c r="B3" s="217" t="s">
        <v>945</v>
      </c>
    </row>
    <row r="4" spans="1:8" x14ac:dyDescent="0.25">
      <c r="A4" s="217" t="s">
        <v>944</v>
      </c>
      <c r="B4" t="s">
        <v>20</v>
      </c>
      <c r="C4" t="s">
        <v>51</v>
      </c>
      <c r="D4" t="s">
        <v>34</v>
      </c>
      <c r="E4" t="s">
        <v>41</v>
      </c>
      <c r="F4" t="s">
        <v>27</v>
      </c>
      <c r="G4" t="s">
        <v>56</v>
      </c>
      <c r="H4" t="s">
        <v>943</v>
      </c>
    </row>
    <row r="5" spans="1:8" x14ac:dyDescent="0.25">
      <c r="A5" s="5" t="s">
        <v>19</v>
      </c>
      <c r="B5" s="216">
        <v>16</v>
      </c>
      <c r="C5" s="216"/>
      <c r="D5" s="216"/>
      <c r="E5" s="216"/>
      <c r="F5" s="216">
        <v>1</v>
      </c>
      <c r="G5" s="216"/>
      <c r="H5" s="216">
        <v>17</v>
      </c>
    </row>
    <row r="6" spans="1:8" x14ac:dyDescent="0.25">
      <c r="A6" s="5" t="s">
        <v>349</v>
      </c>
      <c r="B6" s="216">
        <v>12</v>
      </c>
      <c r="C6" s="216"/>
      <c r="D6" s="216"/>
      <c r="E6" s="216"/>
      <c r="F6" s="216"/>
      <c r="G6" s="216"/>
      <c r="H6" s="216">
        <v>12</v>
      </c>
    </row>
    <row r="7" spans="1:8" x14ac:dyDescent="0.25">
      <c r="A7" s="5" t="s">
        <v>44</v>
      </c>
      <c r="B7" s="216">
        <v>27</v>
      </c>
      <c r="C7" s="216"/>
      <c r="D7" s="216"/>
      <c r="E7" s="216"/>
      <c r="F7" s="216"/>
      <c r="G7" s="216"/>
      <c r="H7" s="216">
        <v>27</v>
      </c>
    </row>
    <row r="8" spans="1:8" x14ac:dyDescent="0.25">
      <c r="A8" s="5" t="s">
        <v>39</v>
      </c>
      <c r="B8" s="216">
        <v>2</v>
      </c>
      <c r="C8" s="216"/>
      <c r="D8" s="216"/>
      <c r="E8" s="216"/>
      <c r="F8" s="216"/>
      <c r="G8" s="216">
        <v>1</v>
      </c>
      <c r="H8" s="216">
        <v>3</v>
      </c>
    </row>
    <row r="9" spans="1:8" x14ac:dyDescent="0.25">
      <c r="A9" s="5" t="s">
        <v>49</v>
      </c>
      <c r="B9" s="216">
        <v>80</v>
      </c>
      <c r="C9" s="216"/>
      <c r="D9" s="216"/>
      <c r="E9" s="216">
        <v>1</v>
      </c>
      <c r="F9" s="216"/>
      <c r="G9" s="216"/>
      <c r="H9" s="216">
        <v>81</v>
      </c>
    </row>
    <row r="10" spans="1:8" x14ac:dyDescent="0.25">
      <c r="A10" s="5" t="s">
        <v>574</v>
      </c>
      <c r="B10" s="216"/>
      <c r="C10" s="216"/>
      <c r="D10" s="216"/>
      <c r="E10" s="216"/>
      <c r="F10" s="216">
        <v>1</v>
      </c>
      <c r="G10" s="216"/>
      <c r="H10" s="216">
        <v>1</v>
      </c>
    </row>
    <row r="11" spans="1:8" x14ac:dyDescent="0.25">
      <c r="A11" s="5" t="s">
        <v>437</v>
      </c>
      <c r="B11" s="216">
        <v>30</v>
      </c>
      <c r="C11" s="216"/>
      <c r="D11" s="216"/>
      <c r="E11" s="216">
        <v>1</v>
      </c>
      <c r="F11" s="216"/>
      <c r="G11" s="216">
        <v>1</v>
      </c>
      <c r="H11" s="216">
        <v>32</v>
      </c>
    </row>
    <row r="12" spans="1:8" x14ac:dyDescent="0.25">
      <c r="A12" s="5" t="s">
        <v>567</v>
      </c>
      <c r="B12" s="216">
        <v>13</v>
      </c>
      <c r="C12" s="216"/>
      <c r="D12" s="216">
        <v>5</v>
      </c>
      <c r="E12" s="216">
        <v>1</v>
      </c>
      <c r="F12" s="216">
        <v>2</v>
      </c>
      <c r="G12" s="216"/>
      <c r="H12" s="216">
        <v>21</v>
      </c>
    </row>
    <row r="13" spans="1:8" x14ac:dyDescent="0.25">
      <c r="A13" s="5" t="s">
        <v>568</v>
      </c>
      <c r="B13" s="216">
        <v>9</v>
      </c>
      <c r="C13" s="216"/>
      <c r="D13" s="216"/>
      <c r="E13" s="216"/>
      <c r="F13" s="216"/>
      <c r="G13" s="216"/>
      <c r="H13" s="216">
        <v>9</v>
      </c>
    </row>
    <row r="14" spans="1:8" x14ac:dyDescent="0.25">
      <c r="A14" s="5" t="s">
        <v>563</v>
      </c>
      <c r="B14" s="216">
        <v>25</v>
      </c>
      <c r="C14" s="216">
        <v>1</v>
      </c>
      <c r="D14" s="216"/>
      <c r="E14" s="216">
        <v>4</v>
      </c>
      <c r="F14" s="216">
        <v>4</v>
      </c>
      <c r="G14" s="216">
        <v>1</v>
      </c>
      <c r="H14" s="216">
        <v>35</v>
      </c>
    </row>
    <row r="15" spans="1:8" x14ac:dyDescent="0.25">
      <c r="A15" s="5" t="s">
        <v>564</v>
      </c>
      <c r="B15" s="216">
        <v>110</v>
      </c>
      <c r="C15" s="216"/>
      <c r="D15" s="216"/>
      <c r="E15" s="216">
        <v>1</v>
      </c>
      <c r="F15" s="216">
        <v>2</v>
      </c>
      <c r="G15" s="216"/>
      <c r="H15" s="216">
        <v>113</v>
      </c>
    </row>
    <row r="16" spans="1:8" x14ac:dyDescent="0.25">
      <c r="A16" s="5" t="s">
        <v>943</v>
      </c>
      <c r="B16" s="216">
        <v>324</v>
      </c>
      <c r="C16" s="216">
        <v>1</v>
      </c>
      <c r="D16" s="216">
        <v>5</v>
      </c>
      <c r="E16" s="216">
        <v>8</v>
      </c>
      <c r="F16" s="216">
        <v>10</v>
      </c>
      <c r="G16" s="216">
        <v>3</v>
      </c>
      <c r="H16" s="216">
        <v>351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XFC375"/>
  <sheetViews>
    <sheetView tabSelected="1" workbookViewId="0">
      <selection activeCell="I333" sqref="I333"/>
    </sheetView>
  </sheetViews>
  <sheetFormatPr defaultRowHeight="15" x14ac:dyDescent="0.25"/>
  <cols>
    <col min="1" max="1" width="9.140625" style="128"/>
    <col min="2" max="2" width="23.7109375" style="128" customWidth="1"/>
    <col min="3" max="3" width="20.7109375" style="152" bestFit="1" customWidth="1"/>
    <col min="4" max="4" width="19.42578125" hidden="1" customWidth="1"/>
    <col min="5" max="5" width="14.28515625" hidden="1" customWidth="1"/>
    <col min="6" max="6" width="15.140625" hidden="1" customWidth="1"/>
    <col min="7" max="7" width="18.5703125" hidden="1" customWidth="1"/>
    <col min="8" max="8" width="14" style="152" customWidth="1"/>
    <col min="9" max="9" width="65.42578125" style="128" customWidth="1"/>
    <col min="10" max="10" width="11.7109375" style="152" customWidth="1"/>
    <col min="11" max="11" width="20.140625" style="128" bestFit="1" customWidth="1"/>
    <col min="12" max="12" width="78.85546875" style="128" customWidth="1"/>
    <col min="13" max="13" width="10.42578125" style="152" bestFit="1" customWidth="1"/>
    <col min="14" max="14" width="13.7109375" style="152" customWidth="1"/>
    <col min="15" max="16384" width="9.140625" style="128"/>
  </cols>
  <sheetData>
    <row r="1" spans="1:14" s="139" customFormat="1" ht="31.5" x14ac:dyDescent="0.25">
      <c r="A1" s="135" t="s">
        <v>0</v>
      </c>
      <c r="B1" s="136" t="s">
        <v>1</v>
      </c>
      <c r="C1" s="153" t="s">
        <v>2</v>
      </c>
      <c r="D1" s="1" t="s">
        <v>3</v>
      </c>
      <c r="E1" s="2" t="s">
        <v>4</v>
      </c>
      <c r="F1" s="3" t="s">
        <v>5</v>
      </c>
      <c r="G1" s="3" t="s">
        <v>6</v>
      </c>
      <c r="H1" s="150" t="s">
        <v>7</v>
      </c>
      <c r="I1" s="137" t="s">
        <v>8</v>
      </c>
      <c r="J1" s="150" t="s">
        <v>9</v>
      </c>
      <c r="K1" s="138" t="s">
        <v>10</v>
      </c>
      <c r="L1" s="137" t="s">
        <v>94</v>
      </c>
      <c r="M1" s="195" t="s">
        <v>645</v>
      </c>
      <c r="N1" s="195" t="s">
        <v>946</v>
      </c>
    </row>
    <row r="2" spans="1:14" customFormat="1" hidden="1" x14ac:dyDescent="0.25">
      <c r="A2" s="158">
        <v>5191</v>
      </c>
      <c r="B2" t="s">
        <v>759</v>
      </c>
      <c r="C2" s="11">
        <v>42711.411111111112</v>
      </c>
      <c r="D2" t="s">
        <v>28</v>
      </c>
      <c r="F2" t="s">
        <v>26</v>
      </c>
      <c r="H2" s="4" t="s">
        <v>49</v>
      </c>
      <c r="I2" t="s">
        <v>327</v>
      </c>
      <c r="J2" s="4" t="s">
        <v>20</v>
      </c>
      <c r="K2" s="56">
        <v>42711.465277777781</v>
      </c>
      <c r="L2" s="61" t="s">
        <v>125</v>
      </c>
      <c r="N2" s="203">
        <f>(K2-C2-INT((WEEKDAY(C2-1)+INT(K2)-INT(C2))/7)+(MOD(K2,1)-MOD(C2,1))*2)*8</f>
        <v>1.3000000000465661</v>
      </c>
    </row>
    <row r="3" spans="1:14" customFormat="1" hidden="1" x14ac:dyDescent="0.25">
      <c r="A3" s="159">
        <v>5200</v>
      </c>
      <c r="B3" t="s">
        <v>759</v>
      </c>
      <c r="C3" s="11">
        <v>42711.536111111112</v>
      </c>
      <c r="D3" t="s">
        <v>28</v>
      </c>
      <c r="F3" t="s">
        <v>26</v>
      </c>
      <c r="H3" s="4" t="s">
        <v>564</v>
      </c>
      <c r="I3" t="s">
        <v>342</v>
      </c>
      <c r="J3" s="4" t="s">
        <v>20</v>
      </c>
      <c r="K3" s="11">
        <v>42711.541666666664</v>
      </c>
      <c r="L3" t="s">
        <v>343</v>
      </c>
    </row>
    <row r="4" spans="1:14" customFormat="1" ht="17.25" hidden="1" x14ac:dyDescent="0.25">
      <c r="A4" s="159">
        <v>5296</v>
      </c>
      <c r="B4" t="s">
        <v>759</v>
      </c>
      <c r="C4" s="11">
        <v>42720.401388888888</v>
      </c>
      <c r="D4" t="s">
        <v>28</v>
      </c>
      <c r="F4" t="s">
        <v>26</v>
      </c>
      <c r="H4" s="4" t="s">
        <v>437</v>
      </c>
      <c r="I4" t="s">
        <v>617</v>
      </c>
      <c r="J4" s="4" t="s">
        <v>20</v>
      </c>
      <c r="K4" s="11">
        <v>42720.724999999999</v>
      </c>
      <c r="L4" t="s">
        <v>616</v>
      </c>
      <c r="N4" s="203">
        <f>(K4-C4-INT((WEEKDAY(C4-1)+INT(K4)-INT(C4))/7)+(MOD(K4,1)-MOD(C4,1))*2)*8</f>
        <v>7.7666666666627862</v>
      </c>
    </row>
    <row r="5" spans="1:14" s="37" customFormat="1" hidden="1" x14ac:dyDescent="0.25">
      <c r="A5" s="159">
        <v>5383</v>
      </c>
      <c r="B5" s="58" t="s">
        <v>749</v>
      </c>
      <c r="C5" s="192">
        <v>42725.910416666666</v>
      </c>
      <c r="D5"/>
      <c r="E5"/>
      <c r="F5"/>
      <c r="G5"/>
      <c r="H5" s="66" t="s">
        <v>19</v>
      </c>
      <c r="I5" s="58" t="s">
        <v>762</v>
      </c>
      <c r="J5" s="66" t="s">
        <v>20</v>
      </c>
      <c r="K5" s="42">
        <v>42726.616666666669</v>
      </c>
      <c r="L5" s="37" t="s">
        <v>498</v>
      </c>
      <c r="M5" s="58"/>
    </row>
    <row r="6" spans="1:14" customFormat="1" ht="30" hidden="1" x14ac:dyDescent="0.25">
      <c r="A6" s="159">
        <v>5374</v>
      </c>
      <c r="B6" t="s">
        <v>759</v>
      </c>
      <c r="C6" s="27">
        <v>42725.657638888886</v>
      </c>
      <c r="H6" s="28" t="s">
        <v>437</v>
      </c>
      <c r="I6" t="s">
        <v>781</v>
      </c>
      <c r="J6" s="28" t="s">
        <v>20</v>
      </c>
      <c r="K6" s="27">
        <v>42725.729166666664</v>
      </c>
      <c r="L6" s="7" t="s">
        <v>782</v>
      </c>
      <c r="M6" s="26"/>
      <c r="N6" s="203">
        <f t="shared" ref="N6:N7" si="0">(K6-C6-INT((WEEKDAY(C6-1)+INT(K6)-INT(C6))/7)+(MOD(K6,1)-MOD(C6,1))*2)*8</f>
        <v>1.7166666666744277</v>
      </c>
    </row>
    <row r="7" spans="1:14" s="37" customFormat="1" hidden="1" x14ac:dyDescent="0.25">
      <c r="A7" s="159">
        <v>5392</v>
      </c>
      <c r="B7" t="s">
        <v>759</v>
      </c>
      <c r="C7" s="11">
        <v>42726.447916666664</v>
      </c>
      <c r="D7"/>
      <c r="E7"/>
      <c r="F7"/>
      <c r="G7"/>
      <c r="H7" s="28" t="s">
        <v>49</v>
      </c>
      <c r="I7" s="58" t="s">
        <v>760</v>
      </c>
      <c r="J7" s="28" t="s">
        <v>20</v>
      </c>
      <c r="K7" s="27">
        <v>42726.459027777775</v>
      </c>
      <c r="L7" s="26" t="s">
        <v>356</v>
      </c>
      <c r="M7" s="26"/>
      <c r="N7" s="203">
        <f t="shared" si="0"/>
        <v>0.26666666666278616</v>
      </c>
    </row>
    <row r="8" spans="1:14" customFormat="1" hidden="1" x14ac:dyDescent="0.25">
      <c r="A8" s="159">
        <v>5376</v>
      </c>
      <c r="B8" s="58" t="s">
        <v>525</v>
      </c>
      <c r="C8" s="27">
        <v>42725.660416666666</v>
      </c>
      <c r="H8" s="28" t="s">
        <v>19</v>
      </c>
      <c r="I8" t="s">
        <v>730</v>
      </c>
      <c r="J8" s="28" t="s">
        <v>20</v>
      </c>
      <c r="K8" s="27">
        <v>42726.616666666669</v>
      </c>
      <c r="L8" s="13" t="s">
        <v>797</v>
      </c>
      <c r="M8" s="26"/>
    </row>
    <row r="9" spans="1:14" customFormat="1" hidden="1" x14ac:dyDescent="0.25">
      <c r="A9" s="159">
        <v>5166</v>
      </c>
      <c r="B9" t="s">
        <v>234</v>
      </c>
      <c r="C9" s="11">
        <v>42709.649305555555</v>
      </c>
      <c r="D9" t="s">
        <v>28</v>
      </c>
      <c r="H9" s="4" t="s">
        <v>44</v>
      </c>
      <c r="I9" t="s">
        <v>235</v>
      </c>
      <c r="J9" s="4" t="s">
        <v>20</v>
      </c>
      <c r="K9" s="11">
        <v>42709.681944444441</v>
      </c>
      <c r="L9" t="s">
        <v>250</v>
      </c>
      <c r="N9" s="203">
        <f>(K9-C9-INT((WEEKDAY(C9-1)+INT(K9)-INT(C9))/7)+(MOD(K9,1)-MOD(C9,1))*2)*8</f>
        <v>0.78333333326736465</v>
      </c>
    </row>
    <row r="10" spans="1:14" customFormat="1" hidden="1" x14ac:dyDescent="0.25">
      <c r="A10" s="159">
        <v>5123</v>
      </c>
      <c r="B10" t="s">
        <v>122</v>
      </c>
      <c r="C10" s="11">
        <v>42705.5</v>
      </c>
      <c r="D10" t="s">
        <v>28</v>
      </c>
      <c r="F10" t="s">
        <v>65</v>
      </c>
      <c r="H10" s="4" t="s">
        <v>564</v>
      </c>
      <c r="I10" t="s">
        <v>126</v>
      </c>
      <c r="J10" s="4" t="s">
        <v>20</v>
      </c>
      <c r="K10" s="11">
        <v>42705.509722222225</v>
      </c>
      <c r="L10" s="14" t="s">
        <v>125</v>
      </c>
    </row>
    <row r="11" spans="1:14" customFormat="1" hidden="1" x14ac:dyDescent="0.25">
      <c r="A11" s="159">
        <v>5307</v>
      </c>
      <c r="B11" s="26" t="s">
        <v>430</v>
      </c>
      <c r="C11" s="11">
        <v>42723.42083333333</v>
      </c>
      <c r="D11" t="s">
        <v>28</v>
      </c>
      <c r="F11" t="s">
        <v>26</v>
      </c>
      <c r="H11" s="4" t="s">
        <v>564</v>
      </c>
      <c r="I11" t="s">
        <v>588</v>
      </c>
      <c r="J11" s="4" t="s">
        <v>20</v>
      </c>
      <c r="K11" s="11">
        <v>42723.439583333333</v>
      </c>
      <c r="L11" t="s">
        <v>343</v>
      </c>
    </row>
    <row r="12" spans="1:14" customFormat="1" hidden="1" x14ac:dyDescent="0.25">
      <c r="A12" s="159">
        <v>5244</v>
      </c>
      <c r="B12" s="26" t="s">
        <v>430</v>
      </c>
      <c r="C12" s="11">
        <v>42717.409722222219</v>
      </c>
      <c r="D12" t="s">
        <v>28</v>
      </c>
      <c r="F12" t="s">
        <v>26</v>
      </c>
      <c r="H12" s="4" t="s">
        <v>564</v>
      </c>
      <c r="I12" t="s">
        <v>461</v>
      </c>
      <c r="J12" s="4" t="s">
        <v>20</v>
      </c>
      <c r="K12" s="11">
        <v>42717.4375</v>
      </c>
      <c r="L12" t="s">
        <v>343</v>
      </c>
    </row>
    <row r="13" spans="1:14" customFormat="1" hidden="1" x14ac:dyDescent="0.25">
      <c r="A13" s="160">
        <v>5165</v>
      </c>
      <c r="B13" s="112" t="s">
        <v>233</v>
      </c>
      <c r="C13" s="114">
        <v>42709.647916666669</v>
      </c>
      <c r="D13" t="s">
        <v>28</v>
      </c>
      <c r="F13" t="s">
        <v>33</v>
      </c>
      <c r="H13" s="4" t="s">
        <v>564</v>
      </c>
      <c r="I13" s="112" t="s">
        <v>236</v>
      </c>
      <c r="J13" s="169" t="s">
        <v>20</v>
      </c>
      <c r="K13" s="54">
        <f ca="1">NOW()</f>
        <v>42731.637296064815</v>
      </c>
      <c r="L13" s="112" t="s">
        <v>341</v>
      </c>
      <c r="M13" s="71"/>
    </row>
    <row r="14" spans="1:14" customFormat="1" hidden="1" x14ac:dyDescent="0.25">
      <c r="A14" s="159">
        <v>5170</v>
      </c>
      <c r="B14" s="12" t="s">
        <v>264</v>
      </c>
      <c r="C14" s="23">
        <v>42709.659722222219</v>
      </c>
      <c r="D14" t="s">
        <v>28</v>
      </c>
      <c r="F14" t="s">
        <v>33</v>
      </c>
      <c r="H14" s="4" t="s">
        <v>49</v>
      </c>
      <c r="I14" t="s">
        <v>263</v>
      </c>
      <c r="J14" s="4" t="s">
        <v>20</v>
      </c>
      <c r="K14" s="11">
        <v>42709.734027777777</v>
      </c>
      <c r="L14" s="40" t="s">
        <v>262</v>
      </c>
      <c r="N14" s="203">
        <f t="shared" ref="N14:N16" si="1">(K14-C14-INT((WEEKDAY(C14-1)+INT(K14)-INT(C14))/7)+(MOD(K14,1)-MOD(C14,1))*2)*8</f>
        <v>1.78333333338378</v>
      </c>
    </row>
    <row r="15" spans="1:14" customFormat="1" hidden="1" x14ac:dyDescent="0.25">
      <c r="A15" s="159">
        <v>5139</v>
      </c>
      <c r="B15" s="26" t="s">
        <v>187</v>
      </c>
      <c r="C15" s="42">
        <v>42706.704861111109</v>
      </c>
      <c r="D15" t="s">
        <v>28</v>
      </c>
      <c r="E15" s="15"/>
      <c r="F15" s="15"/>
      <c r="G15" s="15"/>
      <c r="H15" s="6" t="s">
        <v>44</v>
      </c>
      <c r="I15" s="37" t="s">
        <v>188</v>
      </c>
      <c r="J15" s="6" t="s">
        <v>20</v>
      </c>
      <c r="K15" s="42">
        <v>42706.729166666664</v>
      </c>
      <c r="L15" s="57" t="s">
        <v>280</v>
      </c>
      <c r="M15" s="15"/>
      <c r="N15" s="203">
        <f t="shared" si="1"/>
        <v>0.58333333331393078</v>
      </c>
    </row>
    <row r="16" spans="1:14" customFormat="1" hidden="1" x14ac:dyDescent="0.25">
      <c r="A16" s="159">
        <v>5310</v>
      </c>
      <c r="B16" s="26" t="s">
        <v>187</v>
      </c>
      <c r="C16" s="27">
        <v>42722.913194444445</v>
      </c>
      <c r="D16" t="s">
        <v>28</v>
      </c>
      <c r="H16" s="28" t="s">
        <v>49</v>
      </c>
      <c r="I16" s="26" t="s">
        <v>615</v>
      </c>
      <c r="J16" s="28" t="s">
        <v>20</v>
      </c>
      <c r="K16" s="107">
        <v>42724.729166666664</v>
      </c>
      <c r="L16" s="106" t="s">
        <v>698</v>
      </c>
      <c r="M16" s="109">
        <f>K16-C16</f>
        <v>1.8159722222189885</v>
      </c>
      <c r="N16" s="203">
        <f t="shared" si="1"/>
        <v>3.5833333332557231</v>
      </c>
    </row>
    <row r="17" spans="1:14" customFormat="1" ht="105" hidden="1" x14ac:dyDescent="0.25">
      <c r="A17" s="145">
        <v>5138</v>
      </c>
      <c r="B17" s="141" t="s">
        <v>186</v>
      </c>
      <c r="C17" s="154">
        <v>42706.632638888892</v>
      </c>
      <c r="D17" t="s">
        <v>28</v>
      </c>
      <c r="E17" s="15"/>
      <c r="F17" s="15"/>
      <c r="G17" s="15"/>
      <c r="H17" s="151" t="s">
        <v>567</v>
      </c>
      <c r="I17" s="128" t="s">
        <v>558</v>
      </c>
      <c r="J17" s="151" t="s">
        <v>34</v>
      </c>
      <c r="K17" s="142">
        <f ca="1">NOW()</f>
        <v>42731.637296064815</v>
      </c>
      <c r="L17" s="198" t="s">
        <v>959</v>
      </c>
      <c r="M17" s="196">
        <f ca="1">K17-C17</f>
        <v>25.004657175923057</v>
      </c>
    </row>
    <row r="18" spans="1:14" customFormat="1" hidden="1" x14ac:dyDescent="0.25">
      <c r="A18" s="161">
        <v>5360</v>
      </c>
      <c r="B18" t="s">
        <v>713</v>
      </c>
      <c r="C18" s="11">
        <v>42725.450694444444</v>
      </c>
      <c r="H18" s="28" t="s">
        <v>564</v>
      </c>
      <c r="I18" t="s">
        <v>714</v>
      </c>
      <c r="J18" s="28" t="s">
        <v>20</v>
      </c>
      <c r="K18" s="27">
        <v>42725.463888888888</v>
      </c>
      <c r="L18" s="197" t="s">
        <v>837</v>
      </c>
      <c r="M18" s="26"/>
    </row>
    <row r="19" spans="1:14" customFormat="1" hidden="1" x14ac:dyDescent="0.25">
      <c r="A19" s="131">
        <v>5229</v>
      </c>
      <c r="B19" t="s">
        <v>391</v>
      </c>
      <c r="C19" s="11">
        <v>42713.463194444441</v>
      </c>
      <c r="D19" t="s">
        <v>28</v>
      </c>
      <c r="H19" s="4" t="s">
        <v>349</v>
      </c>
      <c r="I19" t="s">
        <v>392</v>
      </c>
      <c r="J19" s="4" t="s">
        <v>20</v>
      </c>
      <c r="K19" s="11">
        <v>42713.669444444444</v>
      </c>
      <c r="L19" s="197" t="s">
        <v>838</v>
      </c>
      <c r="N19" s="203">
        <f>(K19-C19-INT((WEEKDAY(C19-1)+INT(K19)-INT(C19))/7)+(MOD(K19,1)-MOD(C19,1))*2)*8</f>
        <v>4.9500000000698492</v>
      </c>
    </row>
    <row r="20" spans="1:14" s="37" customFormat="1" ht="14.25" hidden="1" customHeight="1" x14ac:dyDescent="0.25">
      <c r="A20" s="158">
        <v>5334</v>
      </c>
      <c r="B20" s="58" t="s">
        <v>650</v>
      </c>
      <c r="C20" s="27">
        <v>42724.367361111108</v>
      </c>
      <c r="D20" t="s">
        <v>28</v>
      </c>
      <c r="E20"/>
      <c r="F20"/>
      <c r="G20"/>
      <c r="H20" s="89" t="s">
        <v>19</v>
      </c>
      <c r="I20" s="128" t="s">
        <v>703</v>
      </c>
      <c r="J20" s="28" t="s">
        <v>20</v>
      </c>
      <c r="K20" s="194">
        <v>42726.76458333333</v>
      </c>
      <c r="L20" s="60" t="s">
        <v>812</v>
      </c>
      <c r="M20" s="144">
        <f>K20-C20</f>
        <v>2.3972222222218988</v>
      </c>
    </row>
    <row r="21" spans="1:14" s="44" customFormat="1" hidden="1" x14ac:dyDescent="0.25">
      <c r="A21" s="159">
        <v>5363</v>
      </c>
      <c r="B21" s="58" t="s">
        <v>391</v>
      </c>
      <c r="C21" s="27">
        <v>42725.506249999999</v>
      </c>
      <c r="D21"/>
      <c r="E21"/>
      <c r="F21"/>
      <c r="G21"/>
      <c r="H21" s="28" t="s">
        <v>49</v>
      </c>
      <c r="I21" s="58" t="s">
        <v>736</v>
      </c>
      <c r="J21" s="28" t="s">
        <v>20</v>
      </c>
      <c r="K21" s="27">
        <v>42725.54791666667</v>
      </c>
      <c r="L21" s="26" t="s">
        <v>700</v>
      </c>
      <c r="M21" s="26"/>
      <c r="N21" s="203">
        <f t="shared" ref="N21:N22" si="2">(K21-C21-INT((WEEKDAY(C21-1)+INT(K21)-INT(C21))/7)+(MOD(K21,1)-MOD(C21,1))*2)*8</f>
        <v>1.0000000001164153</v>
      </c>
    </row>
    <row r="22" spans="1:14" s="37" customFormat="1" hidden="1" x14ac:dyDescent="0.25">
      <c r="A22" s="159">
        <v>5151</v>
      </c>
      <c r="B22" t="s">
        <v>204</v>
      </c>
      <c r="C22" s="11">
        <v>42705.460416666669</v>
      </c>
      <c r="D22" t="s">
        <v>28</v>
      </c>
      <c r="E22"/>
      <c r="F22"/>
      <c r="G22"/>
      <c r="H22" s="4" t="s">
        <v>44</v>
      </c>
      <c r="I22" t="s">
        <v>216</v>
      </c>
      <c r="J22" s="4" t="s">
        <v>20</v>
      </c>
      <c r="K22" s="11">
        <v>42709.512499999997</v>
      </c>
      <c r="L22" s="13" t="s">
        <v>215</v>
      </c>
      <c r="M22"/>
      <c r="N22" s="203">
        <f t="shared" si="2"/>
        <v>25.249999999883585</v>
      </c>
    </row>
    <row r="23" spans="1:14" s="37" customFormat="1" hidden="1" x14ac:dyDescent="0.25">
      <c r="A23" s="159">
        <v>5299</v>
      </c>
      <c r="B23" s="58" t="s">
        <v>579</v>
      </c>
      <c r="C23" s="42">
        <v>42720.494444444441</v>
      </c>
      <c r="D23" t="s">
        <v>28</v>
      </c>
      <c r="E23"/>
      <c r="F23"/>
      <c r="G23"/>
      <c r="H23" s="6" t="s">
        <v>567</v>
      </c>
      <c r="I23" s="37" t="s">
        <v>580</v>
      </c>
      <c r="J23" s="6" t="s">
        <v>20</v>
      </c>
      <c r="K23" s="99">
        <v>42723.718055555553</v>
      </c>
      <c r="L23" s="37" t="s">
        <v>683</v>
      </c>
      <c r="M23" s="108">
        <f>K23-C23</f>
        <v>3.2236111111124046</v>
      </c>
    </row>
    <row r="24" spans="1:14" s="37" customFormat="1" hidden="1" x14ac:dyDescent="0.25">
      <c r="A24" s="159">
        <v>5322</v>
      </c>
      <c r="B24" s="58" t="s">
        <v>579</v>
      </c>
      <c r="C24" s="27">
        <v>42723.518055555556</v>
      </c>
      <c r="D24" t="s">
        <v>28</v>
      </c>
      <c r="E24"/>
      <c r="F24"/>
      <c r="G24"/>
      <c r="H24" s="28" t="s">
        <v>564</v>
      </c>
      <c r="I24" s="26" t="s">
        <v>614</v>
      </c>
      <c r="J24" s="28" t="s">
        <v>20</v>
      </c>
      <c r="K24" s="11">
        <v>42725.659722222219</v>
      </c>
      <c r="L24" s="58" t="s">
        <v>785</v>
      </c>
      <c r="M24" s="109">
        <f>K24-C24</f>
        <v>2.1416666666627862</v>
      </c>
    </row>
    <row r="25" spans="1:14" s="37" customFormat="1" hidden="1" x14ac:dyDescent="0.25">
      <c r="A25" s="159">
        <v>5145</v>
      </c>
      <c r="B25" t="s">
        <v>192</v>
      </c>
      <c r="C25" s="11">
        <v>42709.412499999999</v>
      </c>
      <c r="D25" t="s">
        <v>21</v>
      </c>
      <c r="E25" t="s">
        <v>29</v>
      </c>
      <c r="F25" t="s">
        <v>55</v>
      </c>
      <c r="G25" t="s">
        <v>60</v>
      </c>
      <c r="H25" s="4" t="s">
        <v>564</v>
      </c>
      <c r="I25" t="s">
        <v>213</v>
      </c>
      <c r="J25" s="4" t="s">
        <v>20</v>
      </c>
      <c r="K25" s="56">
        <v>42710.706250000003</v>
      </c>
      <c r="L25" s="60" t="s">
        <v>318</v>
      </c>
      <c r="M25"/>
    </row>
    <row r="26" spans="1:14" s="37" customFormat="1" hidden="1" x14ac:dyDescent="0.25">
      <c r="A26" s="159">
        <v>5193</v>
      </c>
      <c r="B26" t="s">
        <v>192</v>
      </c>
      <c r="C26" s="11">
        <v>42711.438194444447</v>
      </c>
      <c r="D26" t="s">
        <v>21</v>
      </c>
      <c r="E26" t="s">
        <v>22</v>
      </c>
      <c r="F26" t="s">
        <v>55</v>
      </c>
      <c r="G26" t="s">
        <v>77</v>
      </c>
      <c r="H26" s="4" t="s">
        <v>564</v>
      </c>
      <c r="I26" t="s">
        <v>333</v>
      </c>
      <c r="J26" s="4" t="s">
        <v>20</v>
      </c>
      <c r="K26" s="11">
        <v>42711.470833333333</v>
      </c>
      <c r="L26" t="s">
        <v>332</v>
      </c>
      <c r="M26"/>
    </row>
    <row r="27" spans="1:14" s="37" customFormat="1" hidden="1" x14ac:dyDescent="0.25">
      <c r="A27" s="159">
        <v>5198</v>
      </c>
      <c r="B27" t="s">
        <v>192</v>
      </c>
      <c r="C27" s="11">
        <v>42711.451388888891</v>
      </c>
      <c r="D27" t="s">
        <v>21</v>
      </c>
      <c r="E27" t="s">
        <v>42</v>
      </c>
      <c r="F27" t="s">
        <v>55</v>
      </c>
      <c r="G27" t="s">
        <v>43</v>
      </c>
      <c r="H27" s="4" t="s">
        <v>564</v>
      </c>
      <c r="I27" t="s">
        <v>325</v>
      </c>
      <c r="J27" s="4" t="s">
        <v>20</v>
      </c>
      <c r="K27" s="11">
        <v>42711.47152777778</v>
      </c>
      <c r="L27" t="s">
        <v>331</v>
      </c>
      <c r="M27"/>
    </row>
    <row r="28" spans="1:14" s="15" customFormat="1" hidden="1" x14ac:dyDescent="0.25">
      <c r="A28" s="161">
        <v>5287</v>
      </c>
      <c r="B28" s="26" t="s">
        <v>192</v>
      </c>
      <c r="C28" s="27">
        <v>42719.484722222223</v>
      </c>
      <c r="D28" t="s">
        <v>21</v>
      </c>
      <c r="E28" t="s">
        <v>36</v>
      </c>
      <c r="F28" t="s">
        <v>55</v>
      </c>
      <c r="G28" t="s">
        <v>82</v>
      </c>
      <c r="H28" s="28" t="s">
        <v>564</v>
      </c>
      <c r="I28" s="26" t="s">
        <v>520</v>
      </c>
      <c r="J28" s="28" t="s">
        <v>20</v>
      </c>
      <c r="K28" s="56">
        <v>42719.657638888886</v>
      </c>
      <c r="L28" s="26" t="s">
        <v>545</v>
      </c>
      <c r="M28"/>
    </row>
    <row r="29" spans="1:14" s="15" customFormat="1" ht="45" hidden="1" customHeight="1" x14ac:dyDescent="0.25">
      <c r="A29" s="162">
        <v>5312</v>
      </c>
      <c r="B29" s="76" t="s">
        <v>192</v>
      </c>
      <c r="C29" s="77">
        <v>42723.452777777777</v>
      </c>
      <c r="D29" t="s">
        <v>21</v>
      </c>
      <c r="E29" t="s">
        <v>36</v>
      </c>
      <c r="F29" t="s">
        <v>55</v>
      </c>
      <c r="G29" t="s">
        <v>83</v>
      </c>
      <c r="H29" s="78" t="s">
        <v>564</v>
      </c>
      <c r="I29" s="76" t="s">
        <v>609</v>
      </c>
      <c r="J29" s="78" t="s">
        <v>20</v>
      </c>
      <c r="K29" s="77">
        <v>42723.59097222222</v>
      </c>
      <c r="L29" t="s">
        <v>127</v>
      </c>
      <c r="M29"/>
    </row>
    <row r="30" spans="1:14" s="15" customFormat="1" hidden="1" x14ac:dyDescent="0.25">
      <c r="A30" s="158">
        <v>5330</v>
      </c>
      <c r="B30" t="s">
        <v>630</v>
      </c>
      <c r="C30" s="11">
        <v>42723.65347222222</v>
      </c>
      <c r="D30" t="s">
        <v>28</v>
      </c>
      <c r="E30"/>
      <c r="F30"/>
      <c r="G30"/>
      <c r="H30" s="4" t="s">
        <v>49</v>
      </c>
      <c r="I30" t="s">
        <v>631</v>
      </c>
      <c r="J30" s="4" t="s">
        <v>20</v>
      </c>
      <c r="K30" s="11">
        <v>42723.659722222219</v>
      </c>
      <c r="L30" t="s">
        <v>632</v>
      </c>
      <c r="M30"/>
      <c r="N30" s="203">
        <f>(K30-C30-INT((WEEKDAY(C30-1)+INT(K30)-INT(C30))/7)+(MOD(K30,1)-MOD(C30,1))*2)*8</f>
        <v>0.1499999999650754</v>
      </c>
    </row>
    <row r="31" spans="1:14" customFormat="1" hidden="1" x14ac:dyDescent="0.25">
      <c r="A31" s="159">
        <v>5158</v>
      </c>
      <c r="B31" t="s">
        <v>218</v>
      </c>
      <c r="C31" s="11">
        <v>42709.527777777781</v>
      </c>
      <c r="D31" t="s">
        <v>28</v>
      </c>
      <c r="H31" s="4" t="s">
        <v>564</v>
      </c>
      <c r="I31" t="s">
        <v>219</v>
      </c>
      <c r="J31" s="4" t="s">
        <v>20</v>
      </c>
      <c r="K31" s="11">
        <v>42709.538194444445</v>
      </c>
      <c r="L31" t="s">
        <v>224</v>
      </c>
    </row>
    <row r="32" spans="1:14" customFormat="1" hidden="1" x14ac:dyDescent="0.25">
      <c r="A32" s="159">
        <v>5251</v>
      </c>
      <c r="B32" s="26" t="s">
        <v>433</v>
      </c>
      <c r="C32" s="27">
        <v>42717.491666666669</v>
      </c>
      <c r="D32" t="s">
        <v>28</v>
      </c>
      <c r="H32" s="28" t="s">
        <v>437</v>
      </c>
      <c r="I32" s="26" t="s">
        <v>468</v>
      </c>
      <c r="J32" s="28" t="s">
        <v>20</v>
      </c>
      <c r="K32" s="56">
        <v>42719.616666666669</v>
      </c>
      <c r="L32" s="13" t="s">
        <v>528</v>
      </c>
      <c r="N32" s="203">
        <f>(K32-C32-INT((WEEKDAY(C32-1)+INT(K32)-INT(C32))/7)+(MOD(K32,1)-MOD(C32,1))*2)*8</f>
        <v>19</v>
      </c>
    </row>
    <row r="33" spans="1:14" customFormat="1" ht="30" hidden="1" x14ac:dyDescent="0.25">
      <c r="A33" s="159">
        <v>5180</v>
      </c>
      <c r="B33" s="26" t="s">
        <v>286</v>
      </c>
      <c r="C33" s="27">
        <v>42710.486111111109</v>
      </c>
      <c r="D33" t="s">
        <v>28</v>
      </c>
      <c r="H33" s="66" t="s">
        <v>567</v>
      </c>
      <c r="I33" s="102" t="s">
        <v>555</v>
      </c>
      <c r="J33" s="28" t="s">
        <v>20</v>
      </c>
      <c r="K33" s="107">
        <v>42723.478472222225</v>
      </c>
      <c r="L33" t="s">
        <v>610</v>
      </c>
    </row>
    <row r="34" spans="1:14" s="26" customFormat="1" hidden="1" x14ac:dyDescent="0.25">
      <c r="A34" s="131">
        <v>5284</v>
      </c>
      <c r="B34" t="s">
        <v>504</v>
      </c>
      <c r="C34" s="11">
        <v>42719.431944444441</v>
      </c>
      <c r="D34" t="s">
        <v>21</v>
      </c>
      <c r="E34" t="s">
        <v>22</v>
      </c>
      <c r="F34" t="s">
        <v>33</v>
      </c>
      <c r="G34" t="s">
        <v>71</v>
      </c>
      <c r="H34" s="4" t="s">
        <v>437</v>
      </c>
      <c r="I34" t="s">
        <v>505</v>
      </c>
      <c r="J34" s="4" t="s">
        <v>20</v>
      </c>
      <c r="K34" s="11">
        <v>42719.509027777778</v>
      </c>
      <c r="L34" s="13" t="s">
        <v>512</v>
      </c>
      <c r="M34"/>
      <c r="N34" s="203">
        <f>(K34-C34-INT((WEEKDAY(C34-1)+INT(K34)-INT(C34))/7)+(MOD(K34,1)-MOD(C34,1))*2)*8</f>
        <v>1.8500000000931323</v>
      </c>
    </row>
    <row r="35" spans="1:14" customFormat="1" hidden="1" x14ac:dyDescent="0.25">
      <c r="A35" s="159">
        <v>5121</v>
      </c>
      <c r="B35" t="s">
        <v>113</v>
      </c>
      <c r="C35" s="11">
        <v>42705.46597222222</v>
      </c>
      <c r="D35" t="s">
        <v>28</v>
      </c>
      <c r="H35" s="4" t="s">
        <v>564</v>
      </c>
      <c r="I35" t="s">
        <v>115</v>
      </c>
      <c r="J35" s="4" t="s">
        <v>20</v>
      </c>
      <c r="K35" s="11">
        <v>42705.484722222223</v>
      </c>
      <c r="L35" t="s">
        <v>129</v>
      </c>
    </row>
    <row r="36" spans="1:14" customFormat="1" hidden="1" x14ac:dyDescent="0.25">
      <c r="A36" s="159">
        <v>5302</v>
      </c>
      <c r="B36" s="58" t="s">
        <v>583</v>
      </c>
      <c r="C36" s="11">
        <v>42720.539583333331</v>
      </c>
      <c r="D36" t="s">
        <v>21</v>
      </c>
      <c r="E36" t="s">
        <v>22</v>
      </c>
      <c r="F36" t="s">
        <v>26</v>
      </c>
      <c r="G36" t="s">
        <v>71</v>
      </c>
      <c r="H36" s="4" t="s">
        <v>564</v>
      </c>
      <c r="I36" t="s">
        <v>584</v>
      </c>
      <c r="J36" s="4" t="s">
        <v>20</v>
      </c>
      <c r="K36" s="11">
        <v>42720.642361111109</v>
      </c>
      <c r="L36" t="s">
        <v>603</v>
      </c>
    </row>
    <row r="37" spans="1:14" customFormat="1" ht="30" hidden="1" x14ac:dyDescent="0.25">
      <c r="A37" s="159">
        <v>5317</v>
      </c>
      <c r="B37" s="58" t="s">
        <v>583</v>
      </c>
      <c r="C37" s="67">
        <v>42719.416666666664</v>
      </c>
      <c r="D37" t="s">
        <v>21</v>
      </c>
      <c r="E37" t="s">
        <v>22</v>
      </c>
      <c r="F37" t="s">
        <v>26</v>
      </c>
      <c r="G37" t="s">
        <v>79</v>
      </c>
      <c r="H37" s="28" t="s">
        <v>564</v>
      </c>
      <c r="I37" s="181" t="s">
        <v>601</v>
      </c>
      <c r="J37" s="28" t="s">
        <v>20</v>
      </c>
      <c r="K37" s="67">
        <v>42719.5</v>
      </c>
      <c r="L37" t="s">
        <v>272</v>
      </c>
    </row>
    <row r="38" spans="1:14" customFormat="1" hidden="1" x14ac:dyDescent="0.25">
      <c r="A38" s="159">
        <v>5345</v>
      </c>
      <c r="B38" s="58" t="s">
        <v>583</v>
      </c>
      <c r="C38" s="11">
        <v>42724.540972222225</v>
      </c>
      <c r="D38" t="s">
        <v>21</v>
      </c>
      <c r="E38" t="s">
        <v>22</v>
      </c>
      <c r="F38" t="s">
        <v>26</v>
      </c>
      <c r="G38" t="s">
        <v>79</v>
      </c>
      <c r="H38" s="28" t="s">
        <v>563</v>
      </c>
      <c r="I38" t="s">
        <v>674</v>
      </c>
      <c r="J38" s="4" t="s">
        <v>20</v>
      </c>
      <c r="K38" s="11">
        <v>42724.54791666667</v>
      </c>
      <c r="L38" t="s">
        <v>673</v>
      </c>
    </row>
    <row r="39" spans="1:14" customFormat="1" ht="30" hidden="1" x14ac:dyDescent="0.25">
      <c r="A39" s="159">
        <v>5315</v>
      </c>
      <c r="B39" s="58" t="s">
        <v>583</v>
      </c>
      <c r="C39" s="42">
        <v>42718.416666666664</v>
      </c>
      <c r="D39" t="s">
        <v>21</v>
      </c>
      <c r="E39" t="s">
        <v>29</v>
      </c>
      <c r="F39" t="s">
        <v>26</v>
      </c>
      <c r="G39" t="s">
        <v>60</v>
      </c>
      <c r="H39" s="4" t="s">
        <v>564</v>
      </c>
      <c r="I39" s="7" t="s">
        <v>599</v>
      </c>
      <c r="J39" s="4" t="s">
        <v>20</v>
      </c>
      <c r="K39" s="42">
        <v>42718.458333333336</v>
      </c>
      <c r="L39" t="s">
        <v>272</v>
      </c>
    </row>
    <row r="40" spans="1:14" s="37" customFormat="1" hidden="1" x14ac:dyDescent="0.25">
      <c r="A40" s="159">
        <v>5268</v>
      </c>
      <c r="B40" s="58" t="s">
        <v>583</v>
      </c>
      <c r="C40" s="11">
        <v>42717.71875</v>
      </c>
      <c r="D40" t="s">
        <v>21</v>
      </c>
      <c r="E40" t="s">
        <v>22</v>
      </c>
      <c r="F40" t="s">
        <v>26</v>
      </c>
      <c r="G40" t="s">
        <v>71</v>
      </c>
      <c r="H40" s="4" t="s">
        <v>49</v>
      </c>
      <c r="I40" s="60" t="s">
        <v>471</v>
      </c>
      <c r="J40" s="4" t="s">
        <v>20</v>
      </c>
      <c r="K40" s="11">
        <v>42717.76666666667</v>
      </c>
      <c r="L40" t="s">
        <v>474</v>
      </c>
      <c r="M40"/>
      <c r="N40" s="203">
        <f>(K40-C40-INT((WEEKDAY(C40-1)+INT(K40)-INT(C40))/7)+(MOD(K40,1)-MOD(C40,1))*2)*8</f>
        <v>1.1500000000814907</v>
      </c>
    </row>
    <row r="41" spans="1:14" customFormat="1" ht="30" hidden="1" x14ac:dyDescent="0.25">
      <c r="A41" s="159">
        <v>5128</v>
      </c>
      <c r="B41" s="26" t="s">
        <v>557</v>
      </c>
      <c r="C41" s="67">
        <v>42705.659722222219</v>
      </c>
      <c r="D41" t="s">
        <v>28</v>
      </c>
      <c r="E41" s="37"/>
      <c r="F41" s="37"/>
      <c r="G41" s="37"/>
      <c r="H41" s="66" t="s">
        <v>567</v>
      </c>
      <c r="I41" s="102" t="s">
        <v>556</v>
      </c>
      <c r="J41" s="66" t="s">
        <v>20</v>
      </c>
      <c r="K41" s="107">
        <v>42724.474999999999</v>
      </c>
      <c r="L41" s="105" t="s">
        <v>658</v>
      </c>
      <c r="M41" s="101">
        <f>K41-C41</f>
        <v>18.815277777779556</v>
      </c>
    </row>
    <row r="42" spans="1:14" customFormat="1" hidden="1" x14ac:dyDescent="0.25">
      <c r="A42" s="159">
        <v>5371</v>
      </c>
      <c r="B42" s="58" t="s">
        <v>723</v>
      </c>
      <c r="C42" s="11">
        <v>42725.625694444447</v>
      </c>
      <c r="H42" s="28" t="s">
        <v>564</v>
      </c>
      <c r="I42" t="s">
        <v>726</v>
      </c>
      <c r="J42" s="28" t="s">
        <v>20</v>
      </c>
      <c r="K42" s="27">
        <v>42725.633333333331</v>
      </c>
      <c r="L42" s="58" t="s">
        <v>453</v>
      </c>
      <c r="M42" s="26"/>
    </row>
    <row r="43" spans="1:14" customFormat="1" hidden="1" x14ac:dyDescent="0.25">
      <c r="A43" s="159">
        <v>5274</v>
      </c>
      <c r="B43" s="58" t="s">
        <v>475</v>
      </c>
      <c r="C43" s="11">
        <v>42718.493055555555</v>
      </c>
      <c r="D43" t="s">
        <v>28</v>
      </c>
      <c r="H43" s="4" t="s">
        <v>49</v>
      </c>
      <c r="I43" t="s">
        <v>488</v>
      </c>
      <c r="J43" s="4" t="s">
        <v>20</v>
      </c>
      <c r="K43" s="11">
        <v>42718.681250000001</v>
      </c>
      <c r="L43" t="s">
        <v>487</v>
      </c>
      <c r="N43" s="203">
        <f t="shared" ref="N43:N49" si="3">(K43-C43-INT((WEEKDAY(C43-1)+INT(K43)-INT(C43))/7)+(MOD(K43,1)-MOD(C43,1))*2)*8</f>
        <v>4.5166666667209938</v>
      </c>
    </row>
    <row r="44" spans="1:14" customFormat="1" ht="30" hidden="1" x14ac:dyDescent="0.25">
      <c r="A44" s="159">
        <v>5270</v>
      </c>
      <c r="B44" t="s">
        <v>472</v>
      </c>
      <c r="C44" s="53">
        <v>42718.451388888891</v>
      </c>
      <c r="D44" t="s">
        <v>28</v>
      </c>
      <c r="H44" s="4" t="s">
        <v>437</v>
      </c>
      <c r="I44" s="69" t="s">
        <v>485</v>
      </c>
      <c r="J44" s="4" t="s">
        <v>20</v>
      </c>
      <c r="K44" s="11">
        <v>42718.479861111111</v>
      </c>
      <c r="L44" t="s">
        <v>484</v>
      </c>
      <c r="N44" s="203">
        <f t="shared" si="3"/>
        <v>0.68333333329064772</v>
      </c>
    </row>
    <row r="45" spans="1:14" s="37" customFormat="1" ht="17.25" hidden="1" x14ac:dyDescent="0.25">
      <c r="A45" s="159">
        <v>5396</v>
      </c>
      <c r="B45" s="58" t="s">
        <v>766</v>
      </c>
      <c r="C45" s="67">
        <v>42726.484722222223</v>
      </c>
      <c r="D45"/>
      <c r="E45"/>
      <c r="F45"/>
      <c r="G45"/>
      <c r="H45" s="66" t="s">
        <v>49</v>
      </c>
      <c r="I45" s="64" t="s">
        <v>800</v>
      </c>
      <c r="J45" s="66" t="s">
        <v>20</v>
      </c>
      <c r="K45" s="67">
        <v>42726.650694444441</v>
      </c>
      <c r="L45" s="129" t="s">
        <v>498</v>
      </c>
      <c r="M45" s="58"/>
      <c r="N45" s="203">
        <f t="shared" si="3"/>
        <v>3.9833333332207985</v>
      </c>
    </row>
    <row r="46" spans="1:14" customFormat="1" hidden="1" x14ac:dyDescent="0.25">
      <c r="A46" s="159">
        <v>5266</v>
      </c>
      <c r="B46" s="58" t="s">
        <v>452</v>
      </c>
      <c r="C46" s="11">
        <v>42717.654166666667</v>
      </c>
      <c r="D46" t="s">
        <v>28</v>
      </c>
      <c r="H46" s="4" t="s">
        <v>349</v>
      </c>
      <c r="I46" s="13" t="s">
        <v>458</v>
      </c>
      <c r="J46" s="4" t="s">
        <v>20</v>
      </c>
      <c r="K46" s="11">
        <v>42717.695138888892</v>
      </c>
      <c r="L46" s="13" t="s">
        <v>456</v>
      </c>
      <c r="N46" s="203">
        <f t="shared" si="3"/>
        <v>0.9833333333954215</v>
      </c>
    </row>
    <row r="47" spans="1:14" customFormat="1" hidden="1" x14ac:dyDescent="0.25">
      <c r="A47" s="159">
        <v>5272</v>
      </c>
      <c r="B47" t="s">
        <v>479</v>
      </c>
      <c r="C47" s="11">
        <v>42718.463194444441</v>
      </c>
      <c r="D47" t="s">
        <v>28</v>
      </c>
      <c r="H47" s="4" t="s">
        <v>49</v>
      </c>
      <c r="I47" s="68" t="s">
        <v>478</v>
      </c>
      <c r="J47" s="4" t="s">
        <v>20</v>
      </c>
      <c r="K47" s="11">
        <v>42718.557638888888</v>
      </c>
      <c r="L47" t="s">
        <v>480</v>
      </c>
      <c r="N47" s="203">
        <f t="shared" si="3"/>
        <v>2.2666666667209938</v>
      </c>
    </row>
    <row r="48" spans="1:14" customFormat="1" ht="30" hidden="1" x14ac:dyDescent="0.25">
      <c r="A48" s="159">
        <v>5182</v>
      </c>
      <c r="B48" t="s">
        <v>287</v>
      </c>
      <c r="C48" s="11">
        <v>42710.493055555555</v>
      </c>
      <c r="D48" t="s">
        <v>28</v>
      </c>
      <c r="H48" s="4" t="s">
        <v>49</v>
      </c>
      <c r="I48" s="7" t="s">
        <v>289</v>
      </c>
      <c r="J48" s="4" t="s">
        <v>20</v>
      </c>
      <c r="K48" s="11">
        <v>42710.620138888888</v>
      </c>
      <c r="L48" t="s">
        <v>299</v>
      </c>
      <c r="N48" s="203">
        <f t="shared" si="3"/>
        <v>3.0499999999883585</v>
      </c>
    </row>
    <row r="49" spans="1:14" s="37" customFormat="1" hidden="1" x14ac:dyDescent="0.25">
      <c r="A49" s="159">
        <v>5111</v>
      </c>
      <c r="B49" t="s">
        <v>95</v>
      </c>
      <c r="C49" s="11">
        <v>42704.734027777777</v>
      </c>
      <c r="D49" t="s">
        <v>28</v>
      </c>
      <c r="E49"/>
      <c r="F49"/>
      <c r="G49"/>
      <c r="H49" s="4" t="s">
        <v>44</v>
      </c>
      <c r="I49" t="s">
        <v>101</v>
      </c>
      <c r="J49" s="4" t="s">
        <v>20</v>
      </c>
      <c r="K49" s="11">
        <v>42705.48541666667</v>
      </c>
      <c r="L49" t="s">
        <v>119</v>
      </c>
      <c r="M49"/>
      <c r="N49" s="203">
        <f t="shared" si="3"/>
        <v>2.0333333334419876</v>
      </c>
    </row>
    <row r="50" spans="1:14" customFormat="1" hidden="1" x14ac:dyDescent="0.25">
      <c r="A50" s="159">
        <v>5341</v>
      </c>
      <c r="B50" t="s">
        <v>663</v>
      </c>
      <c r="C50" s="11">
        <v>42724.510416666664</v>
      </c>
      <c r="D50" t="s">
        <v>28</v>
      </c>
      <c r="H50" s="4" t="s">
        <v>564</v>
      </c>
      <c r="I50" t="s">
        <v>677</v>
      </c>
      <c r="J50" s="4" t="s">
        <v>20</v>
      </c>
      <c r="K50" s="107">
        <v>42724.634027777778</v>
      </c>
      <c r="L50" s="26" t="s">
        <v>694</v>
      </c>
    </row>
    <row r="51" spans="1:14" customFormat="1" hidden="1" x14ac:dyDescent="0.25">
      <c r="A51" s="159">
        <v>5164</v>
      </c>
      <c r="B51" t="s">
        <v>232</v>
      </c>
      <c r="C51" s="11">
        <v>42709.634027777778</v>
      </c>
      <c r="D51" t="s">
        <v>28</v>
      </c>
      <c r="H51" s="4" t="s">
        <v>564</v>
      </c>
      <c r="I51" t="s">
        <v>238</v>
      </c>
      <c r="J51" s="4" t="s">
        <v>20</v>
      </c>
      <c r="K51" s="56">
        <v>42710.699305555558</v>
      </c>
      <c r="L51" t="s">
        <v>317</v>
      </c>
    </row>
    <row r="52" spans="1:14" customFormat="1" hidden="1" x14ac:dyDescent="0.25">
      <c r="A52" s="159">
        <v>5212</v>
      </c>
      <c r="B52" s="26" t="s">
        <v>232</v>
      </c>
      <c r="C52" s="27">
        <v>42712.515277777777</v>
      </c>
      <c r="D52" t="s">
        <v>28</v>
      </c>
      <c r="H52" s="66" t="s">
        <v>567</v>
      </c>
      <c r="I52" s="102" t="s">
        <v>553</v>
      </c>
      <c r="J52" s="28" t="s">
        <v>20</v>
      </c>
      <c r="K52" s="107">
        <v>42720.678472222222</v>
      </c>
      <c r="L52" s="102" t="s">
        <v>605</v>
      </c>
      <c r="M52" s="71"/>
    </row>
    <row r="53" spans="1:14" customFormat="1" hidden="1" x14ac:dyDescent="0.25">
      <c r="A53" s="159">
        <v>5210</v>
      </c>
      <c r="B53" t="s">
        <v>232</v>
      </c>
      <c r="C53" s="11">
        <v>42712.478472222225</v>
      </c>
      <c r="D53" t="s">
        <v>28</v>
      </c>
      <c r="H53" s="4" t="s">
        <v>564</v>
      </c>
      <c r="I53" t="s">
        <v>367</v>
      </c>
      <c r="J53" s="4" t="s">
        <v>20</v>
      </c>
      <c r="K53" s="56">
        <v>42713.42291666667</v>
      </c>
      <c r="L53" t="s">
        <v>413</v>
      </c>
    </row>
    <row r="54" spans="1:14" s="15" customFormat="1" ht="15" hidden="1" customHeight="1" x14ac:dyDescent="0.25">
      <c r="A54" s="161">
        <v>5237</v>
      </c>
      <c r="B54" s="26" t="s">
        <v>232</v>
      </c>
      <c r="C54" s="27">
        <v>42713.614583333336</v>
      </c>
      <c r="D54" t="s">
        <v>28</v>
      </c>
      <c r="E54"/>
      <c r="F54"/>
      <c r="G54"/>
      <c r="H54" s="4" t="s">
        <v>564</v>
      </c>
      <c r="I54" s="26" t="s">
        <v>408</v>
      </c>
      <c r="J54" s="28" t="s">
        <v>20</v>
      </c>
      <c r="K54" s="11">
        <v>42713.614583333336</v>
      </c>
      <c r="L54" s="26" t="s">
        <v>343</v>
      </c>
      <c r="M54"/>
    </row>
    <row r="55" spans="1:14" s="58" customFormat="1" ht="15" hidden="1" customHeight="1" x14ac:dyDescent="0.25">
      <c r="A55" s="131">
        <v>5126</v>
      </c>
      <c r="B55" t="s">
        <v>132</v>
      </c>
      <c r="C55" s="11">
        <v>42705.541666666664</v>
      </c>
      <c r="D55" t="s">
        <v>28</v>
      </c>
      <c r="E55"/>
      <c r="F55"/>
      <c r="G55"/>
      <c r="H55" s="4" t="s">
        <v>44</v>
      </c>
      <c r="I55" t="s">
        <v>133</v>
      </c>
      <c r="J55" s="4" t="s">
        <v>20</v>
      </c>
      <c r="K55" s="11">
        <v>42705.552083333336</v>
      </c>
      <c r="L55" t="s">
        <v>125</v>
      </c>
      <c r="M55"/>
      <c r="N55" s="203">
        <f t="shared" ref="N55:N57" si="4">(K55-C55-INT((WEEKDAY(C55-1)+INT(K55)-INT(C55))/7)+(MOD(K55,1)-MOD(C55,1))*2)*8</f>
        <v>0.25000000011641532</v>
      </c>
    </row>
    <row r="56" spans="1:14" customFormat="1" ht="17.25" hidden="1" x14ac:dyDescent="0.25">
      <c r="A56" s="158">
        <v>5148</v>
      </c>
      <c r="B56" t="s">
        <v>195</v>
      </c>
      <c r="C56" s="41">
        <v>42706.636111111111</v>
      </c>
      <c r="D56" t="s">
        <v>28</v>
      </c>
      <c r="H56" s="4" t="s">
        <v>49</v>
      </c>
      <c r="I56" s="36" t="s">
        <v>196</v>
      </c>
      <c r="J56" s="4" t="s">
        <v>20</v>
      </c>
      <c r="K56" s="11">
        <v>42706.719444444447</v>
      </c>
      <c r="L56" s="36" t="s">
        <v>125</v>
      </c>
      <c r="N56" s="203">
        <f t="shared" si="4"/>
        <v>2.0000000000582077</v>
      </c>
    </row>
    <row r="57" spans="1:14" customFormat="1" hidden="1" x14ac:dyDescent="0.25">
      <c r="A57" s="159">
        <v>5233</v>
      </c>
      <c r="B57" s="37" t="s">
        <v>195</v>
      </c>
      <c r="C57" s="42">
        <v>42713.54583333333</v>
      </c>
      <c r="D57" t="s">
        <v>28</v>
      </c>
      <c r="H57" s="6" t="s">
        <v>49</v>
      </c>
      <c r="I57" s="37" t="s">
        <v>398</v>
      </c>
      <c r="J57" s="6" t="s">
        <v>20</v>
      </c>
      <c r="K57" s="42">
        <v>42713.5625</v>
      </c>
      <c r="L57" s="37" t="s">
        <v>343</v>
      </c>
      <c r="M57" s="37"/>
      <c r="N57" s="203">
        <f t="shared" si="4"/>
        <v>0.40000000008149073</v>
      </c>
    </row>
    <row r="58" spans="1:14" customFormat="1" hidden="1" x14ac:dyDescent="0.25">
      <c r="A58" s="159">
        <v>5205</v>
      </c>
      <c r="B58" t="s">
        <v>195</v>
      </c>
      <c r="C58" s="11">
        <v>42712.397916666669</v>
      </c>
      <c r="D58" t="s">
        <v>28</v>
      </c>
      <c r="H58" s="4" t="s">
        <v>564</v>
      </c>
      <c r="I58" t="s">
        <v>355</v>
      </c>
      <c r="J58" s="4" t="s">
        <v>20</v>
      </c>
      <c r="K58" s="11">
        <v>42712.413194444445</v>
      </c>
      <c r="L58" t="s">
        <v>356</v>
      </c>
    </row>
    <row r="59" spans="1:14" customFormat="1" hidden="1" x14ac:dyDescent="0.25">
      <c r="A59" s="159">
        <v>5303</v>
      </c>
      <c r="B59" s="58" t="s">
        <v>195</v>
      </c>
      <c r="C59" s="11">
        <v>42720.625</v>
      </c>
      <c r="D59" t="s">
        <v>28</v>
      </c>
      <c r="H59" s="4" t="s">
        <v>564</v>
      </c>
      <c r="I59" t="s">
        <v>641</v>
      </c>
      <c r="J59" s="4" t="s">
        <v>20</v>
      </c>
      <c r="K59" s="11">
        <v>42720.625</v>
      </c>
      <c r="L59" t="s">
        <v>640</v>
      </c>
    </row>
    <row r="60" spans="1:14" customFormat="1" hidden="1" x14ac:dyDescent="0.25">
      <c r="A60" s="159">
        <v>5304</v>
      </c>
      <c r="B60" s="58" t="s">
        <v>195</v>
      </c>
      <c r="C60" s="11">
        <v>42720.626388888886</v>
      </c>
      <c r="D60" t="s">
        <v>28</v>
      </c>
      <c r="H60" s="4" t="s">
        <v>564</v>
      </c>
      <c r="I60" t="s">
        <v>585</v>
      </c>
      <c r="J60" s="4" t="s">
        <v>20</v>
      </c>
      <c r="K60" s="11">
        <v>42720.644444444442</v>
      </c>
      <c r="L60" s="40" t="s">
        <v>604</v>
      </c>
    </row>
    <row r="61" spans="1:14" customFormat="1" hidden="1" x14ac:dyDescent="0.25">
      <c r="A61" s="159">
        <v>5269</v>
      </c>
      <c r="B61" t="s">
        <v>462</v>
      </c>
      <c r="C61" s="11">
        <v>42717.625</v>
      </c>
      <c r="D61" t="s">
        <v>28</v>
      </c>
      <c r="H61" s="4" t="s">
        <v>349</v>
      </c>
      <c r="I61" t="s">
        <v>463</v>
      </c>
      <c r="J61" s="4" t="s">
        <v>20</v>
      </c>
      <c r="K61" s="11">
        <v>42717.647222222222</v>
      </c>
      <c r="L61" t="s">
        <v>464</v>
      </c>
      <c r="N61" s="203">
        <f t="shared" ref="N61:N63" si="5">(K61-C61-INT((WEEKDAY(C61-1)+INT(K61)-INT(C61))/7)+(MOD(K61,1)-MOD(C61,1))*2)*8</f>
        <v>0.53333333332557231</v>
      </c>
    </row>
    <row r="62" spans="1:14" customFormat="1" hidden="1" x14ac:dyDescent="0.25">
      <c r="A62" s="159">
        <v>5290</v>
      </c>
      <c r="B62" s="58" t="s">
        <v>462</v>
      </c>
      <c r="C62" s="67">
        <v>42719.586805555555</v>
      </c>
      <c r="D62" t="s">
        <v>28</v>
      </c>
      <c r="H62" s="66" t="s">
        <v>437</v>
      </c>
      <c r="I62" s="58" t="s">
        <v>523</v>
      </c>
      <c r="J62" s="66" t="s">
        <v>20</v>
      </c>
      <c r="K62" s="62">
        <v>42719.615972222222</v>
      </c>
      <c r="L62" s="58" t="s">
        <v>526</v>
      </c>
      <c r="M62" s="37"/>
      <c r="N62" s="203">
        <f t="shared" si="5"/>
        <v>0.70000000001164153</v>
      </c>
    </row>
    <row r="63" spans="1:14" customFormat="1" hidden="1" x14ac:dyDescent="0.25">
      <c r="A63" s="159">
        <v>5308</v>
      </c>
      <c r="B63" s="58" t="s">
        <v>589</v>
      </c>
      <c r="C63" s="11">
        <v>42723.412499999999</v>
      </c>
      <c r="D63" t="s">
        <v>28</v>
      </c>
      <c r="H63" s="4" t="s">
        <v>49</v>
      </c>
      <c r="I63" t="s">
        <v>595</v>
      </c>
      <c r="J63" s="4" t="s">
        <v>20</v>
      </c>
      <c r="K63" s="11">
        <v>42723.48541666667</v>
      </c>
      <c r="L63" t="s">
        <v>608</v>
      </c>
      <c r="N63" s="203">
        <f t="shared" si="5"/>
        <v>1.7500000001164153</v>
      </c>
    </row>
    <row r="64" spans="1:14" customFormat="1" hidden="1" x14ac:dyDescent="0.25">
      <c r="A64" s="159">
        <v>5370</v>
      </c>
      <c r="B64" s="58" t="s">
        <v>589</v>
      </c>
      <c r="C64" s="27">
        <v>42725.616666666669</v>
      </c>
      <c r="H64" s="28" t="s">
        <v>564</v>
      </c>
      <c r="I64" t="s">
        <v>727</v>
      </c>
      <c r="J64" s="28" t="s">
        <v>20</v>
      </c>
      <c r="K64" s="27">
        <v>42725.667361111111</v>
      </c>
      <c r="L64" s="132" t="s">
        <v>106</v>
      </c>
      <c r="M64" s="26"/>
    </row>
    <row r="65" spans="1:14" customFormat="1" hidden="1" x14ac:dyDescent="0.25">
      <c r="A65" s="159">
        <v>5275</v>
      </c>
      <c r="B65" s="26" t="s">
        <v>476</v>
      </c>
      <c r="C65" s="11">
        <v>42718.512499999997</v>
      </c>
      <c r="D65" t="s">
        <v>28</v>
      </c>
      <c r="H65" s="4" t="s">
        <v>564</v>
      </c>
      <c r="I65" s="60" t="s">
        <v>477</v>
      </c>
      <c r="J65" s="4" t="s">
        <v>20</v>
      </c>
      <c r="K65" s="11">
        <v>42718.55972222222</v>
      </c>
      <c r="L65" s="70" t="s">
        <v>486</v>
      </c>
    </row>
    <row r="66" spans="1:14" customFormat="1" hidden="1" x14ac:dyDescent="0.25">
      <c r="A66" s="159">
        <v>5286</v>
      </c>
      <c r="B66" t="s">
        <v>509</v>
      </c>
      <c r="C66" s="11">
        <v>42719.455555555556</v>
      </c>
      <c r="D66" t="s">
        <v>28</v>
      </c>
      <c r="H66" s="4" t="s">
        <v>49</v>
      </c>
      <c r="I66" t="s">
        <v>508</v>
      </c>
      <c r="J66" s="4" t="s">
        <v>20</v>
      </c>
      <c r="K66" s="11">
        <v>42719.459027777775</v>
      </c>
      <c r="L66" t="s">
        <v>510</v>
      </c>
      <c r="N66" s="203">
        <f>(K66-C66-INT((WEEKDAY(C66-1)+INT(K66)-INT(C66))/7)+(MOD(K66,1)-MOD(C66,1))*2)*8</f>
        <v>8.3333333255723119E-2</v>
      </c>
    </row>
    <row r="67" spans="1:14" s="58" customFormat="1" hidden="1" x14ac:dyDescent="0.25">
      <c r="A67" s="131">
        <v>5382</v>
      </c>
      <c r="B67" t="s">
        <v>649</v>
      </c>
      <c r="C67" s="27">
        <v>42726.406944444447</v>
      </c>
      <c r="D67"/>
      <c r="E67"/>
      <c r="F67"/>
      <c r="G67"/>
      <c r="H67" s="28" t="s">
        <v>564</v>
      </c>
      <c r="I67" s="58" t="s">
        <v>746</v>
      </c>
      <c r="J67" s="28" t="s">
        <v>20</v>
      </c>
      <c r="K67" s="27">
        <v>42726.443055555559</v>
      </c>
      <c r="L67" s="9" t="s">
        <v>774</v>
      </c>
      <c r="M67" s="26"/>
    </row>
    <row r="68" spans="1:14" customFormat="1" hidden="1" x14ac:dyDescent="0.25">
      <c r="A68" s="161">
        <v>5142</v>
      </c>
      <c r="B68" t="s">
        <v>649</v>
      </c>
      <c r="C68" s="11">
        <v>42709.397222222222</v>
      </c>
      <c r="D68" t="s">
        <v>28</v>
      </c>
      <c r="H68" s="4" t="s">
        <v>44</v>
      </c>
      <c r="I68" t="s">
        <v>189</v>
      </c>
      <c r="J68" s="4" t="s">
        <v>20</v>
      </c>
      <c r="K68" s="11">
        <v>42709.416666666664</v>
      </c>
      <c r="L68" t="s">
        <v>245</v>
      </c>
      <c r="N68" s="203">
        <f>(K68-C68-INT((WEEKDAY(C68-1)+INT(K68)-INT(C68))/7)+(MOD(K68,1)-MOD(C68,1))*2)*8</f>
        <v>0.46666666661622003</v>
      </c>
    </row>
    <row r="69" spans="1:14" customFormat="1" hidden="1" x14ac:dyDescent="0.25">
      <c r="A69" s="162">
        <v>5134</v>
      </c>
      <c r="B69" t="s">
        <v>649</v>
      </c>
      <c r="C69" s="177">
        <v>42706.44027777778</v>
      </c>
      <c r="D69" t="s">
        <v>28</v>
      </c>
      <c r="E69" s="15"/>
      <c r="F69" s="15"/>
      <c r="G69" s="15"/>
      <c r="H69" s="78" t="s">
        <v>564</v>
      </c>
      <c r="I69" s="174" t="s">
        <v>179</v>
      </c>
      <c r="J69" s="170" t="s">
        <v>20</v>
      </c>
      <c r="K69" s="177">
        <v>42706.628472222219</v>
      </c>
      <c r="L69" s="37" t="s">
        <v>253</v>
      </c>
      <c r="M69" s="37"/>
    </row>
    <row r="70" spans="1:14" customFormat="1" hidden="1" x14ac:dyDescent="0.25">
      <c r="A70" s="158">
        <v>5216</v>
      </c>
      <c r="B70" t="s">
        <v>649</v>
      </c>
      <c r="C70" s="67">
        <v>42712.677777777775</v>
      </c>
      <c r="D70" t="s">
        <v>28</v>
      </c>
      <c r="H70" s="66" t="s">
        <v>49</v>
      </c>
      <c r="I70" s="58" t="s">
        <v>371</v>
      </c>
      <c r="J70" s="66" t="s">
        <v>20</v>
      </c>
      <c r="K70" s="99">
        <v>42713.520138888889</v>
      </c>
      <c r="L70" s="58" t="s">
        <v>397</v>
      </c>
      <c r="M70" s="58"/>
      <c r="N70" s="203">
        <f t="shared" ref="N70:N71" si="6">(K70-C70-INT((WEEKDAY(C70-1)+INT(K70)-INT(C70))/7)+(MOD(K70,1)-MOD(C70,1))*2)*8</f>
        <v>4.2166666667326353</v>
      </c>
    </row>
    <row r="71" spans="1:14" customFormat="1" hidden="1" x14ac:dyDescent="0.25">
      <c r="A71" s="159">
        <v>5234</v>
      </c>
      <c r="B71" t="s">
        <v>649</v>
      </c>
      <c r="C71" s="11">
        <v>42713.475694444445</v>
      </c>
      <c r="D71" t="s">
        <v>28</v>
      </c>
      <c r="H71" s="4" t="s">
        <v>49</v>
      </c>
      <c r="I71" t="s">
        <v>402</v>
      </c>
      <c r="J71" s="4" t="s">
        <v>20</v>
      </c>
      <c r="K71" s="11">
        <v>42719.541666666664</v>
      </c>
      <c r="L71" s="37" t="s">
        <v>516</v>
      </c>
      <c r="N71" s="203">
        <f t="shared" si="6"/>
        <v>41.583333333255723</v>
      </c>
    </row>
    <row r="72" spans="1:14" customFormat="1" hidden="1" x14ac:dyDescent="0.25">
      <c r="A72" s="159">
        <v>5206</v>
      </c>
      <c r="B72" t="s">
        <v>649</v>
      </c>
      <c r="C72" s="42">
        <v>42712.426388888889</v>
      </c>
      <c r="D72" t="s">
        <v>28</v>
      </c>
      <c r="H72" s="4" t="s">
        <v>564</v>
      </c>
      <c r="I72" s="37" t="s">
        <v>363</v>
      </c>
      <c r="J72" s="6" t="s">
        <v>20</v>
      </c>
      <c r="K72" s="42">
        <v>42712.509722222225</v>
      </c>
      <c r="L72" s="37" t="s">
        <v>378</v>
      </c>
      <c r="M72" s="37"/>
    </row>
    <row r="73" spans="1:14" customFormat="1" ht="30" hidden="1" x14ac:dyDescent="0.25">
      <c r="A73" s="159">
        <v>5276</v>
      </c>
      <c r="B73" t="s">
        <v>649</v>
      </c>
      <c r="C73" s="67">
        <v>42718.53402777778</v>
      </c>
      <c r="D73" t="s">
        <v>28</v>
      </c>
      <c r="H73" s="66" t="s">
        <v>49</v>
      </c>
      <c r="I73" s="58" t="s">
        <v>481</v>
      </c>
      <c r="J73" s="66" t="s">
        <v>20</v>
      </c>
      <c r="K73" s="42">
        <v>42718.695833333331</v>
      </c>
      <c r="L73" s="212" t="s">
        <v>531</v>
      </c>
      <c r="M73" s="37"/>
      <c r="N73" s="203">
        <f t="shared" ref="N73:N77" si="7">(K73-C73-INT((WEEKDAY(C73-1)+INT(K73)-INT(C73))/7)+(MOD(K73,1)-MOD(C73,1))*2)*8</f>
        <v>3.8833333332440816</v>
      </c>
    </row>
    <row r="74" spans="1:14" customFormat="1" hidden="1" x14ac:dyDescent="0.25">
      <c r="A74" s="159">
        <v>5273</v>
      </c>
      <c r="B74" t="s">
        <v>649</v>
      </c>
      <c r="C74" s="11">
        <v>42718.53402777778</v>
      </c>
      <c r="D74" t="s">
        <v>28</v>
      </c>
      <c r="H74" s="4" t="s">
        <v>49</v>
      </c>
      <c r="I74" t="s">
        <v>490</v>
      </c>
      <c r="J74" s="4" t="s">
        <v>20</v>
      </c>
      <c r="K74" s="11">
        <v>42718.697916666664</v>
      </c>
      <c r="L74" t="s">
        <v>498</v>
      </c>
      <c r="N74" s="203">
        <f t="shared" si="7"/>
        <v>3.9333333332324401</v>
      </c>
    </row>
    <row r="75" spans="1:14" customFormat="1" hidden="1" x14ac:dyDescent="0.25">
      <c r="A75" s="159">
        <v>5281</v>
      </c>
      <c r="B75" t="s">
        <v>649</v>
      </c>
      <c r="C75" s="11">
        <v>42718.717361111114</v>
      </c>
      <c r="D75" t="s">
        <v>28</v>
      </c>
      <c r="H75" s="4" t="s">
        <v>49</v>
      </c>
      <c r="I75" t="s">
        <v>500</v>
      </c>
      <c r="J75" s="4" t="s">
        <v>20</v>
      </c>
      <c r="K75" s="11">
        <v>42719.407638888886</v>
      </c>
      <c r="L75" t="s">
        <v>343</v>
      </c>
      <c r="N75" s="203">
        <f t="shared" si="7"/>
        <v>0.5666666665347293</v>
      </c>
    </row>
    <row r="76" spans="1:14" customFormat="1" hidden="1" x14ac:dyDescent="0.25">
      <c r="A76" s="159">
        <v>5347</v>
      </c>
      <c r="B76" t="s">
        <v>649</v>
      </c>
      <c r="C76" s="11">
        <v>42724.53125</v>
      </c>
      <c r="D76" t="s">
        <v>28</v>
      </c>
      <c r="H76" s="4" t="s">
        <v>49</v>
      </c>
      <c r="I76" t="s">
        <v>675</v>
      </c>
      <c r="J76" s="4" t="s">
        <v>20</v>
      </c>
      <c r="K76" s="107">
        <v>42724.629861111112</v>
      </c>
      <c r="L76" s="104" t="s">
        <v>689</v>
      </c>
      <c r="N76" s="203">
        <f t="shared" si="7"/>
        <v>2.3666666666977108</v>
      </c>
    </row>
    <row r="77" spans="1:14" customFormat="1" hidden="1" x14ac:dyDescent="0.25">
      <c r="A77" s="159">
        <v>5246</v>
      </c>
      <c r="B77" t="s">
        <v>193</v>
      </c>
      <c r="C77" s="11">
        <v>42717.54583333333</v>
      </c>
      <c r="D77" t="s">
        <v>28</v>
      </c>
      <c r="H77" s="4" t="s">
        <v>349</v>
      </c>
      <c r="I77" t="s">
        <v>466</v>
      </c>
      <c r="J77" s="4" t="s">
        <v>20</v>
      </c>
      <c r="K77" s="23">
        <v>42717.5625</v>
      </c>
      <c r="L77" t="s">
        <v>227</v>
      </c>
      <c r="N77" s="203">
        <f t="shared" si="7"/>
        <v>0.40000000008149073</v>
      </c>
    </row>
    <row r="78" spans="1:14" customFormat="1" hidden="1" x14ac:dyDescent="0.25">
      <c r="A78" s="159">
        <v>5178</v>
      </c>
      <c r="B78" t="s">
        <v>193</v>
      </c>
      <c r="C78" s="11">
        <v>42710.479166666664</v>
      </c>
      <c r="D78" t="s">
        <v>28</v>
      </c>
      <c r="H78" s="4" t="s">
        <v>564</v>
      </c>
      <c r="I78" t="s">
        <v>283</v>
      </c>
      <c r="J78" s="4" t="s">
        <v>20</v>
      </c>
      <c r="K78" s="11">
        <v>42710.490972222222</v>
      </c>
      <c r="L78" t="s">
        <v>291</v>
      </c>
    </row>
    <row r="79" spans="1:14" customFormat="1" hidden="1" x14ac:dyDescent="0.25">
      <c r="A79" s="159">
        <v>5203</v>
      </c>
      <c r="B79" t="s">
        <v>193</v>
      </c>
      <c r="C79" s="27">
        <v>42711.643055555556</v>
      </c>
      <c r="D79" t="s">
        <v>28</v>
      </c>
      <c r="H79" s="28" t="s">
        <v>564</v>
      </c>
      <c r="I79" s="26" t="s">
        <v>353</v>
      </c>
      <c r="J79" s="28" t="s">
        <v>20</v>
      </c>
      <c r="K79" s="27">
        <v>42717.397916666669</v>
      </c>
      <c r="L79" t="s">
        <v>435</v>
      </c>
    </row>
    <row r="80" spans="1:14" customFormat="1" hidden="1" x14ac:dyDescent="0.25">
      <c r="A80" s="159">
        <v>5146</v>
      </c>
      <c r="B80" t="s">
        <v>193</v>
      </c>
      <c r="C80" s="11">
        <v>42709.419444444444</v>
      </c>
      <c r="D80" t="s">
        <v>28</v>
      </c>
      <c r="H80" s="4" t="s">
        <v>49</v>
      </c>
      <c r="I80" t="s">
        <v>217</v>
      </c>
      <c r="J80" s="4" t="s">
        <v>20</v>
      </c>
      <c r="K80" s="27">
        <v>42710.704861111109</v>
      </c>
      <c r="L80" t="s">
        <v>706</v>
      </c>
      <c r="N80" s="203">
        <f>(K80-C80-INT((WEEKDAY(C80-1)+INT(K80)-INT(C80))/7)+(MOD(K80,1)-MOD(C80,1))*2)*8</f>
        <v>14.849999999976717</v>
      </c>
    </row>
    <row r="81" spans="1:14" customFormat="1" hidden="1" x14ac:dyDescent="0.25">
      <c r="A81" s="159">
        <v>5258</v>
      </c>
      <c r="B81" s="58" t="s">
        <v>444</v>
      </c>
      <c r="C81" s="42">
        <v>42718.375</v>
      </c>
      <c r="D81" t="s">
        <v>28</v>
      </c>
      <c r="H81" s="4" t="s">
        <v>564</v>
      </c>
      <c r="I81" s="37" t="s">
        <v>445</v>
      </c>
      <c r="J81" s="6" t="s">
        <v>20</v>
      </c>
      <c r="K81" s="42">
        <v>42718.666666666664</v>
      </c>
      <c r="L81" s="37" t="s">
        <v>343</v>
      </c>
      <c r="M81" s="37"/>
    </row>
    <row r="82" spans="1:14" customFormat="1" hidden="1" x14ac:dyDescent="0.25">
      <c r="A82" s="159">
        <v>5259</v>
      </c>
      <c r="B82" s="58" t="s">
        <v>444</v>
      </c>
      <c r="C82" s="67">
        <v>42719.375</v>
      </c>
      <c r="D82" t="s">
        <v>28</v>
      </c>
      <c r="H82" s="4" t="s">
        <v>564</v>
      </c>
      <c r="I82" s="58" t="s">
        <v>446</v>
      </c>
      <c r="J82" s="66" t="s">
        <v>20</v>
      </c>
      <c r="K82" s="67">
        <v>42719.791666666664</v>
      </c>
      <c r="L82" s="58" t="s">
        <v>272</v>
      </c>
      <c r="M82" s="37"/>
    </row>
    <row r="83" spans="1:14" customFormat="1" hidden="1" x14ac:dyDescent="0.25">
      <c r="A83" s="159">
        <v>5260</v>
      </c>
      <c r="B83" s="58" t="s">
        <v>444</v>
      </c>
      <c r="C83" s="67">
        <v>42720.375</v>
      </c>
      <c r="D83" t="s">
        <v>28</v>
      </c>
      <c r="H83" s="4" t="s">
        <v>564</v>
      </c>
      <c r="I83" s="58" t="s">
        <v>447</v>
      </c>
      <c r="J83" s="66" t="s">
        <v>20</v>
      </c>
      <c r="K83" s="67">
        <v>42720.791666666664</v>
      </c>
      <c r="L83" s="58" t="s">
        <v>272</v>
      </c>
      <c r="M83" s="37"/>
    </row>
    <row r="84" spans="1:14" customFormat="1" hidden="1" x14ac:dyDescent="0.25">
      <c r="A84" s="159">
        <v>5153</v>
      </c>
      <c r="B84" t="s">
        <v>205</v>
      </c>
      <c r="C84" s="11">
        <v>42709.470138888886</v>
      </c>
      <c r="D84" t="s">
        <v>28</v>
      </c>
      <c r="H84" s="4" t="s">
        <v>564</v>
      </c>
      <c r="I84" t="s">
        <v>246</v>
      </c>
      <c r="J84" s="4" t="s">
        <v>20</v>
      </c>
      <c r="K84" s="56">
        <v>42711.698611111111</v>
      </c>
      <c r="L84" t="s">
        <v>354</v>
      </c>
    </row>
    <row r="85" spans="1:14" customFormat="1" ht="30" hidden="1" x14ac:dyDescent="0.25">
      <c r="A85" s="159">
        <v>5194</v>
      </c>
      <c r="B85" t="s">
        <v>330</v>
      </c>
      <c r="C85" s="11">
        <v>42711.418749999997</v>
      </c>
      <c r="D85" t="s">
        <v>28</v>
      </c>
      <c r="H85" s="4" t="s">
        <v>49</v>
      </c>
      <c r="I85" s="7" t="s">
        <v>338</v>
      </c>
      <c r="J85" s="4" t="s">
        <v>20</v>
      </c>
      <c r="K85" s="56">
        <v>42711.467361111114</v>
      </c>
      <c r="L85" t="s">
        <v>334</v>
      </c>
      <c r="N85" s="203">
        <f>(K85-C85-INT((WEEKDAY(C85-1)+INT(K85)-INT(C85))/7)+(MOD(K85,1)-MOD(C85,1))*2)*8</f>
        <v>1.1666666668024845</v>
      </c>
    </row>
    <row r="86" spans="1:14" customFormat="1" hidden="1" x14ac:dyDescent="0.25">
      <c r="A86" s="159">
        <v>5326</v>
      </c>
      <c r="B86" t="s">
        <v>330</v>
      </c>
      <c r="C86" s="11">
        <v>42723.592361111114</v>
      </c>
      <c r="D86" t="s">
        <v>28</v>
      </c>
      <c r="H86" s="4" t="s">
        <v>567</v>
      </c>
      <c r="I86" t="s">
        <v>644</v>
      </c>
      <c r="J86" s="4" t="s">
        <v>20</v>
      </c>
      <c r="K86" s="107">
        <v>42723.718055555553</v>
      </c>
      <c r="L86" t="s">
        <v>682</v>
      </c>
      <c r="M86" s="101">
        <f>K86-C86</f>
        <v>0.12569444443943212</v>
      </c>
    </row>
    <row r="87" spans="1:14" customFormat="1" hidden="1" x14ac:dyDescent="0.25">
      <c r="A87" s="159">
        <v>5152</v>
      </c>
      <c r="B87" t="s">
        <v>206</v>
      </c>
      <c r="C87" s="11">
        <v>42712.462500000001</v>
      </c>
      <c r="D87" t="s">
        <v>28</v>
      </c>
      <c r="H87" s="4" t="s">
        <v>49</v>
      </c>
      <c r="I87" t="s">
        <v>214</v>
      </c>
      <c r="J87" s="4" t="s">
        <v>20</v>
      </c>
      <c r="K87" s="11">
        <v>42718.53402777778</v>
      </c>
      <c r="L87" t="s">
        <v>493</v>
      </c>
      <c r="N87" s="203">
        <f t="shared" ref="N87:N88" si="8">(K87-C87-INT((WEEKDAY(C87-1)+INT(K87)-INT(C87))/7)+(MOD(K87,1)-MOD(C87,1))*2)*8</f>
        <v>41.716666666674428</v>
      </c>
    </row>
    <row r="88" spans="1:14" customFormat="1" hidden="1" x14ac:dyDescent="0.25">
      <c r="A88" s="159">
        <v>5137</v>
      </c>
      <c r="B88" s="50" t="s">
        <v>185</v>
      </c>
      <c r="C88" s="51">
        <v>42706.628472222219</v>
      </c>
      <c r="D88" t="s">
        <v>28</v>
      </c>
      <c r="E88" s="15"/>
      <c r="F88" s="15"/>
      <c r="G88" s="15"/>
      <c r="H88" s="6" t="s">
        <v>44</v>
      </c>
      <c r="I88" s="37" t="s">
        <v>255</v>
      </c>
      <c r="J88" s="6" t="s">
        <v>20</v>
      </c>
      <c r="K88" s="42">
        <v>42706.6875</v>
      </c>
      <c r="L88" s="58" t="s">
        <v>227</v>
      </c>
      <c r="M88" s="15"/>
      <c r="N88" s="203">
        <f t="shared" si="8"/>
        <v>1.4166666667442769</v>
      </c>
    </row>
    <row r="89" spans="1:14" customFormat="1" hidden="1" x14ac:dyDescent="0.25">
      <c r="A89" s="159">
        <v>5241</v>
      </c>
      <c r="B89" s="26" t="s">
        <v>422</v>
      </c>
      <c r="C89" s="11">
        <v>42715.642361111109</v>
      </c>
      <c r="D89" t="s">
        <v>21</v>
      </c>
      <c r="E89" t="s">
        <v>22</v>
      </c>
      <c r="F89" t="s">
        <v>50</v>
      </c>
      <c r="G89" t="s">
        <v>71</v>
      </c>
      <c r="H89" s="4" t="s">
        <v>564</v>
      </c>
      <c r="I89" t="s">
        <v>425</v>
      </c>
      <c r="J89" s="4" t="s">
        <v>20</v>
      </c>
      <c r="K89" s="11">
        <v>42717.375</v>
      </c>
      <c r="L89" s="26" t="s">
        <v>469</v>
      </c>
    </row>
    <row r="90" spans="1:14" customFormat="1" hidden="1" x14ac:dyDescent="0.25">
      <c r="A90" s="159">
        <v>5253</v>
      </c>
      <c r="B90" t="s">
        <v>436</v>
      </c>
      <c r="C90" s="11">
        <v>42717.508333333331</v>
      </c>
      <c r="D90" t="s">
        <v>28</v>
      </c>
      <c r="H90" s="4" t="s">
        <v>437</v>
      </c>
      <c r="I90" t="s">
        <v>438</v>
      </c>
      <c r="J90" s="4" t="s">
        <v>20</v>
      </c>
      <c r="K90" s="11">
        <v>42717.552777777775</v>
      </c>
      <c r="L90" t="s">
        <v>454</v>
      </c>
      <c r="N90" s="203">
        <f>(K90-C90-INT((WEEKDAY(C90-1)+INT(K90)-INT(C90))/7)+(MOD(K90,1)-MOD(C90,1))*2)*8</f>
        <v>1.0666666666511446</v>
      </c>
    </row>
    <row r="91" spans="1:14" customFormat="1" hidden="1" x14ac:dyDescent="0.25">
      <c r="A91" s="159">
        <v>5352</v>
      </c>
      <c r="B91" s="26" t="s">
        <v>642</v>
      </c>
      <c r="C91" s="11">
        <v>42723.6875</v>
      </c>
      <c r="D91" t="s">
        <v>21</v>
      </c>
      <c r="E91" t="s">
        <v>22</v>
      </c>
      <c r="F91" t="s">
        <v>26</v>
      </c>
      <c r="G91" t="s">
        <v>71</v>
      </c>
      <c r="H91" s="4" t="s">
        <v>564</v>
      </c>
      <c r="I91" t="s">
        <v>643</v>
      </c>
      <c r="J91" s="28" t="s">
        <v>20</v>
      </c>
      <c r="K91" s="11">
        <v>42723.695138888892</v>
      </c>
      <c r="L91" s="40" t="s">
        <v>648</v>
      </c>
    </row>
    <row r="92" spans="1:14" customFormat="1" hidden="1" x14ac:dyDescent="0.25">
      <c r="A92" s="159">
        <v>5386</v>
      </c>
      <c r="B92" s="58" t="s">
        <v>642</v>
      </c>
      <c r="C92" s="27">
        <v>42726.426388888889</v>
      </c>
      <c r="H92" s="28" t="s">
        <v>49</v>
      </c>
      <c r="I92" s="58" t="s">
        <v>753</v>
      </c>
      <c r="J92" s="28" t="s">
        <v>20</v>
      </c>
      <c r="K92" s="27">
        <v>42726.4375</v>
      </c>
      <c r="L92" s="128" t="s">
        <v>756</v>
      </c>
      <c r="M92" s="26"/>
      <c r="N92" s="203">
        <f t="shared" ref="N92:N93" si="9">(K92-C92-INT((WEEKDAY(C92-1)+INT(K92)-INT(C92))/7)+(MOD(K92,1)-MOD(C92,1))*2)*8</f>
        <v>0.26666666666278616</v>
      </c>
    </row>
    <row r="93" spans="1:14" s="37" customFormat="1" hidden="1" x14ac:dyDescent="0.25">
      <c r="A93" s="159">
        <v>5242</v>
      </c>
      <c r="B93" s="58" t="s">
        <v>423</v>
      </c>
      <c r="C93" s="67">
        <v>42717.397916666669</v>
      </c>
      <c r="D93" t="s">
        <v>28</v>
      </c>
      <c r="E93"/>
      <c r="F93"/>
      <c r="G93"/>
      <c r="H93" s="66" t="s">
        <v>49</v>
      </c>
      <c r="I93" s="58" t="s">
        <v>424</v>
      </c>
      <c r="J93" s="66" t="s">
        <v>20</v>
      </c>
      <c r="K93" s="99">
        <f ca="1">NOW()</f>
        <v>42731.637296064815</v>
      </c>
      <c r="L93" s="58" t="s">
        <v>559</v>
      </c>
      <c r="N93" s="203">
        <f t="shared" ca="1" si="9"/>
        <v>101.74510555551387</v>
      </c>
    </row>
    <row r="94" spans="1:14" customFormat="1" hidden="1" x14ac:dyDescent="0.25">
      <c r="A94" s="159">
        <v>5113</v>
      </c>
      <c r="B94" t="s">
        <v>96</v>
      </c>
      <c r="C94" s="11">
        <v>42705.428472222222</v>
      </c>
      <c r="D94" t="s">
        <v>28</v>
      </c>
      <c r="H94" s="4" t="s">
        <v>568</v>
      </c>
      <c r="I94" t="s">
        <v>97</v>
      </c>
      <c r="J94" s="4" t="s">
        <v>20</v>
      </c>
      <c r="K94" s="11">
        <v>42705.432638888888</v>
      </c>
      <c r="L94" s="13" t="s">
        <v>110</v>
      </c>
    </row>
    <row r="95" spans="1:14" s="134" customFormat="1" hidden="1" x14ac:dyDescent="0.25">
      <c r="A95" s="131">
        <v>5208</v>
      </c>
      <c r="B95" t="s">
        <v>358</v>
      </c>
      <c r="C95" s="11">
        <v>42712.447222222225</v>
      </c>
      <c r="D95" t="s">
        <v>28</v>
      </c>
      <c r="E95"/>
      <c r="F95"/>
      <c r="G95"/>
      <c r="H95" s="4" t="s">
        <v>19</v>
      </c>
      <c r="I95" t="s">
        <v>365</v>
      </c>
      <c r="J95" s="4" t="s">
        <v>20</v>
      </c>
      <c r="K95" s="11">
        <v>42712.70416666667</v>
      </c>
      <c r="L95" t="s">
        <v>380</v>
      </c>
      <c r="M95"/>
    </row>
    <row r="96" spans="1:14" customFormat="1" hidden="1" x14ac:dyDescent="0.25">
      <c r="A96" s="159">
        <v>5211</v>
      </c>
      <c r="B96" s="37" t="s">
        <v>360</v>
      </c>
      <c r="C96" s="42">
        <v>42712.51666666667</v>
      </c>
      <c r="D96" t="s">
        <v>28</v>
      </c>
      <c r="H96" s="6" t="s">
        <v>19</v>
      </c>
      <c r="I96" s="37" t="s">
        <v>368</v>
      </c>
      <c r="J96" s="6" t="s">
        <v>20</v>
      </c>
      <c r="K96" s="62">
        <v>42713.706944444442</v>
      </c>
      <c r="L96" s="37" t="s">
        <v>419</v>
      </c>
      <c r="M96" s="37"/>
    </row>
    <row r="97" spans="1:14" customFormat="1" hidden="1" x14ac:dyDescent="0.25">
      <c r="A97" s="159">
        <v>5230</v>
      </c>
      <c r="B97" t="s">
        <v>611</v>
      </c>
      <c r="C97" s="11">
        <v>42712.631944444445</v>
      </c>
      <c r="D97" t="s">
        <v>28</v>
      </c>
      <c r="H97" s="4" t="s">
        <v>564</v>
      </c>
      <c r="I97" t="s">
        <v>420</v>
      </c>
      <c r="J97" s="4" t="s">
        <v>20</v>
      </c>
      <c r="K97" s="11">
        <v>42713.505555555559</v>
      </c>
      <c r="L97" t="s">
        <v>421</v>
      </c>
    </row>
    <row r="98" spans="1:14" s="37" customFormat="1" hidden="1" x14ac:dyDescent="0.25">
      <c r="A98" s="159">
        <v>5320</v>
      </c>
      <c r="B98" t="s">
        <v>611</v>
      </c>
      <c r="C98" s="11">
        <v>42723.5</v>
      </c>
      <c r="D98" t="s">
        <v>28</v>
      </c>
      <c r="E98"/>
      <c r="F98"/>
      <c r="G98"/>
      <c r="H98" s="4" t="s">
        <v>437</v>
      </c>
      <c r="I98" t="s">
        <v>624</v>
      </c>
      <c r="J98" s="4" t="s">
        <v>20</v>
      </c>
      <c r="K98" s="11">
        <v>42723.565972222219</v>
      </c>
      <c r="L98" s="13" t="s">
        <v>604</v>
      </c>
      <c r="M98"/>
      <c r="N98" s="203">
        <f>(K98-C98-INT((WEEKDAY(C98-1)+INT(K98)-INT(C98))/7)+(MOD(K98,1)-MOD(C98,1))*2)*8</f>
        <v>1.5833333332557231</v>
      </c>
    </row>
    <row r="99" spans="1:14" s="37" customFormat="1" hidden="1" x14ac:dyDescent="0.25">
      <c r="A99" s="164">
        <v>5171</v>
      </c>
      <c r="B99" s="113" t="s">
        <v>265</v>
      </c>
      <c r="C99" s="178">
        <v>42710.399305555555</v>
      </c>
      <c r="D99" t="s">
        <v>21</v>
      </c>
      <c r="E99" t="s">
        <v>29</v>
      </c>
      <c r="F99" t="s">
        <v>26</v>
      </c>
      <c r="G99" t="s">
        <v>60</v>
      </c>
      <c r="H99" s="4" t="s">
        <v>564</v>
      </c>
      <c r="I99" s="113" t="s">
        <v>270</v>
      </c>
      <c r="J99" s="127" t="s">
        <v>20</v>
      </c>
      <c r="K99" s="11">
        <v>42710.414583333331</v>
      </c>
      <c r="L99" s="113" t="s">
        <v>269</v>
      </c>
      <c r="M99"/>
    </row>
    <row r="100" spans="1:14" s="71" customFormat="1" hidden="1" x14ac:dyDescent="0.25">
      <c r="A100" s="162">
        <v>5222</v>
      </c>
      <c r="B100" s="113" t="s">
        <v>265</v>
      </c>
      <c r="C100" s="77">
        <v>42712.604166666664</v>
      </c>
      <c r="D100" t="s">
        <v>21</v>
      </c>
      <c r="E100" t="s">
        <v>36</v>
      </c>
      <c r="F100" t="s">
        <v>26</v>
      </c>
      <c r="G100" t="s">
        <v>93</v>
      </c>
      <c r="H100" s="78" t="s">
        <v>564</v>
      </c>
      <c r="I100" s="76" t="s">
        <v>406</v>
      </c>
      <c r="J100" s="78" t="s">
        <v>20</v>
      </c>
      <c r="K100" s="77">
        <v>42712.611111111109</v>
      </c>
      <c r="L100" s="76" t="s">
        <v>343</v>
      </c>
      <c r="M100"/>
    </row>
    <row r="101" spans="1:14" customFormat="1" hidden="1" x14ac:dyDescent="0.25">
      <c r="A101" s="158">
        <v>5224</v>
      </c>
      <c r="B101" s="113" t="s">
        <v>265</v>
      </c>
      <c r="C101" s="11">
        <v>42713.433333333334</v>
      </c>
      <c r="D101" t="s">
        <v>21</v>
      </c>
      <c r="E101" t="s">
        <v>36</v>
      </c>
      <c r="F101" t="s">
        <v>26</v>
      </c>
      <c r="G101" t="s">
        <v>93</v>
      </c>
      <c r="H101" s="4" t="s">
        <v>564</v>
      </c>
      <c r="I101" t="s">
        <v>404</v>
      </c>
      <c r="J101" s="4" t="s">
        <v>20</v>
      </c>
      <c r="K101" s="11">
        <v>42713.473611111112</v>
      </c>
      <c r="L101" t="s">
        <v>403</v>
      </c>
    </row>
    <row r="102" spans="1:14" customFormat="1" hidden="1" x14ac:dyDescent="0.25">
      <c r="A102" s="161">
        <v>5359</v>
      </c>
      <c r="B102" s="113" t="s">
        <v>265</v>
      </c>
      <c r="C102" s="11">
        <v>42725.450694444444</v>
      </c>
      <c r="H102" s="28" t="s">
        <v>563</v>
      </c>
      <c r="I102" s="58" t="s">
        <v>712</v>
      </c>
      <c r="J102" s="28" t="s">
        <v>20</v>
      </c>
      <c r="K102" s="11">
        <v>42725.458333333336</v>
      </c>
      <c r="L102" s="58" t="s">
        <v>356</v>
      </c>
      <c r="M102" s="26"/>
    </row>
    <row r="103" spans="1:14" s="63" customFormat="1" ht="15.75" hidden="1" thickBot="1" x14ac:dyDescent="0.3">
      <c r="A103" s="165">
        <v>5398</v>
      </c>
      <c r="B103" s="113" t="s">
        <v>265</v>
      </c>
      <c r="C103" s="119">
        <v>42726.354166666664</v>
      </c>
      <c r="D103"/>
      <c r="E103"/>
      <c r="F103"/>
      <c r="G103"/>
      <c r="H103" s="122" t="s">
        <v>564</v>
      </c>
      <c r="I103" s="63" t="s">
        <v>777</v>
      </c>
      <c r="J103" s="122" t="s">
        <v>20</v>
      </c>
      <c r="K103" s="119">
        <v>42726.366666666669</v>
      </c>
      <c r="L103" s="116" t="s">
        <v>776</v>
      </c>
      <c r="M103" s="116"/>
    </row>
    <row r="104" spans="1:14" s="37" customFormat="1" hidden="1" x14ac:dyDescent="0.25">
      <c r="A104" s="158">
        <v>5160</v>
      </c>
      <c r="B104" t="s">
        <v>221</v>
      </c>
      <c r="C104" s="11">
        <v>42709.579861111109</v>
      </c>
      <c r="D104" t="s">
        <v>28</v>
      </c>
      <c r="E104"/>
      <c r="F104"/>
      <c r="G104"/>
      <c r="H104" s="4" t="s">
        <v>44</v>
      </c>
      <c r="I104" t="s">
        <v>315</v>
      </c>
      <c r="J104" s="4" t="s">
        <v>20</v>
      </c>
      <c r="K104" s="11">
        <v>42709.621527777781</v>
      </c>
      <c r="L104" t="s">
        <v>316</v>
      </c>
      <c r="M104"/>
      <c r="N104" s="203">
        <f t="shared" ref="N104:N105" si="10">(K104-C104-INT((WEEKDAY(C104-1)+INT(K104)-INT(C104))/7)+(MOD(K104,1)-MOD(C104,1))*2)*8</f>
        <v>1.0000000001164153</v>
      </c>
    </row>
    <row r="105" spans="1:14" s="37" customFormat="1" hidden="1" x14ac:dyDescent="0.25">
      <c r="A105" s="159">
        <v>5156</v>
      </c>
      <c r="B105" t="s">
        <v>209</v>
      </c>
      <c r="C105" s="11">
        <v>42709.488194444442</v>
      </c>
      <c r="D105" t="s">
        <v>28</v>
      </c>
      <c r="E105"/>
      <c r="F105"/>
      <c r="G105"/>
      <c r="H105" s="4" t="s">
        <v>44</v>
      </c>
      <c r="I105" t="s">
        <v>210</v>
      </c>
      <c r="J105" s="4" t="s">
        <v>20</v>
      </c>
      <c r="K105" s="11">
        <v>42709.493055555555</v>
      </c>
      <c r="L105" t="s">
        <v>211</v>
      </c>
      <c r="M105"/>
      <c r="N105" s="203">
        <f t="shared" si="10"/>
        <v>0.11666666669771075</v>
      </c>
    </row>
    <row r="106" spans="1:14" s="37" customFormat="1" hidden="1" x14ac:dyDescent="0.25">
      <c r="A106" s="159">
        <v>5235</v>
      </c>
      <c r="B106" t="s">
        <v>209</v>
      </c>
      <c r="C106" s="11">
        <v>42713.556250000001</v>
      </c>
      <c r="D106" t="s">
        <v>28</v>
      </c>
      <c r="E106"/>
      <c r="F106"/>
      <c r="G106"/>
      <c r="H106" s="4" t="s">
        <v>564</v>
      </c>
      <c r="I106" t="s">
        <v>399</v>
      </c>
      <c r="J106" s="4" t="s">
        <v>20</v>
      </c>
      <c r="K106" s="11">
        <v>42713.635416666664</v>
      </c>
      <c r="L106" s="37" t="s">
        <v>410</v>
      </c>
      <c r="M106"/>
    </row>
    <row r="107" spans="1:14" customFormat="1" hidden="1" x14ac:dyDescent="0.25">
      <c r="A107" s="159">
        <v>5365</v>
      </c>
      <c r="B107" s="58" t="s">
        <v>734</v>
      </c>
      <c r="C107" s="27">
        <v>42725.539583333331</v>
      </c>
      <c r="H107" s="28" t="s">
        <v>49</v>
      </c>
      <c r="I107" t="s">
        <v>733</v>
      </c>
      <c r="J107" s="28" t="s">
        <v>20</v>
      </c>
      <c r="K107" s="27">
        <v>42725.552777777775</v>
      </c>
      <c r="L107" s="129" t="s">
        <v>792</v>
      </c>
      <c r="M107" s="26"/>
      <c r="N107" s="203">
        <f t="shared" ref="N107:N108" si="11">(K107-C107-INT((WEEKDAY(C107-1)+INT(K107)-INT(C107))/7)+(MOD(K107,1)-MOD(C107,1))*2)*8</f>
        <v>0.31666666665114462</v>
      </c>
    </row>
    <row r="108" spans="1:14" s="37" customFormat="1" hidden="1" x14ac:dyDescent="0.25">
      <c r="A108" s="159">
        <v>5114</v>
      </c>
      <c r="B108" t="s">
        <v>98</v>
      </c>
      <c r="C108" s="11">
        <v>42705.42083333333</v>
      </c>
      <c r="D108" t="s">
        <v>28</v>
      </c>
      <c r="E108"/>
      <c r="F108"/>
      <c r="G108"/>
      <c r="H108" s="4" t="s">
        <v>49</v>
      </c>
      <c r="I108" t="s">
        <v>99</v>
      </c>
      <c r="J108" s="4" t="s">
        <v>20</v>
      </c>
      <c r="K108" s="11">
        <v>42705.447916666664</v>
      </c>
      <c r="L108" t="s">
        <v>107</v>
      </c>
      <c r="M108"/>
      <c r="N108" s="203">
        <f t="shared" si="11"/>
        <v>0.65000000002328306</v>
      </c>
    </row>
    <row r="109" spans="1:14" customFormat="1" ht="30" hidden="1" x14ac:dyDescent="0.25">
      <c r="A109" s="159">
        <v>5349</v>
      </c>
      <c r="B109" s="58" t="s">
        <v>441</v>
      </c>
      <c r="C109" s="11">
        <v>42724.62222222222</v>
      </c>
      <c r="D109" t="s">
        <v>28</v>
      </c>
      <c r="H109" s="4" t="s">
        <v>564</v>
      </c>
      <c r="I109" t="s">
        <v>685</v>
      </c>
      <c r="J109" s="4" t="s">
        <v>20</v>
      </c>
      <c r="K109" s="107">
        <v>42725.412499999999</v>
      </c>
      <c r="L109" s="115" t="s">
        <v>707</v>
      </c>
    </row>
    <row r="110" spans="1:14" customFormat="1" hidden="1" x14ac:dyDescent="0.25">
      <c r="A110" s="159">
        <v>5254</v>
      </c>
      <c r="B110" t="s">
        <v>441</v>
      </c>
      <c r="C110" s="11">
        <v>42717.525000000001</v>
      </c>
      <c r="D110" t="s">
        <v>28</v>
      </c>
      <c r="H110" s="4" t="s">
        <v>349</v>
      </c>
      <c r="I110" t="s">
        <v>442</v>
      </c>
      <c r="J110" s="4" t="s">
        <v>20</v>
      </c>
      <c r="K110" s="11">
        <v>42717.699305555558</v>
      </c>
      <c r="L110" s="13" t="s">
        <v>453</v>
      </c>
      <c r="N110" s="203">
        <f t="shared" ref="N110:N111" si="12">(K110-C110-INT((WEEKDAY(C110-1)+INT(K110)-INT(C110))/7)+(MOD(K110,1)-MOD(C110,1))*2)*8</f>
        <v>4.1833333333488554</v>
      </c>
    </row>
    <row r="111" spans="1:14" customFormat="1" hidden="1" x14ac:dyDescent="0.25">
      <c r="A111" s="159">
        <v>5187</v>
      </c>
      <c r="B111" t="s">
        <v>306</v>
      </c>
      <c r="C111" s="11">
        <v>42710.65</v>
      </c>
      <c r="D111" t="s">
        <v>28</v>
      </c>
      <c r="H111" s="4" t="s">
        <v>44</v>
      </c>
      <c r="I111" s="13" t="s">
        <v>310</v>
      </c>
      <c r="J111" s="4" t="s">
        <v>20</v>
      </c>
      <c r="K111" s="11">
        <v>42710.677083333336</v>
      </c>
      <c r="L111" s="13" t="s">
        <v>309</v>
      </c>
      <c r="N111" s="203">
        <f t="shared" si="12"/>
        <v>0.65000000002328306</v>
      </c>
    </row>
    <row r="112" spans="1:14" customFormat="1" hidden="1" x14ac:dyDescent="0.25">
      <c r="A112" s="159">
        <v>5331</v>
      </c>
      <c r="B112" t="s">
        <v>633</v>
      </c>
      <c r="C112" s="11">
        <v>42723.625</v>
      </c>
      <c r="D112" t="s">
        <v>28</v>
      </c>
      <c r="H112" s="4" t="s">
        <v>564</v>
      </c>
      <c r="I112" t="s">
        <v>634</v>
      </c>
      <c r="J112" s="4" t="s">
        <v>20</v>
      </c>
      <c r="K112" s="11">
        <v>42723.631944444445</v>
      </c>
      <c r="L112" t="s">
        <v>343</v>
      </c>
    </row>
    <row r="113" spans="1:14" customFormat="1" hidden="1" x14ac:dyDescent="0.25">
      <c r="A113" s="159">
        <v>5391</v>
      </c>
      <c r="B113" s="26" t="s">
        <v>758</v>
      </c>
      <c r="C113" s="27">
        <v>42726.444444444445</v>
      </c>
      <c r="H113" s="28" t="s">
        <v>49</v>
      </c>
      <c r="I113" s="26" t="s">
        <v>325</v>
      </c>
      <c r="J113" s="28" t="s">
        <v>20</v>
      </c>
      <c r="K113" s="27">
        <v>42726.461805555555</v>
      </c>
      <c r="L113" s="58" t="s">
        <v>767</v>
      </c>
      <c r="M113" s="26"/>
      <c r="N113" s="203">
        <f t="shared" ref="N113:N114" si="13">(K113-C113-INT((WEEKDAY(C113-1)+INT(K113)-INT(C113))/7)+(MOD(K113,1)-MOD(C113,1))*2)*8</f>
        <v>0.41666666662786156</v>
      </c>
    </row>
    <row r="114" spans="1:14" customFormat="1" hidden="1" x14ac:dyDescent="0.25">
      <c r="A114" s="159">
        <v>5184</v>
      </c>
      <c r="B114" t="s">
        <v>296</v>
      </c>
      <c r="C114" s="11">
        <v>42710.527777777781</v>
      </c>
      <c r="H114" s="4" t="s">
        <v>44</v>
      </c>
      <c r="I114" t="s">
        <v>297</v>
      </c>
      <c r="J114" s="4" t="s">
        <v>20</v>
      </c>
      <c r="K114" s="11">
        <v>42710.620138888888</v>
      </c>
      <c r="L114" t="s">
        <v>211</v>
      </c>
      <c r="N114" s="203">
        <f t="shared" si="13"/>
        <v>2.2166666665580124</v>
      </c>
    </row>
    <row r="115" spans="1:14" customFormat="1" hidden="1" x14ac:dyDescent="0.25">
      <c r="A115" s="159">
        <v>5279</v>
      </c>
      <c r="B115" s="26" t="s">
        <v>296</v>
      </c>
      <c r="C115" s="27">
        <v>42719.416666666664</v>
      </c>
      <c r="D115" t="s">
        <v>28</v>
      </c>
      <c r="H115" s="4" t="s">
        <v>564</v>
      </c>
      <c r="I115" s="26" t="s">
        <v>297</v>
      </c>
      <c r="J115" s="28" t="s">
        <v>20</v>
      </c>
      <c r="K115" s="11">
        <v>42719.427083333336</v>
      </c>
      <c r="L115" s="26" t="s">
        <v>507</v>
      </c>
    </row>
    <row r="116" spans="1:14" customFormat="1" ht="17.25" hidden="1" x14ac:dyDescent="0.25">
      <c r="A116" s="159">
        <v>5169</v>
      </c>
      <c r="B116" s="26" t="s">
        <v>259</v>
      </c>
      <c r="C116" s="27">
        <v>42709.692361111112</v>
      </c>
      <c r="D116" t="s">
        <v>28</v>
      </c>
      <c r="H116" s="28" t="s">
        <v>44</v>
      </c>
      <c r="I116" s="26" t="s">
        <v>258</v>
      </c>
      <c r="J116" s="28" t="s">
        <v>20</v>
      </c>
      <c r="K116" s="107">
        <v>42709.715277777781</v>
      </c>
      <c r="L116" s="26" t="s">
        <v>266</v>
      </c>
      <c r="N116" s="203">
        <f t="shared" ref="N116:N117" si="14">(K116-C116-INT((WEEKDAY(C116-1)+INT(K116)-INT(C116))/7)+(MOD(K116,1)-MOD(C116,1))*2)*8</f>
        <v>0.55000000004656613</v>
      </c>
    </row>
    <row r="117" spans="1:14" customFormat="1" hidden="1" x14ac:dyDescent="0.25">
      <c r="A117" s="159">
        <v>5131</v>
      </c>
      <c r="B117" s="50" t="s">
        <v>177</v>
      </c>
      <c r="C117" s="51">
        <v>42706.388888888891</v>
      </c>
      <c r="D117" t="s">
        <v>28</v>
      </c>
      <c r="E117" s="37"/>
      <c r="F117" s="37"/>
      <c r="G117" s="37"/>
      <c r="H117" s="6" t="s">
        <v>49</v>
      </c>
      <c r="I117" s="52" t="s">
        <v>251</v>
      </c>
      <c r="J117" s="6" t="s">
        <v>20</v>
      </c>
      <c r="K117" s="51">
        <v>42706.711805555555</v>
      </c>
      <c r="L117" s="57" t="s">
        <v>279</v>
      </c>
      <c r="M117" s="37"/>
      <c r="N117" s="203">
        <f t="shared" si="14"/>
        <v>7.7499999999417923</v>
      </c>
    </row>
    <row r="118" spans="1:14" customFormat="1" hidden="1" x14ac:dyDescent="0.25">
      <c r="A118" s="159">
        <v>5122</v>
      </c>
      <c r="B118" t="s">
        <v>120</v>
      </c>
      <c r="C118" s="11">
        <v>42705.49722222222</v>
      </c>
      <c r="D118" t="s">
        <v>28</v>
      </c>
      <c r="H118" s="4" t="s">
        <v>564</v>
      </c>
      <c r="I118" t="s">
        <v>121</v>
      </c>
      <c r="J118" s="4" t="s">
        <v>20</v>
      </c>
      <c r="K118" s="11">
        <v>42705.551388888889</v>
      </c>
      <c r="L118" t="s">
        <v>134</v>
      </c>
    </row>
    <row r="119" spans="1:14" customFormat="1" hidden="1" x14ac:dyDescent="0.25">
      <c r="A119" s="159">
        <v>5130</v>
      </c>
      <c r="B119" s="26" t="s">
        <v>175</v>
      </c>
      <c r="C119" s="27">
        <v>42705.701388888891</v>
      </c>
      <c r="D119" t="s">
        <v>28</v>
      </c>
      <c r="H119" s="28" t="s">
        <v>564</v>
      </c>
      <c r="I119" s="26" t="s">
        <v>176</v>
      </c>
      <c r="J119" s="28" t="s">
        <v>20</v>
      </c>
      <c r="K119" s="27">
        <v>42706.504166666666</v>
      </c>
      <c r="L119" s="190" t="s">
        <v>182</v>
      </c>
      <c r="M119" s="118"/>
    </row>
    <row r="120" spans="1:14" s="37" customFormat="1" hidden="1" x14ac:dyDescent="0.25">
      <c r="A120" s="168">
        <v>5135</v>
      </c>
      <c r="B120" s="47" t="s">
        <v>175</v>
      </c>
      <c r="C120" s="48">
        <v>42706.489583333336</v>
      </c>
      <c r="D120" s="44"/>
      <c r="E120" s="44"/>
      <c r="F120" s="44"/>
      <c r="G120" s="44"/>
      <c r="H120" s="4" t="s">
        <v>564</v>
      </c>
      <c r="I120" s="49" t="s">
        <v>254</v>
      </c>
      <c r="J120" s="46" t="s">
        <v>20</v>
      </c>
      <c r="K120" s="56">
        <v>42709.694444444445</v>
      </c>
      <c r="L120" t="s">
        <v>290</v>
      </c>
    </row>
    <row r="121" spans="1:14" s="26" customFormat="1" hidden="1" x14ac:dyDescent="0.25">
      <c r="A121" s="131">
        <v>5342</v>
      </c>
      <c r="B121" t="s">
        <v>664</v>
      </c>
      <c r="C121" s="11">
        <v>42724.484722222223</v>
      </c>
      <c r="D121" t="s">
        <v>28</v>
      </c>
      <c r="E121"/>
      <c r="F121"/>
      <c r="G121"/>
      <c r="H121" s="4" t="s">
        <v>49</v>
      </c>
      <c r="I121" t="s">
        <v>699</v>
      </c>
      <c r="J121" s="4" t="s">
        <v>20</v>
      </c>
      <c r="K121" s="107">
        <v>42724.672222222223</v>
      </c>
      <c r="L121" t="s">
        <v>700</v>
      </c>
      <c r="M121"/>
      <c r="N121" s="203">
        <f>(K121-C121-INT((WEEKDAY(C121-1)+INT(K121)-INT(C121))/7)+(MOD(K121,1)-MOD(C121,1))*2)*8</f>
        <v>4.5</v>
      </c>
    </row>
    <row r="122" spans="1:14" customFormat="1" hidden="1" x14ac:dyDescent="0.25">
      <c r="A122" s="159">
        <v>5159</v>
      </c>
      <c r="B122" s="37" t="s">
        <v>220</v>
      </c>
      <c r="C122" s="42">
        <v>42709.579861111109</v>
      </c>
      <c r="D122" t="s">
        <v>28</v>
      </c>
      <c r="H122" s="6" t="s">
        <v>39</v>
      </c>
      <c r="I122" s="37" t="s">
        <v>203</v>
      </c>
      <c r="J122" s="6" t="s">
        <v>20</v>
      </c>
      <c r="K122" s="42">
        <v>42709.583333333336</v>
      </c>
      <c r="L122" s="37" t="s">
        <v>242</v>
      </c>
      <c r="M122" s="37"/>
    </row>
    <row r="123" spans="1:14" customFormat="1" hidden="1" x14ac:dyDescent="0.25">
      <c r="A123" s="159">
        <v>5404</v>
      </c>
      <c r="B123" s="58" t="s">
        <v>813</v>
      </c>
      <c r="C123" s="27">
        <v>42726.669444444444</v>
      </c>
      <c r="H123" s="28" t="s">
        <v>19</v>
      </c>
      <c r="I123" t="s">
        <v>801</v>
      </c>
      <c r="J123" s="28" t="s">
        <v>20</v>
      </c>
      <c r="K123" s="23">
        <v>42726.716666666667</v>
      </c>
      <c r="L123" t="s">
        <v>814</v>
      </c>
      <c r="M123" s="144">
        <f>K123-C123</f>
        <v>4.7222222223354038E-2</v>
      </c>
    </row>
    <row r="124" spans="1:14" customFormat="1" hidden="1" x14ac:dyDescent="0.25">
      <c r="A124" s="159">
        <v>5327</v>
      </c>
      <c r="B124" t="s">
        <v>184</v>
      </c>
      <c r="C124" s="11">
        <v>42723.612500000003</v>
      </c>
      <c r="D124" t="s">
        <v>28</v>
      </c>
      <c r="H124" s="4" t="s">
        <v>564</v>
      </c>
      <c r="I124" t="s">
        <v>639</v>
      </c>
      <c r="J124" s="4" t="s">
        <v>20</v>
      </c>
      <c r="K124" s="107">
        <v>42723.820833333331</v>
      </c>
      <c r="L124" s="104" t="s">
        <v>654</v>
      </c>
      <c r="M124" s="101">
        <f>K124-C124</f>
        <v>0.20833333332848269</v>
      </c>
    </row>
    <row r="125" spans="1:14" s="26" customFormat="1" ht="47.25" hidden="1" x14ac:dyDescent="0.25">
      <c r="A125" s="131">
        <v>5136</v>
      </c>
      <c r="B125" t="s">
        <v>184</v>
      </c>
      <c r="C125" s="41">
        <v>42706.515972222223</v>
      </c>
      <c r="D125" t="s">
        <v>28</v>
      </c>
      <c r="E125"/>
      <c r="F125"/>
      <c r="G125"/>
      <c r="H125" s="4" t="s">
        <v>44</v>
      </c>
      <c r="I125" s="218" t="s">
        <v>183</v>
      </c>
      <c r="J125" s="4" t="s">
        <v>20</v>
      </c>
      <c r="K125" s="11">
        <v>42706.530555555553</v>
      </c>
      <c r="L125" t="s">
        <v>106</v>
      </c>
      <c r="M125" s="37"/>
      <c r="N125" s="203">
        <f t="shared" ref="N125:N126" si="15">(K125-C125-INT((WEEKDAY(C125-1)+INT(K125)-INT(C125))/7)+(MOD(K125,1)-MOD(C125,1))*2)*8</f>
        <v>0.34999999991850927</v>
      </c>
    </row>
    <row r="126" spans="1:14" customFormat="1" hidden="1" x14ac:dyDescent="0.25">
      <c r="A126" s="159">
        <v>5232</v>
      </c>
      <c r="B126" t="s">
        <v>184</v>
      </c>
      <c r="C126" s="11">
        <v>42713.5</v>
      </c>
      <c r="D126" t="s">
        <v>28</v>
      </c>
      <c r="H126" s="4" t="s">
        <v>349</v>
      </c>
      <c r="I126" t="s">
        <v>394</v>
      </c>
      <c r="J126" s="4" t="s">
        <v>20</v>
      </c>
      <c r="K126" s="11">
        <v>42713.503472222219</v>
      </c>
      <c r="L126" t="s">
        <v>395</v>
      </c>
      <c r="N126" s="203">
        <f t="shared" si="15"/>
        <v>8.3333333255723119E-2</v>
      </c>
    </row>
    <row r="127" spans="1:14" customFormat="1" hidden="1" x14ac:dyDescent="0.25">
      <c r="A127" s="159">
        <v>5314</v>
      </c>
      <c r="B127" t="s">
        <v>184</v>
      </c>
      <c r="C127" s="42">
        <v>42718.395833333336</v>
      </c>
      <c r="D127" t="s">
        <v>28</v>
      </c>
      <c r="H127" s="4" t="s">
        <v>564</v>
      </c>
      <c r="I127" s="91" t="s">
        <v>597</v>
      </c>
      <c r="J127" s="6" t="s">
        <v>20</v>
      </c>
      <c r="K127" s="42">
        <v>42718.402777777781</v>
      </c>
      <c r="L127" t="s">
        <v>272</v>
      </c>
      <c r="M127" s="37"/>
    </row>
    <row r="128" spans="1:14" s="133" customFormat="1" hidden="1" x14ac:dyDescent="0.25">
      <c r="A128" s="140">
        <v>5368</v>
      </c>
      <c r="B128" t="s">
        <v>184</v>
      </c>
      <c r="C128" s="147">
        <v>42725.541666666664</v>
      </c>
      <c r="D128"/>
      <c r="E128"/>
      <c r="F128"/>
      <c r="G128"/>
      <c r="H128" s="152" t="s">
        <v>567</v>
      </c>
      <c r="I128" s="128" t="s">
        <v>740</v>
      </c>
      <c r="J128" s="152" t="s">
        <v>20</v>
      </c>
      <c r="K128" s="149">
        <v>42725.595833333333</v>
      </c>
      <c r="L128" s="132" t="s">
        <v>741</v>
      </c>
      <c r="M128" s="144">
        <f>K128-C128</f>
        <v>5.4166666668606922E-2</v>
      </c>
    </row>
    <row r="129" spans="1:14" customFormat="1" hidden="1" x14ac:dyDescent="0.25">
      <c r="A129" s="158">
        <v>5384</v>
      </c>
      <c r="B129" t="s">
        <v>748</v>
      </c>
      <c r="C129" s="27">
        <v>42726.400000000001</v>
      </c>
      <c r="H129" s="28" t="s">
        <v>49</v>
      </c>
      <c r="I129" t="s">
        <v>747</v>
      </c>
      <c r="J129" s="28" t="s">
        <v>20</v>
      </c>
      <c r="K129" s="27">
        <v>42726.441666666666</v>
      </c>
      <c r="L129" s="9" t="s">
        <v>343</v>
      </c>
      <c r="M129" s="26"/>
      <c r="N129" s="203">
        <f t="shared" ref="N129:N130" si="16">(K129-C129-INT((WEEKDAY(C129-1)+INT(K129)-INT(C129))/7)+(MOD(K129,1)-MOD(C129,1))*2)*8</f>
        <v>0.99999999994179234</v>
      </c>
    </row>
    <row r="130" spans="1:14" s="37" customFormat="1" hidden="1" x14ac:dyDescent="0.25">
      <c r="A130" s="159">
        <v>5387</v>
      </c>
      <c r="B130" s="58" t="s">
        <v>751</v>
      </c>
      <c r="C130" s="67">
        <v>42726.416666666664</v>
      </c>
      <c r="D130"/>
      <c r="E130"/>
      <c r="F130"/>
      <c r="G130"/>
      <c r="H130" s="66" t="s">
        <v>49</v>
      </c>
      <c r="I130" s="37" t="s">
        <v>778</v>
      </c>
      <c r="J130" s="66" t="s">
        <v>20</v>
      </c>
      <c r="K130" s="67">
        <v>42726.650694444441</v>
      </c>
      <c r="L130" s="130" t="s">
        <v>498</v>
      </c>
      <c r="M130" s="58"/>
      <c r="N130" s="203">
        <f t="shared" si="16"/>
        <v>5.6166666666395031</v>
      </c>
    </row>
    <row r="131" spans="1:14" s="37" customFormat="1" hidden="1" x14ac:dyDescent="0.25">
      <c r="A131" s="159">
        <v>5367</v>
      </c>
      <c r="B131" s="58" t="s">
        <v>717</v>
      </c>
      <c r="C131" s="27">
        <v>42725.614583333336</v>
      </c>
      <c r="D131"/>
      <c r="E131"/>
      <c r="F131"/>
      <c r="G131"/>
      <c r="H131" s="28" t="s">
        <v>563</v>
      </c>
      <c r="I131" s="58" t="s">
        <v>732</v>
      </c>
      <c r="J131" s="28" t="s">
        <v>20</v>
      </c>
      <c r="K131" s="27">
        <v>42725.670138888891</v>
      </c>
      <c r="L131" s="128" t="s">
        <v>788</v>
      </c>
      <c r="M131" s="26"/>
    </row>
    <row r="132" spans="1:14" customFormat="1" hidden="1" x14ac:dyDescent="0.25">
      <c r="A132" s="159">
        <v>5381</v>
      </c>
      <c r="B132" s="58" t="s">
        <v>745</v>
      </c>
      <c r="C132" s="27">
        <v>42726.406944444447</v>
      </c>
      <c r="H132" s="28" t="s">
        <v>564</v>
      </c>
      <c r="I132" s="58" t="s">
        <v>775</v>
      </c>
      <c r="J132" s="28" t="s">
        <v>20</v>
      </c>
      <c r="K132" s="27">
        <v>42726.443055555559</v>
      </c>
      <c r="L132" s="9" t="s">
        <v>773</v>
      </c>
      <c r="M132" s="26"/>
    </row>
    <row r="133" spans="1:14" customFormat="1" hidden="1" x14ac:dyDescent="0.25">
      <c r="A133" s="159">
        <v>5316</v>
      </c>
      <c r="B133" t="s">
        <v>178</v>
      </c>
      <c r="C133" s="42">
        <v>42719.458333333336</v>
      </c>
      <c r="D133" t="s">
        <v>28</v>
      </c>
      <c r="H133" s="4" t="s">
        <v>564</v>
      </c>
      <c r="I133" t="s">
        <v>600</v>
      </c>
      <c r="J133" s="4" t="s">
        <v>20</v>
      </c>
      <c r="K133" s="42">
        <v>42719.46875</v>
      </c>
      <c r="L133" t="s">
        <v>272</v>
      </c>
    </row>
    <row r="134" spans="1:14" s="37" customFormat="1" hidden="1" x14ac:dyDescent="0.25">
      <c r="A134" s="162">
        <v>5132</v>
      </c>
      <c r="B134" t="s">
        <v>178</v>
      </c>
      <c r="C134" s="74">
        <v>42706.442361111112</v>
      </c>
      <c r="D134" t="s">
        <v>28</v>
      </c>
      <c r="E134" s="15"/>
      <c r="F134" s="15"/>
      <c r="G134" s="15"/>
      <c r="H134" s="170" t="s">
        <v>44</v>
      </c>
      <c r="I134" s="75" t="s">
        <v>261</v>
      </c>
      <c r="J134" s="170" t="s">
        <v>20</v>
      </c>
      <c r="K134" s="42">
        <v>42709.8125</v>
      </c>
      <c r="L134" s="189" t="s">
        <v>278</v>
      </c>
      <c r="N134" s="203">
        <f t="shared" ref="N134:N137" si="17">(K134-C134-INT((WEEKDAY(C134-1)+INT(K134)-INT(C134))/7)+(MOD(K134,1)-MOD(C134,1))*2)*8</f>
        <v>24.883333333302289</v>
      </c>
    </row>
    <row r="135" spans="1:14" customFormat="1" hidden="1" x14ac:dyDescent="0.25">
      <c r="A135" s="158">
        <v>5147</v>
      </c>
      <c r="B135" t="s">
        <v>178</v>
      </c>
      <c r="C135" s="11">
        <v>42709.422222222223</v>
      </c>
      <c r="D135" t="s">
        <v>28</v>
      </c>
      <c r="H135" s="4" t="s">
        <v>44</v>
      </c>
      <c r="I135" t="s">
        <v>222</v>
      </c>
      <c r="J135" s="4" t="s">
        <v>20</v>
      </c>
      <c r="K135" s="11">
        <v>42709.441666666666</v>
      </c>
      <c r="L135" t="s">
        <v>223</v>
      </c>
      <c r="N135" s="203">
        <f t="shared" si="17"/>
        <v>0.46666666661622003</v>
      </c>
    </row>
    <row r="136" spans="1:14" customFormat="1" hidden="1" x14ac:dyDescent="0.25">
      <c r="A136" s="159">
        <v>5161</v>
      </c>
      <c r="B136" t="s">
        <v>178</v>
      </c>
      <c r="C136" s="11">
        <v>42709.60833333333</v>
      </c>
      <c r="D136" t="s">
        <v>28</v>
      </c>
      <c r="H136" s="4" t="s">
        <v>44</v>
      </c>
      <c r="I136" t="s">
        <v>229</v>
      </c>
      <c r="J136" s="4" t="s">
        <v>20</v>
      </c>
      <c r="K136" s="11">
        <v>42709.677083333336</v>
      </c>
      <c r="L136" t="s">
        <v>248</v>
      </c>
      <c r="N136" s="203">
        <f t="shared" si="17"/>
        <v>1.6500000001396984</v>
      </c>
    </row>
    <row r="137" spans="1:14" customFormat="1" hidden="1" x14ac:dyDescent="0.25">
      <c r="A137" s="162">
        <v>5196</v>
      </c>
      <c r="B137" t="s">
        <v>178</v>
      </c>
      <c r="C137" s="77">
        <v>42711.448611111111</v>
      </c>
      <c r="D137" t="s">
        <v>28</v>
      </c>
      <c r="H137" s="78" t="s">
        <v>349</v>
      </c>
      <c r="I137" s="76" t="s">
        <v>337</v>
      </c>
      <c r="J137" s="78" t="s">
        <v>20</v>
      </c>
      <c r="K137" s="56">
        <v>42711.722222222219</v>
      </c>
      <c r="L137" t="s">
        <v>241</v>
      </c>
      <c r="N137" s="203">
        <f t="shared" si="17"/>
        <v>6.566666666592937</v>
      </c>
    </row>
    <row r="138" spans="1:14" customFormat="1" hidden="1" x14ac:dyDescent="0.25">
      <c r="A138" s="158">
        <v>5207</v>
      </c>
      <c r="B138" t="s">
        <v>178</v>
      </c>
      <c r="C138" s="11">
        <v>42712.446527777778</v>
      </c>
      <c r="D138" t="s">
        <v>28</v>
      </c>
      <c r="H138" s="4" t="s">
        <v>564</v>
      </c>
      <c r="I138" t="s">
        <v>364</v>
      </c>
      <c r="J138" s="4" t="s">
        <v>20</v>
      </c>
      <c r="K138" s="11">
        <v>42712.708333333336</v>
      </c>
      <c r="L138" t="s">
        <v>379</v>
      </c>
    </row>
    <row r="139" spans="1:14" s="134" customFormat="1" ht="17.25" hidden="1" x14ac:dyDescent="0.25">
      <c r="A139" s="131">
        <v>5219</v>
      </c>
      <c r="B139" s="37" t="s">
        <v>381</v>
      </c>
      <c r="C139" s="42">
        <v>42710.450694444444</v>
      </c>
      <c r="D139" t="s">
        <v>28</v>
      </c>
      <c r="E139"/>
      <c r="F139"/>
      <c r="G139"/>
      <c r="H139" s="6" t="s">
        <v>49</v>
      </c>
      <c r="I139" s="37" t="s">
        <v>382</v>
      </c>
      <c r="J139" s="6" t="s">
        <v>20</v>
      </c>
      <c r="K139" s="42">
        <v>42713.640972222223</v>
      </c>
      <c r="L139" s="65" t="s">
        <v>343</v>
      </c>
      <c r="M139" s="37"/>
      <c r="N139" s="203">
        <f t="shared" ref="N139:N140" si="18">(K139-C139-INT((WEEKDAY(C139-1)+INT(K139)-INT(C139))/7)+(MOD(K139,1)-MOD(C139,1))*2)*8</f>
        <v>28.566666666709352</v>
      </c>
    </row>
    <row r="140" spans="1:14" customFormat="1" hidden="1" x14ac:dyDescent="0.25">
      <c r="A140" s="159">
        <v>5227</v>
      </c>
      <c r="B140" t="s">
        <v>381</v>
      </c>
      <c r="C140" s="11">
        <v>42713.481944444444</v>
      </c>
      <c r="D140" t="s">
        <v>28</v>
      </c>
      <c r="H140" s="4" t="s">
        <v>49</v>
      </c>
      <c r="I140" t="s">
        <v>389</v>
      </c>
      <c r="J140" s="4" t="s">
        <v>20</v>
      </c>
      <c r="K140" s="11">
        <v>42713.495833333334</v>
      </c>
      <c r="L140" t="s">
        <v>343</v>
      </c>
      <c r="N140" s="203">
        <f t="shared" si="18"/>
        <v>0.33333333337213844</v>
      </c>
    </row>
    <row r="141" spans="1:14" customFormat="1" hidden="1" x14ac:dyDescent="0.25">
      <c r="A141" s="159">
        <v>5192</v>
      </c>
      <c r="B141" t="s">
        <v>322</v>
      </c>
      <c r="C141" s="11">
        <v>42711.506249999999</v>
      </c>
      <c r="D141" t="s">
        <v>28</v>
      </c>
      <c r="H141" s="4" t="s">
        <v>564</v>
      </c>
      <c r="I141" t="s">
        <v>339</v>
      </c>
      <c r="J141" s="4" t="s">
        <v>20</v>
      </c>
      <c r="K141" s="11">
        <v>42712.520138888889</v>
      </c>
      <c r="L141" t="s">
        <v>377</v>
      </c>
    </row>
    <row r="142" spans="1:14" customFormat="1" hidden="1" x14ac:dyDescent="0.25">
      <c r="A142" s="159">
        <v>5350</v>
      </c>
      <c r="B142" s="58" t="s">
        <v>688</v>
      </c>
      <c r="C142" s="11">
        <v>42724.629166666666</v>
      </c>
      <c r="D142" t="s">
        <v>28</v>
      </c>
      <c r="H142" s="4" t="s">
        <v>564</v>
      </c>
      <c r="I142" t="s">
        <v>686</v>
      </c>
      <c r="J142" s="4" t="s">
        <v>20</v>
      </c>
      <c r="K142" s="11">
        <v>42724.629166666666</v>
      </c>
      <c r="L142" t="s">
        <v>687</v>
      </c>
    </row>
    <row r="143" spans="1:14" s="37" customFormat="1" hidden="1" x14ac:dyDescent="0.25">
      <c r="A143" s="159">
        <v>5328</v>
      </c>
      <c r="B143" s="26" t="s">
        <v>626</v>
      </c>
      <c r="C143" s="27">
        <v>42723.627083333333</v>
      </c>
      <c r="D143" t="s">
        <v>28</v>
      </c>
      <c r="E143"/>
      <c r="F143"/>
      <c r="G143"/>
      <c r="H143" s="28" t="s">
        <v>49</v>
      </c>
      <c r="I143" s="26" t="s">
        <v>637</v>
      </c>
      <c r="J143" s="28" t="s">
        <v>20</v>
      </c>
      <c r="K143" s="107">
        <v>42725.685416666667</v>
      </c>
      <c r="L143" s="129" t="s">
        <v>784</v>
      </c>
      <c r="M143" s="109">
        <f>K143-C143</f>
        <v>2.0583333333343035</v>
      </c>
      <c r="N143" s="203">
        <f>(K143-C143-INT((WEEKDAY(C143-1)+INT(K143)-INT(C143))/7)+(MOD(K143,1)-MOD(C143,1))*2)*8</f>
        <v>17.400000000023283</v>
      </c>
    </row>
    <row r="144" spans="1:14" s="44" customFormat="1" hidden="1" x14ac:dyDescent="0.25">
      <c r="A144" s="173">
        <v>5127</v>
      </c>
      <c r="B144" s="176" t="s">
        <v>138</v>
      </c>
      <c r="C144" s="180">
        <v>42705.599305555559</v>
      </c>
      <c r="D144" t="s">
        <v>28</v>
      </c>
      <c r="H144" s="78" t="s">
        <v>568</v>
      </c>
      <c r="I144" s="176" t="s">
        <v>139</v>
      </c>
      <c r="J144" s="185" t="s">
        <v>20</v>
      </c>
      <c r="K144" s="180">
        <v>42705.675000000003</v>
      </c>
      <c r="L144" s="44" t="s">
        <v>127</v>
      </c>
      <c r="M144"/>
    </row>
    <row r="145" spans="1:14" s="15" customFormat="1" hidden="1" x14ac:dyDescent="0.25">
      <c r="A145" s="162">
        <v>5297</v>
      </c>
      <c r="B145" s="75" t="s">
        <v>576</v>
      </c>
      <c r="C145" s="77">
        <v>42720.400694444441</v>
      </c>
      <c r="D145" t="s">
        <v>28</v>
      </c>
      <c r="E145"/>
      <c r="F145"/>
      <c r="G145"/>
      <c r="H145" s="78" t="s">
        <v>568</v>
      </c>
      <c r="I145" s="76" t="s">
        <v>577</v>
      </c>
      <c r="J145" s="78" t="s">
        <v>20</v>
      </c>
      <c r="K145" s="11">
        <v>42720.4375</v>
      </c>
      <c r="L145" s="76" t="s">
        <v>619</v>
      </c>
      <c r="M145"/>
    </row>
    <row r="146" spans="1:14" customFormat="1" hidden="1" x14ac:dyDescent="0.25">
      <c r="A146" s="158">
        <v>5231</v>
      </c>
      <c r="B146" t="s">
        <v>393</v>
      </c>
      <c r="C146" s="11">
        <v>42713.438194444447</v>
      </c>
      <c r="D146" t="s">
        <v>28</v>
      </c>
      <c r="H146" s="4" t="s">
        <v>349</v>
      </c>
      <c r="I146" t="s">
        <v>401</v>
      </c>
      <c r="J146" s="4" t="s">
        <v>20</v>
      </c>
      <c r="K146" s="11">
        <v>42713.555555555555</v>
      </c>
      <c r="L146" s="13" t="s">
        <v>400</v>
      </c>
      <c r="N146" s="203">
        <f>(K146-C146-INT((WEEKDAY(C146-1)+INT(K146)-INT(C146))/7)+(MOD(K146,1)-MOD(C146,1))*2)*8</f>
        <v>2.816666666592937</v>
      </c>
    </row>
    <row r="147" spans="1:14" s="37" customFormat="1" ht="30" hidden="1" x14ac:dyDescent="0.25">
      <c r="A147" s="161">
        <v>5395</v>
      </c>
      <c r="B147" s="26" t="s">
        <v>506</v>
      </c>
      <c r="C147" s="11">
        <v>42726.481249999997</v>
      </c>
      <c r="D147"/>
      <c r="E147"/>
      <c r="F147"/>
      <c r="G147"/>
      <c r="H147" s="28" t="s">
        <v>49</v>
      </c>
      <c r="I147" t="s">
        <v>765</v>
      </c>
      <c r="J147" s="28" t="s">
        <v>20</v>
      </c>
      <c r="K147" s="194">
        <v>42731.414583333331</v>
      </c>
      <c r="L147" s="102" t="s">
        <v>931</v>
      </c>
      <c r="M147" s="196">
        <f>K147-C147</f>
        <v>4.9333333333343035</v>
      </c>
      <c r="N147" s="203">
        <f>(K147-C147-INT((WEEKDAY(C147-1)+INT(K147)-INT(C147))/7)+(MOD(K147,1)-MOD(C147,1))*2)*8</f>
        <v>30.400000000023283</v>
      </c>
    </row>
    <row r="148" spans="1:14" s="58" customFormat="1" hidden="1" x14ac:dyDescent="0.25">
      <c r="A148" s="131">
        <v>5209</v>
      </c>
      <c r="B148" t="s">
        <v>359</v>
      </c>
      <c r="C148" s="11">
        <v>42712.45208333333</v>
      </c>
      <c r="D148" t="s">
        <v>28</v>
      </c>
      <c r="E148"/>
      <c r="F148"/>
      <c r="G148"/>
      <c r="H148" s="4" t="s">
        <v>564</v>
      </c>
      <c r="I148" s="13" t="s">
        <v>366</v>
      </c>
      <c r="J148" s="4" t="s">
        <v>20</v>
      </c>
      <c r="K148" s="56">
        <v>42713.681944444441</v>
      </c>
      <c r="L148" t="s">
        <v>415</v>
      </c>
      <c r="M148"/>
      <c r="N148" s="202" t="s">
        <v>879</v>
      </c>
    </row>
    <row r="149" spans="1:14" s="37" customFormat="1" ht="30" hidden="1" x14ac:dyDescent="0.25">
      <c r="A149" s="171">
        <v>5369</v>
      </c>
      <c r="B149" s="175" t="s">
        <v>722</v>
      </c>
      <c r="C149" s="156">
        <v>42725.572222222225</v>
      </c>
      <c r="D149"/>
      <c r="E149"/>
      <c r="F149"/>
      <c r="G149"/>
      <c r="H149" s="152" t="s">
        <v>568</v>
      </c>
      <c r="I149" s="128" t="s">
        <v>769</v>
      </c>
      <c r="J149" s="184" t="s">
        <v>20</v>
      </c>
      <c r="K149" s="157">
        <v>42726.489583333336</v>
      </c>
      <c r="L149" s="132" t="s">
        <v>629</v>
      </c>
      <c r="M149" s="144">
        <f>K149-C149</f>
        <v>0.91736111111094942</v>
      </c>
    </row>
    <row r="150" spans="1:14" customFormat="1" hidden="1" x14ac:dyDescent="0.25">
      <c r="A150" s="158">
        <v>5278</v>
      </c>
      <c r="B150" t="s">
        <v>495</v>
      </c>
      <c r="C150" s="11">
        <v>42718.661805555559</v>
      </c>
      <c r="D150" t="s">
        <v>28</v>
      </c>
      <c r="H150" s="28" t="s">
        <v>563</v>
      </c>
      <c r="I150" t="s">
        <v>496</v>
      </c>
      <c r="J150" s="4" t="s">
        <v>20</v>
      </c>
      <c r="K150" s="11">
        <v>42718.686805555553</v>
      </c>
      <c r="L150" t="s">
        <v>497</v>
      </c>
    </row>
    <row r="151" spans="1:14" customFormat="1" ht="17.25" hidden="1" x14ac:dyDescent="0.25">
      <c r="A151" s="159">
        <v>5343</v>
      </c>
      <c r="B151" s="58" t="s">
        <v>665</v>
      </c>
      <c r="C151" s="67">
        <v>42724.506249999999</v>
      </c>
      <c r="D151" t="s">
        <v>28</v>
      </c>
      <c r="H151" s="66" t="s">
        <v>19</v>
      </c>
      <c r="I151" s="95" t="s">
        <v>679</v>
      </c>
      <c r="J151" s="66" t="s">
        <v>20</v>
      </c>
      <c r="K151" s="99">
        <v>42725.588888888888</v>
      </c>
      <c r="L151" s="37" t="s">
        <v>106</v>
      </c>
      <c r="M151" s="58"/>
    </row>
    <row r="152" spans="1:14" customFormat="1" ht="17.25" hidden="1" x14ac:dyDescent="0.25">
      <c r="A152" s="162">
        <v>5221</v>
      </c>
      <c r="B152" s="75" t="s">
        <v>384</v>
      </c>
      <c r="C152" s="74">
        <v>42712.862500000003</v>
      </c>
      <c r="D152" t="s">
        <v>28</v>
      </c>
      <c r="H152" s="170" t="s">
        <v>19</v>
      </c>
      <c r="I152" s="75" t="s">
        <v>383</v>
      </c>
      <c r="J152" s="170" t="s">
        <v>20</v>
      </c>
      <c r="K152" s="42">
        <v>42713.65</v>
      </c>
      <c r="L152" s="188" t="s">
        <v>125</v>
      </c>
      <c r="M152" s="37"/>
    </row>
    <row r="153" spans="1:14" customFormat="1" hidden="1" x14ac:dyDescent="0.25">
      <c r="A153" s="158">
        <v>5174</v>
      </c>
      <c r="B153" t="s">
        <v>277</v>
      </c>
      <c r="C153" s="11">
        <v>42710.427777777775</v>
      </c>
      <c r="D153" t="s">
        <v>28</v>
      </c>
      <c r="H153" s="4" t="s">
        <v>44</v>
      </c>
      <c r="I153" t="s">
        <v>276</v>
      </c>
      <c r="J153" s="4" t="s">
        <v>20</v>
      </c>
      <c r="K153" s="11">
        <v>42710.469444444447</v>
      </c>
      <c r="L153" t="s">
        <v>298</v>
      </c>
      <c r="N153" s="203">
        <f>(K153-C153-INT((WEEKDAY(C153-1)+INT(K153)-INT(C153))/7)+(MOD(K153,1)-MOD(C153,1))*2)*8</f>
        <v>1.0000000001164153</v>
      </c>
    </row>
    <row r="154" spans="1:14" customFormat="1" hidden="1" x14ac:dyDescent="0.25">
      <c r="A154" s="159">
        <v>5215</v>
      </c>
      <c r="B154" t="s">
        <v>302</v>
      </c>
      <c r="C154" s="11">
        <v>42712.637499999997</v>
      </c>
      <c r="D154" t="s">
        <v>28</v>
      </c>
      <c r="H154" s="4" t="s">
        <v>19</v>
      </c>
      <c r="I154" t="s">
        <v>362</v>
      </c>
      <c r="J154" s="4" t="s">
        <v>20</v>
      </c>
      <c r="K154" s="56">
        <v>42713.515972222223</v>
      </c>
      <c r="L154" t="s">
        <v>396</v>
      </c>
    </row>
    <row r="155" spans="1:14" customFormat="1" hidden="1" x14ac:dyDescent="0.25">
      <c r="A155" s="159">
        <v>5186</v>
      </c>
      <c r="B155" t="s">
        <v>302</v>
      </c>
      <c r="C155" s="11">
        <v>42710.640277777777</v>
      </c>
      <c r="D155" t="s">
        <v>28</v>
      </c>
      <c r="H155" s="4" t="s">
        <v>564</v>
      </c>
      <c r="I155" t="s">
        <v>303</v>
      </c>
      <c r="J155" s="4" t="s">
        <v>20</v>
      </c>
      <c r="K155" s="11">
        <v>42710.64166666667</v>
      </c>
      <c r="L155" t="s">
        <v>304</v>
      </c>
    </row>
    <row r="156" spans="1:14" s="72" customFormat="1" hidden="1" x14ac:dyDescent="0.25">
      <c r="A156" s="162">
        <v>5329</v>
      </c>
      <c r="B156" s="76" t="s">
        <v>374</v>
      </c>
      <c r="C156" s="77">
        <v>42723.619444444441</v>
      </c>
      <c r="D156" t="s">
        <v>28</v>
      </c>
      <c r="E156"/>
      <c r="F156"/>
      <c r="G156"/>
      <c r="H156" s="78" t="s">
        <v>563</v>
      </c>
      <c r="I156" s="76" t="s">
        <v>680</v>
      </c>
      <c r="J156" s="78" t="s">
        <v>20</v>
      </c>
      <c r="K156" s="107">
        <v>42724.486805555556</v>
      </c>
      <c r="L156" s="76" t="s">
        <v>695</v>
      </c>
      <c r="M156" s="109">
        <f>K156-C156</f>
        <v>0.867361111115315</v>
      </c>
    </row>
    <row r="157" spans="1:14" customFormat="1" ht="32.25" hidden="1" x14ac:dyDescent="0.25">
      <c r="A157" s="158">
        <v>5218</v>
      </c>
      <c r="B157" s="58" t="s">
        <v>374</v>
      </c>
      <c r="C157" s="67">
        <v>42717.625694444447</v>
      </c>
      <c r="D157" t="s">
        <v>28</v>
      </c>
      <c r="H157" s="28" t="s">
        <v>564</v>
      </c>
      <c r="I157" s="115" t="s">
        <v>375</v>
      </c>
      <c r="J157" s="66" t="s">
        <v>20</v>
      </c>
      <c r="K157" s="42">
        <v>42717.708333333336</v>
      </c>
      <c r="L157" s="58" t="s">
        <v>356</v>
      </c>
      <c r="M157" s="37"/>
    </row>
    <row r="158" spans="1:14" customFormat="1" hidden="1" x14ac:dyDescent="0.25">
      <c r="A158" s="159">
        <v>5335</v>
      </c>
      <c r="B158" s="58" t="s">
        <v>651</v>
      </c>
      <c r="C158" s="11">
        <v>42723.832638888889</v>
      </c>
      <c r="D158" t="s">
        <v>28</v>
      </c>
      <c r="H158" s="4" t="s">
        <v>437</v>
      </c>
      <c r="I158" t="s">
        <v>652</v>
      </c>
      <c r="J158" s="4" t="s">
        <v>20</v>
      </c>
      <c r="K158" s="107">
        <v>42724.716666666667</v>
      </c>
      <c r="L158" t="s">
        <v>377</v>
      </c>
      <c r="N158" s="203">
        <f>(K158-C158-INT((WEEKDAY(C158-1)+INT(K158)-INT(C158))/7)+(MOD(K158,1)-MOD(C158,1))*2)*8</f>
        <v>5.2166666666744277</v>
      </c>
    </row>
    <row r="159" spans="1:14" s="134" customFormat="1" hidden="1" x14ac:dyDescent="0.25">
      <c r="A159" s="131">
        <v>5324</v>
      </c>
      <c r="B159" t="s">
        <v>625</v>
      </c>
      <c r="C159" s="11">
        <v>42723.568055555559</v>
      </c>
      <c r="D159" t="s">
        <v>28</v>
      </c>
      <c r="E159"/>
      <c r="F159"/>
      <c r="G159"/>
      <c r="H159" s="4" t="s">
        <v>567</v>
      </c>
      <c r="I159" t="s">
        <v>620</v>
      </c>
      <c r="J159" s="4" t="s">
        <v>20</v>
      </c>
      <c r="K159" s="11">
        <v>42723.632638888892</v>
      </c>
      <c r="L159" t="s">
        <v>629</v>
      </c>
      <c r="M159"/>
    </row>
    <row r="160" spans="1:14" hidden="1" x14ac:dyDescent="0.25">
      <c r="A160" s="131">
        <v>5112</v>
      </c>
      <c r="B160" t="s">
        <v>625</v>
      </c>
      <c r="C160" s="27">
        <v>42705.428472222222</v>
      </c>
      <c r="D160" t="s">
        <v>28</v>
      </c>
      <c r="H160" s="28" t="s">
        <v>564</v>
      </c>
      <c r="I160" s="26" t="s">
        <v>100</v>
      </c>
      <c r="J160" s="28" t="s">
        <v>20</v>
      </c>
      <c r="K160" s="11">
        <v>42705.442361111112</v>
      </c>
      <c r="L160" t="s">
        <v>106</v>
      </c>
      <c r="M160"/>
      <c r="N160" s="128"/>
    </row>
    <row r="161" spans="1:14" s="58" customFormat="1" hidden="1" x14ac:dyDescent="0.25">
      <c r="A161" s="131">
        <v>5375</v>
      </c>
      <c r="B161" t="s">
        <v>625</v>
      </c>
      <c r="C161" s="11">
        <v>42725.647222222222</v>
      </c>
      <c r="D161"/>
      <c r="E161"/>
      <c r="F161"/>
      <c r="G161"/>
      <c r="H161" s="28" t="s">
        <v>564</v>
      </c>
      <c r="I161" t="s">
        <v>729</v>
      </c>
      <c r="J161" s="28" t="s">
        <v>20</v>
      </c>
      <c r="K161" s="11">
        <v>42725.652777777781</v>
      </c>
      <c r="L161" s="58" t="s">
        <v>491</v>
      </c>
      <c r="M161" s="26"/>
    </row>
    <row r="162" spans="1:14" s="146" customFormat="1" hidden="1" x14ac:dyDescent="0.25">
      <c r="A162" s="158">
        <v>5390</v>
      </c>
      <c r="B162" t="s">
        <v>625</v>
      </c>
      <c r="C162" s="11">
        <v>42726.439583333333</v>
      </c>
      <c r="D162"/>
      <c r="E162"/>
      <c r="F162"/>
      <c r="G162"/>
      <c r="H162" s="28" t="s">
        <v>437</v>
      </c>
      <c r="I162" t="s">
        <v>757</v>
      </c>
      <c r="J162" s="28" t="s">
        <v>20</v>
      </c>
      <c r="K162" s="27">
        <v>42726.509027777778</v>
      </c>
      <c r="L162" s="13" t="s">
        <v>783</v>
      </c>
      <c r="M162" s="26"/>
      <c r="N162" s="203">
        <f t="shared" ref="N162:N163" si="19">(K162-C162-INT((WEEKDAY(C162-1)+INT(K162)-INT(C162))/7)+(MOD(K162,1)-MOD(C162,1))*2)*8</f>
        <v>1.6666666666860692</v>
      </c>
    </row>
    <row r="163" spans="1:14" customFormat="1" hidden="1" x14ac:dyDescent="0.25">
      <c r="A163" s="172">
        <v>5271</v>
      </c>
      <c r="B163" s="117" t="s">
        <v>473</v>
      </c>
      <c r="C163" s="120">
        <v>42718.469444444447</v>
      </c>
      <c r="D163" t="s">
        <v>28</v>
      </c>
      <c r="H163" s="123" t="s">
        <v>437</v>
      </c>
      <c r="I163" s="125" t="s">
        <v>414</v>
      </c>
      <c r="J163" s="123" t="s">
        <v>20</v>
      </c>
      <c r="K163" s="73">
        <v>42718.507638888892</v>
      </c>
      <c r="L163" s="117" t="s">
        <v>483</v>
      </c>
      <c r="N163" s="203">
        <f t="shared" si="19"/>
        <v>0.91666666668606922</v>
      </c>
    </row>
    <row r="164" spans="1:14" customFormat="1" hidden="1" x14ac:dyDescent="0.25">
      <c r="A164" s="161">
        <v>5311</v>
      </c>
      <c r="B164" s="26" t="s">
        <v>593</v>
      </c>
      <c r="C164" s="27">
        <v>42723.441666666666</v>
      </c>
      <c r="D164" t="s">
        <v>28</v>
      </c>
      <c r="H164" s="28" t="s">
        <v>19</v>
      </c>
      <c r="I164" s="26" t="s">
        <v>594</v>
      </c>
      <c r="J164" s="28" t="s">
        <v>20</v>
      </c>
      <c r="K164" s="130">
        <v>42725.628472222219</v>
      </c>
      <c r="L164" s="58" t="s">
        <v>725</v>
      </c>
      <c r="M164" s="109" t="e">
        <f>#REF!-C164</f>
        <v>#REF!</v>
      </c>
    </row>
    <row r="165" spans="1:14" s="37" customFormat="1" hidden="1" x14ac:dyDescent="0.25">
      <c r="A165" s="162">
        <v>5118</v>
      </c>
      <c r="B165" s="76" t="s">
        <v>108</v>
      </c>
      <c r="C165" s="77">
        <v>42705.439583333333</v>
      </c>
      <c r="D165" t="s">
        <v>28</v>
      </c>
      <c r="E165"/>
      <c r="F165"/>
      <c r="G165"/>
      <c r="H165" s="78" t="s">
        <v>49</v>
      </c>
      <c r="I165" s="76" t="s">
        <v>109</v>
      </c>
      <c r="J165" s="78" t="s">
        <v>20</v>
      </c>
      <c r="K165" s="77">
        <v>42705.486111111109</v>
      </c>
      <c r="L165" s="76" t="s">
        <v>118</v>
      </c>
      <c r="M165"/>
      <c r="N165" s="203">
        <f>(K165-C165-INT((WEEKDAY(C165-1)+INT(K165)-INT(C165))/7)+(MOD(K165,1)-MOD(C165,1))*2)*8</f>
        <v>1.1166666666395031</v>
      </c>
    </row>
    <row r="166" spans="1:14" customFormat="1" hidden="1" x14ac:dyDescent="0.25">
      <c r="A166" s="158">
        <v>5149</v>
      </c>
      <c r="B166" t="s">
        <v>208</v>
      </c>
      <c r="C166" s="41">
        <v>42706.5</v>
      </c>
      <c r="D166" t="s">
        <v>28</v>
      </c>
      <c r="H166" s="4" t="s">
        <v>564</v>
      </c>
      <c r="I166" t="s">
        <v>200</v>
      </c>
      <c r="J166" s="4" t="s">
        <v>20</v>
      </c>
      <c r="K166" s="11">
        <v>42706.705555555556</v>
      </c>
      <c r="L166" t="s">
        <v>201</v>
      </c>
    </row>
    <row r="167" spans="1:14" customFormat="1" hidden="1" x14ac:dyDescent="0.25">
      <c r="A167" s="159">
        <v>5140</v>
      </c>
      <c r="B167" s="38" t="s">
        <v>198</v>
      </c>
      <c r="C167" s="11">
        <v>42706.700694444444</v>
      </c>
      <c r="D167" t="s">
        <v>28</v>
      </c>
      <c r="H167" s="4" t="s">
        <v>49</v>
      </c>
      <c r="I167" t="s">
        <v>199</v>
      </c>
      <c r="J167" s="4" t="s">
        <v>20</v>
      </c>
      <c r="K167" s="11">
        <v>42706.719444444447</v>
      </c>
      <c r="L167" s="13" t="s">
        <v>197</v>
      </c>
      <c r="N167" s="203">
        <f t="shared" ref="N167:N169" si="20">(K167-C167-INT((WEEKDAY(C167-1)+INT(K167)-INT(C167))/7)+(MOD(K167,1)-MOD(C167,1))*2)*8</f>
        <v>0.45000000006984919</v>
      </c>
    </row>
    <row r="168" spans="1:14" customFormat="1" hidden="1" x14ac:dyDescent="0.25">
      <c r="A168" s="162">
        <v>5282</v>
      </c>
      <c r="B168" s="76" t="s">
        <v>501</v>
      </c>
      <c r="C168" s="77">
        <v>42719.444444444445</v>
      </c>
      <c r="D168" t="s">
        <v>28</v>
      </c>
      <c r="H168" s="78" t="s">
        <v>49</v>
      </c>
      <c r="I168" s="76" t="s">
        <v>502</v>
      </c>
      <c r="J168" s="78" t="s">
        <v>20</v>
      </c>
      <c r="K168" s="11">
        <v>42719.459722222222</v>
      </c>
      <c r="L168" s="76" t="s">
        <v>510</v>
      </c>
      <c r="N168" s="203">
        <f t="shared" si="20"/>
        <v>0.36666666663950309</v>
      </c>
    </row>
    <row r="169" spans="1:14" customFormat="1" hidden="1" x14ac:dyDescent="0.25">
      <c r="A169" s="166">
        <v>5323</v>
      </c>
      <c r="B169" s="76" t="s">
        <v>501</v>
      </c>
      <c r="C169" s="27">
        <v>42723.527083333334</v>
      </c>
      <c r="D169" t="s">
        <v>28</v>
      </c>
      <c r="H169" s="28" t="s">
        <v>49</v>
      </c>
      <c r="I169" s="26" t="s">
        <v>618</v>
      </c>
      <c r="J169" s="28" t="s">
        <v>20</v>
      </c>
      <c r="K169" s="107">
        <v>42724.567361111112</v>
      </c>
      <c r="L169" s="26" t="s">
        <v>669</v>
      </c>
      <c r="M169" s="101">
        <f>K169-C169</f>
        <v>1.0402777777781012</v>
      </c>
      <c r="N169" s="203">
        <f t="shared" si="20"/>
        <v>8.9666666666744277</v>
      </c>
    </row>
    <row r="170" spans="1:14" s="15" customFormat="1" hidden="1" x14ac:dyDescent="0.25">
      <c r="A170" s="162">
        <v>5185</v>
      </c>
      <c r="B170" s="76" t="s">
        <v>300</v>
      </c>
      <c r="C170" s="77">
        <v>42710.63958333333</v>
      </c>
      <c r="D170" t="s">
        <v>28</v>
      </c>
      <c r="E170"/>
      <c r="F170"/>
      <c r="G170"/>
      <c r="H170" s="78" t="s">
        <v>564</v>
      </c>
      <c r="I170" s="76" t="s">
        <v>301</v>
      </c>
      <c r="J170" s="78" t="s">
        <v>20</v>
      </c>
      <c r="K170" s="94">
        <v>42712.414583333331</v>
      </c>
      <c r="L170" s="26" t="s">
        <v>357</v>
      </c>
      <c r="M170"/>
    </row>
    <row r="171" spans="1:14" customFormat="1" ht="30" hidden="1" x14ac:dyDescent="0.25">
      <c r="A171" s="166">
        <v>5168</v>
      </c>
      <c r="B171" t="s">
        <v>256</v>
      </c>
      <c r="C171" s="11">
        <v>42709.70416666667</v>
      </c>
      <c r="D171" t="s">
        <v>28</v>
      </c>
      <c r="H171" s="4" t="s">
        <v>44</v>
      </c>
      <c r="I171" t="s">
        <v>257</v>
      </c>
      <c r="J171" s="4" t="s">
        <v>20</v>
      </c>
      <c r="K171" s="11">
        <v>42710.671527777777</v>
      </c>
      <c r="L171" s="7" t="s">
        <v>308</v>
      </c>
      <c r="N171" s="203">
        <f>(K171-C171-INT((WEEKDAY(C171-1)+INT(K171)-INT(C171))/7)+(MOD(K171,1)-MOD(C171,1))*2)*8</f>
        <v>7.2166666665580124</v>
      </c>
    </row>
    <row r="172" spans="1:14" s="15" customFormat="1" hidden="1" x14ac:dyDescent="0.25">
      <c r="A172" s="131">
        <v>5332</v>
      </c>
      <c r="B172" t="s">
        <v>646</v>
      </c>
      <c r="C172" s="11">
        <v>42723.706944444442</v>
      </c>
      <c r="D172" t="s">
        <v>21</v>
      </c>
      <c r="E172" t="s">
        <v>22</v>
      </c>
      <c r="F172" t="s">
        <v>26</v>
      </c>
      <c r="G172" t="s">
        <v>71</v>
      </c>
      <c r="H172" s="4" t="s">
        <v>564</v>
      </c>
      <c r="I172" t="s">
        <v>647</v>
      </c>
      <c r="J172" s="4" t="s">
        <v>20</v>
      </c>
      <c r="K172" s="107">
        <v>42724.736111111109</v>
      </c>
      <c r="L172" t="s">
        <v>701</v>
      </c>
      <c r="M172" s="101">
        <f>K172-C172</f>
        <v>1.0291666666671517</v>
      </c>
    </row>
    <row r="173" spans="1:14" customFormat="1" hidden="1" x14ac:dyDescent="0.25">
      <c r="A173" s="167">
        <v>5340</v>
      </c>
      <c r="B173" s="90" t="s">
        <v>661</v>
      </c>
      <c r="C173" s="88">
        <v>42724.491666666669</v>
      </c>
      <c r="D173" t="s">
        <v>28</v>
      </c>
      <c r="H173" s="89" t="s">
        <v>19</v>
      </c>
      <c r="I173" s="90" t="s">
        <v>662</v>
      </c>
      <c r="J173" s="89" t="s">
        <v>20</v>
      </c>
      <c r="K173" s="11">
        <v>42724.519444444442</v>
      </c>
      <c r="L173" t="s">
        <v>678</v>
      </c>
    </row>
    <row r="174" spans="1:14" customFormat="1" ht="17.25" hidden="1" x14ac:dyDescent="0.25">
      <c r="A174" s="162">
        <v>5372</v>
      </c>
      <c r="B174" s="75" t="s">
        <v>661</v>
      </c>
      <c r="C174" s="179">
        <v>42725.545138888891</v>
      </c>
      <c r="H174" s="78" t="s">
        <v>19</v>
      </c>
      <c r="I174" s="182" t="s">
        <v>724</v>
      </c>
      <c r="J174" s="78" t="s">
        <v>20</v>
      </c>
      <c r="K174" s="27">
        <v>42725.62777777778</v>
      </c>
      <c r="L174" s="76" t="s">
        <v>356</v>
      </c>
      <c r="M174" s="26"/>
    </row>
    <row r="175" spans="1:14" s="37" customFormat="1" hidden="1" x14ac:dyDescent="0.25">
      <c r="A175" s="162">
        <v>5397</v>
      </c>
      <c r="B175" s="75" t="s">
        <v>772</v>
      </c>
      <c r="C175" s="77">
        <v>42726.4375</v>
      </c>
      <c r="D175"/>
      <c r="E175"/>
      <c r="F175"/>
      <c r="G175"/>
      <c r="H175" s="78" t="s">
        <v>564</v>
      </c>
      <c r="I175" s="76" t="s">
        <v>771</v>
      </c>
      <c r="J175" s="78" t="s">
        <v>20</v>
      </c>
      <c r="K175" s="27">
        <v>42726.448611111111</v>
      </c>
      <c r="L175" s="76" t="s">
        <v>343</v>
      </c>
      <c r="M175" s="26"/>
    </row>
    <row r="176" spans="1:14" customFormat="1" hidden="1" x14ac:dyDescent="0.25">
      <c r="A176" s="162">
        <v>5213</v>
      </c>
      <c r="B176" s="75" t="s">
        <v>370</v>
      </c>
      <c r="C176" s="74">
        <v>42712.53402777778</v>
      </c>
      <c r="D176" t="s">
        <v>28</v>
      </c>
      <c r="H176" s="4" t="s">
        <v>564</v>
      </c>
      <c r="I176" s="75" t="s">
        <v>369</v>
      </c>
      <c r="J176" s="170" t="s">
        <v>20</v>
      </c>
      <c r="K176" s="62">
        <v>42719.618055555555</v>
      </c>
      <c r="L176" s="75" t="s">
        <v>532</v>
      </c>
      <c r="M176" s="37"/>
    </row>
    <row r="177" spans="1:14" customFormat="1" hidden="1" x14ac:dyDescent="0.25">
      <c r="A177" s="166">
        <v>5292</v>
      </c>
      <c r="B177" s="87" t="s">
        <v>370</v>
      </c>
      <c r="C177" s="11">
        <v>42719.689583333333</v>
      </c>
      <c r="D177" t="s">
        <v>28</v>
      </c>
      <c r="H177" s="4" t="s">
        <v>437</v>
      </c>
      <c r="I177" t="s">
        <v>549</v>
      </c>
      <c r="J177" s="4" t="s">
        <v>20</v>
      </c>
      <c r="K177" s="11">
        <v>42719.704861111109</v>
      </c>
      <c r="L177" s="13" t="s">
        <v>548</v>
      </c>
      <c r="N177" s="203">
        <f>(K177-C177-INT((WEEKDAY(C177-1)+INT(K177)-INT(C177))/7)+(MOD(K177,1)-MOD(C177,1))*2)*8</f>
        <v>0.36666666663950309</v>
      </c>
    </row>
    <row r="178" spans="1:14" customFormat="1" hidden="1" x14ac:dyDescent="0.25">
      <c r="A178" s="163">
        <v>5129</v>
      </c>
      <c r="B178" s="44" t="s">
        <v>173</v>
      </c>
      <c r="C178" s="45">
        <v>42705.697222222225</v>
      </c>
      <c r="D178" t="s">
        <v>28</v>
      </c>
      <c r="E178" s="44"/>
      <c r="F178" s="44"/>
      <c r="G178" s="44"/>
      <c r="H178" s="66" t="s">
        <v>567</v>
      </c>
      <c r="I178" s="44" t="s">
        <v>174</v>
      </c>
      <c r="J178" s="46" t="s">
        <v>20</v>
      </c>
      <c r="K178" s="56">
        <v>42711.674305555556</v>
      </c>
      <c r="L178" s="59" t="s">
        <v>352</v>
      </c>
      <c r="M178" s="37"/>
    </row>
    <row r="179" spans="1:14" s="58" customFormat="1" hidden="1" x14ac:dyDescent="0.25">
      <c r="A179" s="131">
        <v>5298</v>
      </c>
      <c r="B179" s="58" t="s">
        <v>578</v>
      </c>
      <c r="C179" s="27">
        <v>42718.547222222223</v>
      </c>
      <c r="D179" t="s">
        <v>28</v>
      </c>
      <c r="E179"/>
      <c r="F179"/>
      <c r="G179"/>
      <c r="H179" s="28" t="s">
        <v>564</v>
      </c>
      <c r="I179" s="26" t="s">
        <v>636</v>
      </c>
      <c r="J179" s="28" t="s">
        <v>20</v>
      </c>
      <c r="K179" s="11">
        <v>42720.679166666669</v>
      </c>
      <c r="L179" s="104" t="s">
        <v>635</v>
      </c>
      <c r="M179"/>
    </row>
    <row r="180" spans="1:14" s="93" customFormat="1" hidden="1" x14ac:dyDescent="0.25">
      <c r="A180" s="131">
        <v>5115</v>
      </c>
      <c r="B180" t="s">
        <v>102</v>
      </c>
      <c r="C180" s="11">
        <v>42705.445138888892</v>
      </c>
      <c r="D180" t="s">
        <v>28</v>
      </c>
      <c r="E180"/>
      <c r="F180"/>
      <c r="G180"/>
      <c r="H180" s="4" t="s">
        <v>19</v>
      </c>
      <c r="I180" t="s">
        <v>124</v>
      </c>
      <c r="J180" s="4" t="s">
        <v>20</v>
      </c>
      <c r="K180" s="11">
        <v>42705.520833333336</v>
      </c>
      <c r="L180" s="13" t="s">
        <v>123</v>
      </c>
      <c r="M180"/>
    </row>
    <row r="181" spans="1:14" customFormat="1" hidden="1" x14ac:dyDescent="0.25">
      <c r="A181" s="158">
        <v>5143</v>
      </c>
      <c r="B181" s="111" t="s">
        <v>190</v>
      </c>
      <c r="C181" s="11">
        <v>42709.438888888886</v>
      </c>
      <c r="D181" t="s">
        <v>28</v>
      </c>
      <c r="H181" s="4" t="s">
        <v>44</v>
      </c>
      <c r="I181" t="s">
        <v>244</v>
      </c>
      <c r="J181" s="4" t="s">
        <v>20</v>
      </c>
      <c r="K181" s="11">
        <v>42709.579861111109</v>
      </c>
      <c r="L181" t="s">
        <v>243</v>
      </c>
      <c r="N181" s="203">
        <f>(K181-C181-INT((WEEKDAY(C181-1)+INT(K181)-INT(C181))/7)+(MOD(K181,1)-MOD(C181,1))*2)*8</f>
        <v>3.3833333333604969</v>
      </c>
    </row>
    <row r="182" spans="1:14" customFormat="1" hidden="1" x14ac:dyDescent="0.25">
      <c r="A182" s="159">
        <v>5220</v>
      </c>
      <c r="B182" s="111" t="s">
        <v>190</v>
      </c>
      <c r="C182" s="11">
        <v>42713.402083333334</v>
      </c>
      <c r="D182" t="s">
        <v>28</v>
      </c>
      <c r="H182" s="4" t="s">
        <v>564</v>
      </c>
      <c r="I182" t="s">
        <v>385</v>
      </c>
      <c r="J182" s="4" t="s">
        <v>20</v>
      </c>
      <c r="K182" s="11">
        <v>42713.472916666666</v>
      </c>
      <c r="L182" t="s">
        <v>411</v>
      </c>
    </row>
    <row r="183" spans="1:14" customFormat="1" hidden="1" x14ac:dyDescent="0.25">
      <c r="A183" s="159">
        <v>5267</v>
      </c>
      <c r="B183" s="87" t="s">
        <v>190</v>
      </c>
      <c r="C183" s="27">
        <v>42717.693749999999</v>
      </c>
      <c r="D183" t="s">
        <v>28</v>
      </c>
      <c r="H183" s="28" t="s">
        <v>437</v>
      </c>
      <c r="I183" s="183" t="s">
        <v>470</v>
      </c>
      <c r="J183" s="28" t="s">
        <v>20</v>
      </c>
      <c r="K183" s="56">
        <v>42719.657638888886</v>
      </c>
      <c r="L183" s="76" t="s">
        <v>544</v>
      </c>
      <c r="N183" s="203">
        <f t="shared" ref="N183:N187" si="21">(K183-C183-INT((WEEKDAY(C183-1)+INT(K183)-INT(C183))/7)+(MOD(K183,1)-MOD(C183,1))*2)*8</f>
        <v>15.133333333302289</v>
      </c>
    </row>
    <row r="184" spans="1:14" s="100" customFormat="1" ht="15" hidden="1" customHeight="1" x14ac:dyDescent="0.25">
      <c r="A184" s="131">
        <v>5285</v>
      </c>
      <c r="B184" s="26" t="s">
        <v>506</v>
      </c>
      <c r="C184" s="27">
        <v>42719.450694444444</v>
      </c>
      <c r="D184" t="s">
        <v>28</v>
      </c>
      <c r="E184"/>
      <c r="F184"/>
      <c r="G184"/>
      <c r="H184" s="28" t="s">
        <v>437</v>
      </c>
      <c r="I184" s="26" t="s">
        <v>514</v>
      </c>
      <c r="J184" s="28" t="s">
        <v>20</v>
      </c>
      <c r="K184" s="56">
        <v>42719.658333333333</v>
      </c>
      <c r="L184" s="26" t="s">
        <v>491</v>
      </c>
      <c r="M184" s="72"/>
      <c r="N184" s="203">
        <f t="shared" si="21"/>
        <v>4.9833333333372138</v>
      </c>
    </row>
    <row r="185" spans="1:14" s="37" customFormat="1" hidden="1" x14ac:dyDescent="0.25">
      <c r="A185" s="158">
        <v>5361</v>
      </c>
      <c r="B185" s="87" t="s">
        <v>759</v>
      </c>
      <c r="C185" s="67">
        <v>42725.42291666667</v>
      </c>
      <c r="D185"/>
      <c r="E185"/>
      <c r="F185"/>
      <c r="G185"/>
      <c r="H185" s="66" t="s">
        <v>437</v>
      </c>
      <c r="I185" s="58" t="s">
        <v>787</v>
      </c>
      <c r="J185" s="66" t="s">
        <v>20</v>
      </c>
      <c r="K185" s="67">
        <v>42726.648611111108</v>
      </c>
      <c r="L185" s="64" t="s">
        <v>802</v>
      </c>
      <c r="M185" s="58"/>
      <c r="N185" s="203">
        <f t="shared" si="21"/>
        <v>13.416666666511446</v>
      </c>
    </row>
    <row r="186" spans="1:14" s="146" customFormat="1" hidden="1" x14ac:dyDescent="0.25">
      <c r="A186" s="159">
        <v>5124</v>
      </c>
      <c r="B186" s="111" t="s">
        <v>786</v>
      </c>
      <c r="C186" s="11">
        <v>42705.506944444445</v>
      </c>
      <c r="D186" t="s">
        <v>28</v>
      </c>
      <c r="E186"/>
      <c r="F186"/>
      <c r="G186"/>
      <c r="H186" s="4" t="s">
        <v>44</v>
      </c>
      <c r="I186" t="s">
        <v>128</v>
      </c>
      <c r="J186" s="4" t="s">
        <v>20</v>
      </c>
      <c r="K186" s="11">
        <v>42705.52847222222</v>
      </c>
      <c r="L186" t="s">
        <v>127</v>
      </c>
      <c r="M186"/>
      <c r="N186" s="203">
        <f t="shared" si="21"/>
        <v>0.5166666666045785</v>
      </c>
    </row>
    <row r="187" spans="1:14" customFormat="1" hidden="1" x14ac:dyDescent="0.25">
      <c r="A187" s="159">
        <v>5405</v>
      </c>
      <c r="B187" s="87" t="s">
        <v>803</v>
      </c>
      <c r="C187" s="11">
        <v>42726.647916666669</v>
      </c>
      <c r="H187" s="28" t="s">
        <v>49</v>
      </c>
      <c r="I187" t="s">
        <v>804</v>
      </c>
      <c r="J187" s="28" t="s">
        <v>20</v>
      </c>
      <c r="K187" s="194">
        <v>42727.701388888891</v>
      </c>
      <c r="L187" s="26" t="s">
        <v>852</v>
      </c>
      <c r="M187" s="196">
        <f>K187-C187</f>
        <v>1.0534722222218988</v>
      </c>
      <c r="N187" s="203">
        <f t="shared" si="21"/>
        <v>9.2833333333255723</v>
      </c>
    </row>
    <row r="188" spans="1:14" customFormat="1" hidden="1" x14ac:dyDescent="0.25">
      <c r="A188" s="159">
        <v>5406</v>
      </c>
      <c r="B188" s="87" t="s">
        <v>805</v>
      </c>
      <c r="C188" s="27">
        <v>42726.666666666664</v>
      </c>
      <c r="H188" s="28" t="s">
        <v>563</v>
      </c>
      <c r="I188" s="26" t="s">
        <v>806</v>
      </c>
      <c r="J188" s="28" t="s">
        <v>20</v>
      </c>
      <c r="K188" s="213">
        <v>42730.743055555555</v>
      </c>
      <c r="L188" s="9" t="s">
        <v>924</v>
      </c>
      <c r="M188" s="196">
        <f>K188-C188</f>
        <v>4.0763888888905058</v>
      </c>
      <c r="N188" s="203">
        <f>(K188-C188-INT((WEEKDAY(C188-1)+INT(K188)-INT(C188))/7)+(MOD(K188,1)-MOD(C188,1))*2)*8</f>
        <v>25.833333333372138</v>
      </c>
    </row>
    <row r="189" spans="1:14" customFormat="1" hidden="1" x14ac:dyDescent="0.25">
      <c r="A189" s="159">
        <v>5293</v>
      </c>
      <c r="B189" s="111" t="s">
        <v>659</v>
      </c>
      <c r="C189" s="27">
        <v>42719.704861111109</v>
      </c>
      <c r="D189" t="s">
        <v>28</v>
      </c>
      <c r="H189" s="28" t="s">
        <v>564</v>
      </c>
      <c r="I189" s="26" t="s">
        <v>715</v>
      </c>
      <c r="J189" s="28" t="s">
        <v>20</v>
      </c>
      <c r="K189" s="107">
        <v>42725.474999999999</v>
      </c>
      <c r="L189" s="26" t="s">
        <v>716</v>
      </c>
      <c r="M189" s="109">
        <f>K189-C189</f>
        <v>5.7701388888890506</v>
      </c>
    </row>
    <row r="190" spans="1:14" customFormat="1" hidden="1" x14ac:dyDescent="0.25">
      <c r="A190" s="159">
        <v>5407</v>
      </c>
      <c r="B190" s="87" t="s">
        <v>691</v>
      </c>
      <c r="C190" s="27">
        <v>42726.690972222219</v>
      </c>
      <c r="H190" s="28" t="s">
        <v>49</v>
      </c>
      <c r="I190" s="58" t="s">
        <v>807</v>
      </c>
      <c r="J190" s="28" t="s">
        <v>20</v>
      </c>
      <c r="K190" s="27">
        <v>42727.445833333331</v>
      </c>
      <c r="L190" t="s">
        <v>107</v>
      </c>
      <c r="M190" s="28"/>
      <c r="N190" s="203">
        <f>(K190-C190-INT((WEEKDAY(C190-1)+INT(K190)-INT(C190))/7)+(MOD(K190,1)-MOD(C190,1))*2)*8</f>
        <v>2.1166666666977108</v>
      </c>
    </row>
    <row r="191" spans="1:14" customFormat="1" hidden="1" x14ac:dyDescent="0.25">
      <c r="A191" s="159">
        <v>5309</v>
      </c>
      <c r="B191" s="111" t="s">
        <v>591</v>
      </c>
      <c r="C191" s="11">
        <v>42723.054861111108</v>
      </c>
      <c r="D191" t="s">
        <v>28</v>
      </c>
      <c r="H191" s="4" t="s">
        <v>568</v>
      </c>
      <c r="I191" t="s">
        <v>592</v>
      </c>
      <c r="J191" s="4" t="s">
        <v>20</v>
      </c>
      <c r="K191" s="11">
        <v>42723.447222222225</v>
      </c>
      <c r="L191" s="70" t="s">
        <v>607</v>
      </c>
    </row>
    <row r="192" spans="1:14" customFormat="1" hidden="1" x14ac:dyDescent="0.25">
      <c r="A192" s="159">
        <v>5238</v>
      </c>
      <c r="B192" s="26" t="s">
        <v>691</v>
      </c>
      <c r="C192" s="11">
        <v>42713.669444444444</v>
      </c>
      <c r="D192" t="s">
        <v>28</v>
      </c>
      <c r="H192" s="4" t="s">
        <v>49</v>
      </c>
      <c r="I192" t="s">
        <v>414</v>
      </c>
      <c r="J192" s="4" t="s">
        <v>20</v>
      </c>
      <c r="K192" s="11">
        <v>42713.711111111108</v>
      </c>
      <c r="L192" t="s">
        <v>492</v>
      </c>
      <c r="N192" s="203">
        <f>(K192-C192-INT((WEEKDAY(C192-1)+INT(K192)-INT(C192))/7)+(MOD(K192,1)-MOD(C192,1))*2)*8</f>
        <v>0.99999999994179234</v>
      </c>
    </row>
    <row r="193" spans="1:14" s="26" customFormat="1" hidden="1" x14ac:dyDescent="0.25">
      <c r="A193" s="131">
        <v>5351</v>
      </c>
      <c r="B193" s="26" t="s">
        <v>691</v>
      </c>
      <c r="C193" s="11">
        <v>42724.668055555558</v>
      </c>
      <c r="D193" t="s">
        <v>28</v>
      </c>
      <c r="E193"/>
      <c r="F193"/>
      <c r="G193"/>
      <c r="H193" s="4" t="s">
        <v>564</v>
      </c>
      <c r="I193" t="s">
        <v>690</v>
      </c>
      <c r="J193" s="4" t="s">
        <v>20</v>
      </c>
      <c r="K193" s="11">
        <v>42724.668055555558</v>
      </c>
      <c r="L193" t="s">
        <v>211</v>
      </c>
      <c r="M193"/>
    </row>
    <row r="194" spans="1:14" customFormat="1" hidden="1" x14ac:dyDescent="0.25">
      <c r="A194" s="159">
        <v>5354</v>
      </c>
      <c r="B194" s="26" t="s">
        <v>691</v>
      </c>
      <c r="C194" s="27">
        <v>42724.674305555556</v>
      </c>
      <c r="D194" t="s">
        <v>28</v>
      </c>
      <c r="H194" s="28" t="s">
        <v>49</v>
      </c>
      <c r="I194" s="26" t="s">
        <v>696</v>
      </c>
      <c r="J194" s="28" t="s">
        <v>20</v>
      </c>
      <c r="K194" s="107">
        <v>42724.749305555553</v>
      </c>
      <c r="L194" s="26" t="s">
        <v>702</v>
      </c>
      <c r="N194" s="203">
        <f t="shared" ref="N194:N195" si="22">(K194-C194-INT((WEEKDAY(C194-1)+INT(K194)-INT(C194))/7)+(MOD(K194,1)-MOD(C194,1))*2)*8</f>
        <v>1.7999999999301508</v>
      </c>
    </row>
    <row r="195" spans="1:14" customFormat="1" ht="30" hidden="1" x14ac:dyDescent="0.25">
      <c r="A195" s="131">
        <v>5245</v>
      </c>
      <c r="B195" t="s">
        <v>320</v>
      </c>
      <c r="C195" s="42">
        <v>42717.472222222219</v>
      </c>
      <c r="D195" t="s">
        <v>28</v>
      </c>
      <c r="H195" s="6" t="s">
        <v>49</v>
      </c>
      <c r="I195" s="219" t="s">
        <v>467</v>
      </c>
      <c r="J195" s="6" t="s">
        <v>20</v>
      </c>
      <c r="K195" s="11">
        <v>42719.402777777781</v>
      </c>
      <c r="L195" s="37" t="s">
        <v>503</v>
      </c>
      <c r="M195" s="37"/>
      <c r="N195" s="203">
        <f t="shared" si="22"/>
        <v>14.333333333488554</v>
      </c>
    </row>
    <row r="196" spans="1:14" customFormat="1" hidden="1" x14ac:dyDescent="0.25">
      <c r="A196" s="158">
        <v>5133</v>
      </c>
      <c r="B196" t="s">
        <v>320</v>
      </c>
      <c r="C196" s="41">
        <v>42706.449305555558</v>
      </c>
      <c r="D196" t="s">
        <v>28</v>
      </c>
      <c r="H196" s="4" t="s">
        <v>564</v>
      </c>
      <c r="I196" s="39" t="s">
        <v>180</v>
      </c>
      <c r="J196" s="4" t="s">
        <v>20</v>
      </c>
      <c r="K196" s="11">
        <v>42706.503472222219</v>
      </c>
      <c r="L196" s="40" t="s">
        <v>181</v>
      </c>
      <c r="M196" s="37"/>
    </row>
    <row r="197" spans="1:14" s="37" customFormat="1" hidden="1" x14ac:dyDescent="0.25">
      <c r="A197" s="159">
        <v>5283</v>
      </c>
      <c r="B197" t="s">
        <v>320</v>
      </c>
      <c r="C197" s="27">
        <v>42719.431250000001</v>
      </c>
      <c r="D197" t="s">
        <v>28</v>
      </c>
      <c r="E197"/>
      <c r="F197"/>
      <c r="G197"/>
      <c r="H197" s="28" t="s">
        <v>49</v>
      </c>
      <c r="I197" s="26" t="s">
        <v>176</v>
      </c>
      <c r="J197" s="28" t="s">
        <v>20</v>
      </c>
      <c r="K197" s="62">
        <v>42719.472916666666</v>
      </c>
      <c r="L197" s="26" t="s">
        <v>527</v>
      </c>
      <c r="M197"/>
      <c r="N197" s="203">
        <f>(K197-C197-INT((WEEKDAY(C197-1)+INT(K197)-INT(C197))/7)+(MOD(K197,1)-MOD(C197,1))*2)*8</f>
        <v>0.99999999994179234</v>
      </c>
    </row>
    <row r="198" spans="1:14" s="37" customFormat="1" hidden="1" x14ac:dyDescent="0.25">
      <c r="A198" s="159">
        <v>5190</v>
      </c>
      <c r="B198" t="s">
        <v>320</v>
      </c>
      <c r="C198" s="11">
        <v>42711.372916666667</v>
      </c>
      <c r="D198" t="s">
        <v>28</v>
      </c>
      <c r="E198"/>
      <c r="F198"/>
      <c r="G198"/>
      <c r="H198" s="4" t="s">
        <v>564</v>
      </c>
      <c r="I198" t="s">
        <v>321</v>
      </c>
      <c r="J198" s="4" t="s">
        <v>20</v>
      </c>
      <c r="K198" s="11">
        <v>42711.634027777778</v>
      </c>
      <c r="L198" t="s">
        <v>347</v>
      </c>
      <c r="M198"/>
    </row>
    <row r="199" spans="1:14" customFormat="1" hidden="1" x14ac:dyDescent="0.25">
      <c r="A199" s="159">
        <v>5183</v>
      </c>
      <c r="B199" s="26" t="s">
        <v>295</v>
      </c>
      <c r="C199" s="27">
        <v>42710.525694444441</v>
      </c>
      <c r="D199" t="s">
        <v>28</v>
      </c>
      <c r="H199" s="28" t="s">
        <v>49</v>
      </c>
      <c r="I199" s="26" t="s">
        <v>293</v>
      </c>
      <c r="J199" s="28" t="s">
        <v>20</v>
      </c>
      <c r="K199" s="107">
        <v>42711.543055555558</v>
      </c>
      <c r="L199" t="s">
        <v>350</v>
      </c>
      <c r="N199" s="203">
        <f t="shared" ref="N199:N200" si="23">(K199-C199-INT((WEEKDAY(C199-1)+INT(K199)-INT(C199))/7)+(MOD(K199,1)-MOD(C199,1))*2)*8</f>
        <v>8.4166666668024845</v>
      </c>
    </row>
    <row r="200" spans="1:14" customFormat="1" hidden="1" x14ac:dyDescent="0.25">
      <c r="A200" s="159">
        <v>5119</v>
      </c>
      <c r="B200" t="s">
        <v>117</v>
      </c>
      <c r="C200" s="11">
        <v>42705.463194444441</v>
      </c>
      <c r="D200" t="s">
        <v>21</v>
      </c>
      <c r="E200" t="s">
        <v>22</v>
      </c>
      <c r="F200" t="s">
        <v>33</v>
      </c>
      <c r="G200" t="s">
        <v>66</v>
      </c>
      <c r="H200" s="4" t="s">
        <v>44</v>
      </c>
      <c r="I200" t="s">
        <v>111</v>
      </c>
      <c r="J200" s="4" t="s">
        <v>20</v>
      </c>
      <c r="K200" s="11">
        <v>42705.473611111112</v>
      </c>
      <c r="L200" t="s">
        <v>116</v>
      </c>
      <c r="N200" s="203">
        <f t="shared" si="23"/>
        <v>0.25000000011641532</v>
      </c>
    </row>
    <row r="201" spans="1:14" customFormat="1" hidden="1" x14ac:dyDescent="0.25">
      <c r="A201" s="159">
        <v>5214</v>
      </c>
      <c r="B201" t="s">
        <v>117</v>
      </c>
      <c r="C201" s="11">
        <v>42712.626388888886</v>
      </c>
      <c r="D201" t="s">
        <v>21</v>
      </c>
      <c r="E201" t="s">
        <v>36</v>
      </c>
      <c r="F201" t="s">
        <v>33</v>
      </c>
      <c r="G201" t="s">
        <v>93</v>
      </c>
      <c r="H201" s="4" t="s">
        <v>19</v>
      </c>
      <c r="I201" t="s">
        <v>361</v>
      </c>
      <c r="J201" s="4" t="s">
        <v>20</v>
      </c>
      <c r="K201" s="11">
        <v>42712.636111111111</v>
      </c>
      <c r="L201" s="26" t="s">
        <v>356</v>
      </c>
    </row>
    <row r="202" spans="1:14" customFormat="1" hidden="1" x14ac:dyDescent="0.25">
      <c r="A202" s="159">
        <v>5236</v>
      </c>
      <c r="B202" t="s">
        <v>117</v>
      </c>
      <c r="C202" s="27">
        <v>42713.613888888889</v>
      </c>
      <c r="D202" t="s">
        <v>21</v>
      </c>
      <c r="E202" t="s">
        <v>36</v>
      </c>
      <c r="F202" t="s">
        <v>33</v>
      </c>
      <c r="G202" t="s">
        <v>704</v>
      </c>
      <c r="H202" s="28" t="s">
        <v>564</v>
      </c>
      <c r="I202" s="26" t="s">
        <v>405</v>
      </c>
      <c r="J202" s="28" t="s">
        <v>20</v>
      </c>
      <c r="K202" s="11">
        <v>42713.625</v>
      </c>
      <c r="L202" s="76" t="s">
        <v>343</v>
      </c>
    </row>
    <row r="203" spans="1:14" customFormat="1" hidden="1" x14ac:dyDescent="0.25">
      <c r="A203" s="159">
        <v>5306</v>
      </c>
      <c r="B203" t="s">
        <v>117</v>
      </c>
      <c r="C203" s="27">
        <v>42723.398611111108</v>
      </c>
      <c r="D203" t="s">
        <v>21</v>
      </c>
      <c r="E203" t="s">
        <v>22</v>
      </c>
      <c r="F203" t="s">
        <v>33</v>
      </c>
      <c r="G203" t="s">
        <v>73</v>
      </c>
      <c r="H203" s="28" t="s">
        <v>564</v>
      </c>
      <c r="I203" s="26" t="s">
        <v>587</v>
      </c>
      <c r="J203" s="28" t="s">
        <v>20</v>
      </c>
      <c r="K203" s="11">
        <v>42723.618750000001</v>
      </c>
      <c r="L203" s="26" t="s">
        <v>627</v>
      </c>
    </row>
    <row r="204" spans="1:14" customFormat="1" hidden="1" x14ac:dyDescent="0.25">
      <c r="A204" s="159">
        <v>5394</v>
      </c>
      <c r="B204" t="s">
        <v>764</v>
      </c>
      <c r="C204" s="11">
        <v>42726.470833333333</v>
      </c>
      <c r="H204" s="28" t="s">
        <v>568</v>
      </c>
      <c r="I204" t="s">
        <v>763</v>
      </c>
      <c r="J204" s="28" t="s">
        <v>20</v>
      </c>
      <c r="K204" s="27">
        <v>42726.473611111112</v>
      </c>
      <c r="L204" s="26" t="s">
        <v>114</v>
      </c>
      <c r="M204" s="26"/>
    </row>
    <row r="205" spans="1:14" s="37" customFormat="1" hidden="1" x14ac:dyDescent="0.25">
      <c r="A205" s="159">
        <v>5321</v>
      </c>
      <c r="B205" s="26" t="s">
        <v>612</v>
      </c>
      <c r="C205" s="27">
        <v>42723.518055555556</v>
      </c>
      <c r="D205" t="s">
        <v>28</v>
      </c>
      <c r="E205"/>
      <c r="F205"/>
      <c r="G205"/>
      <c r="H205" s="28" t="s">
        <v>564</v>
      </c>
      <c r="I205" s="26" t="s">
        <v>613</v>
      </c>
      <c r="J205" s="28" t="s">
        <v>20</v>
      </c>
      <c r="K205" s="11">
        <v>42723.588888888888</v>
      </c>
      <c r="L205" s="26" t="s">
        <v>623</v>
      </c>
      <c r="M205"/>
    </row>
    <row r="206" spans="1:14" s="26" customFormat="1" hidden="1" x14ac:dyDescent="0.25">
      <c r="A206" s="33">
        <v>5252</v>
      </c>
      <c r="B206" s="26" t="s">
        <v>434</v>
      </c>
      <c r="C206" s="27">
        <v>42717.439583333333</v>
      </c>
      <c r="D206" t="s">
        <v>28</v>
      </c>
      <c r="E206"/>
      <c r="F206"/>
      <c r="G206"/>
      <c r="H206" s="28" t="s">
        <v>39</v>
      </c>
      <c r="I206" s="26" t="s">
        <v>524</v>
      </c>
      <c r="J206" s="26" t="s">
        <v>56</v>
      </c>
      <c r="K206" s="103">
        <f ca="1">NOW()</f>
        <v>42731.637296064815</v>
      </c>
      <c r="L206" s="26" t="s">
        <v>708</v>
      </c>
    </row>
    <row r="207" spans="1:14" customFormat="1" hidden="1" x14ac:dyDescent="0.25">
      <c r="A207" s="159">
        <v>5243</v>
      </c>
      <c r="B207" s="26" t="s">
        <v>426</v>
      </c>
      <c r="C207" s="27">
        <v>42717.439583333333</v>
      </c>
      <c r="D207" t="s">
        <v>28</v>
      </c>
      <c r="H207" s="4" t="s">
        <v>49</v>
      </c>
      <c r="I207" s="26" t="s">
        <v>392</v>
      </c>
      <c r="J207" s="28" t="s">
        <v>20</v>
      </c>
      <c r="K207" s="11">
        <v>42718.53402777778</v>
      </c>
      <c r="L207" s="187" t="s">
        <v>491</v>
      </c>
      <c r="N207" s="203">
        <f t="shared" ref="N207:N209" si="24">(K207-C207-INT((WEEKDAY(C207-1)+INT(K207)-INT(C207))/7)+(MOD(K207,1)-MOD(C207,1))*2)*8</f>
        <v>10.266666666720994</v>
      </c>
    </row>
    <row r="208" spans="1:14" customFormat="1" hidden="1" x14ac:dyDescent="0.25">
      <c r="A208" s="159">
        <v>5247</v>
      </c>
      <c r="B208" s="26" t="s">
        <v>426</v>
      </c>
      <c r="C208" s="11">
        <v>42717.45416666667</v>
      </c>
      <c r="D208" t="s">
        <v>28</v>
      </c>
      <c r="H208" s="4" t="s">
        <v>49</v>
      </c>
      <c r="I208" t="s">
        <v>427</v>
      </c>
      <c r="J208" s="4" t="s">
        <v>20</v>
      </c>
      <c r="K208" s="56">
        <v>42719.523611111108</v>
      </c>
      <c r="L208" t="s">
        <v>521</v>
      </c>
      <c r="N208" s="203">
        <f t="shared" si="24"/>
        <v>17.666666666511446</v>
      </c>
    </row>
    <row r="209" spans="1:14" customFormat="1" hidden="1" x14ac:dyDescent="0.25">
      <c r="A209" s="159">
        <v>5318</v>
      </c>
      <c r="B209" t="s">
        <v>426</v>
      </c>
      <c r="C209" s="11">
        <v>42723.453472222223</v>
      </c>
      <c r="D209" t="s">
        <v>28</v>
      </c>
      <c r="H209" s="4" t="s">
        <v>49</v>
      </c>
      <c r="I209" s="13" t="s">
        <v>606</v>
      </c>
      <c r="J209" s="4" t="s">
        <v>20</v>
      </c>
      <c r="K209" s="11">
        <v>42723.666666666664</v>
      </c>
      <c r="L209" s="104" t="s">
        <v>638</v>
      </c>
      <c r="N209" s="203">
        <f t="shared" si="24"/>
        <v>5.1166666665812954</v>
      </c>
    </row>
    <row r="210" spans="1:14" customFormat="1" ht="45" hidden="1" x14ac:dyDescent="0.25">
      <c r="A210" s="140">
        <v>5294</v>
      </c>
      <c r="B210" s="132" t="s">
        <v>525</v>
      </c>
      <c r="C210" s="155">
        <v>42719.704861111109</v>
      </c>
      <c r="D210" t="s">
        <v>28</v>
      </c>
      <c r="H210" s="152" t="s">
        <v>574</v>
      </c>
      <c r="I210" s="128" t="s">
        <v>552</v>
      </c>
      <c r="J210" s="152" t="s">
        <v>27</v>
      </c>
      <c r="K210" s="142">
        <f ca="1">NOW()</f>
        <v>42731.637296064815</v>
      </c>
      <c r="L210" s="132" t="s">
        <v>737</v>
      </c>
      <c r="M210" s="196">
        <f ca="1">K210-C210</f>
        <v>11.932434953705524</v>
      </c>
    </row>
    <row r="211" spans="1:14" customFormat="1" hidden="1" x14ac:dyDescent="0.25">
      <c r="A211" s="158">
        <v>5154</v>
      </c>
      <c r="B211" s="26" t="s">
        <v>207</v>
      </c>
      <c r="C211" s="27">
        <v>42709.479861111111</v>
      </c>
      <c r="D211" t="s">
        <v>28</v>
      </c>
      <c r="H211" s="28" t="s">
        <v>49</v>
      </c>
      <c r="I211" s="26" t="s">
        <v>326</v>
      </c>
      <c r="J211" s="28" t="s">
        <v>20</v>
      </c>
      <c r="K211" s="11">
        <v>42717.439583333333</v>
      </c>
      <c r="L211" t="s">
        <v>706</v>
      </c>
      <c r="N211" s="203">
        <f t="shared" ref="N211:N214" si="25">(K211-C211-INT((WEEKDAY(C211-1)+INT(K211)-INT(C211))/7)+(MOD(K211,1)-MOD(C211,1))*2)*8</f>
        <v>55.033333333325572</v>
      </c>
    </row>
    <row r="212" spans="1:14" customFormat="1" ht="15" hidden="1" customHeight="1" x14ac:dyDescent="0.25">
      <c r="A212" s="159">
        <v>5288</v>
      </c>
      <c r="B212" s="26" t="s">
        <v>511</v>
      </c>
      <c r="C212" s="27">
        <v>42719.505555555559</v>
      </c>
      <c r="D212" t="s">
        <v>28</v>
      </c>
      <c r="H212" s="28" t="s">
        <v>49</v>
      </c>
      <c r="I212" s="26" t="s">
        <v>519</v>
      </c>
      <c r="J212" s="28" t="s">
        <v>20</v>
      </c>
      <c r="K212" s="56">
        <v>42719.704861111109</v>
      </c>
      <c r="L212" s="26" t="s">
        <v>551</v>
      </c>
      <c r="M212" s="15"/>
      <c r="N212" s="203">
        <f t="shared" si="25"/>
        <v>4.783333333209157</v>
      </c>
    </row>
    <row r="213" spans="1:14" customFormat="1" ht="30" hidden="1" x14ac:dyDescent="0.25">
      <c r="A213" s="159">
        <v>5188</v>
      </c>
      <c r="B213" s="26" t="s">
        <v>307</v>
      </c>
      <c r="C213" s="11">
        <v>42710.645138888889</v>
      </c>
      <c r="D213" t="s">
        <v>28</v>
      </c>
      <c r="H213" s="4" t="s">
        <v>44</v>
      </c>
      <c r="I213" t="s">
        <v>311</v>
      </c>
      <c r="J213" s="4" t="s">
        <v>20</v>
      </c>
      <c r="K213" s="11">
        <v>42710.697222222225</v>
      </c>
      <c r="L213" s="220" t="s">
        <v>312</v>
      </c>
      <c r="N213" s="203">
        <f t="shared" si="25"/>
        <v>1.2500000000582077</v>
      </c>
    </row>
    <row r="214" spans="1:14" customFormat="1" hidden="1" x14ac:dyDescent="0.25">
      <c r="A214" s="159">
        <v>5250</v>
      </c>
      <c r="B214" s="26" t="s">
        <v>307</v>
      </c>
      <c r="C214" s="11">
        <v>42717.480555555558</v>
      </c>
      <c r="D214" t="s">
        <v>28</v>
      </c>
      <c r="H214" s="4" t="s">
        <v>349</v>
      </c>
      <c r="I214" t="s">
        <v>455</v>
      </c>
      <c r="J214" s="4" t="s">
        <v>20</v>
      </c>
      <c r="K214" s="11">
        <v>42717.695833333331</v>
      </c>
      <c r="L214" t="s">
        <v>453</v>
      </c>
      <c r="N214" s="203">
        <f t="shared" si="25"/>
        <v>5.1666666665696539</v>
      </c>
    </row>
    <row r="215" spans="1:14" customFormat="1" hidden="1" x14ac:dyDescent="0.25">
      <c r="A215" s="159">
        <v>5228</v>
      </c>
      <c r="B215" s="26" t="s">
        <v>390</v>
      </c>
      <c r="C215" s="27">
        <v>42713.46875</v>
      </c>
      <c r="D215" t="s">
        <v>28</v>
      </c>
      <c r="H215" s="4" t="s">
        <v>564</v>
      </c>
      <c r="I215" s="26" t="s">
        <v>133</v>
      </c>
      <c r="J215" s="28" t="s">
        <v>20</v>
      </c>
      <c r="K215" s="27">
        <v>42713.477777777778</v>
      </c>
      <c r="L215" s="26" t="s">
        <v>343</v>
      </c>
    </row>
    <row r="216" spans="1:14" customFormat="1" hidden="1" x14ac:dyDescent="0.25">
      <c r="A216" s="159">
        <v>5125</v>
      </c>
      <c r="B216" t="s">
        <v>130</v>
      </c>
      <c r="C216" s="11">
        <v>42705.551388888889</v>
      </c>
      <c r="D216" t="s">
        <v>28</v>
      </c>
      <c r="H216" s="4" t="s">
        <v>44</v>
      </c>
      <c r="I216" t="s">
        <v>131</v>
      </c>
      <c r="J216" s="4" t="s">
        <v>20</v>
      </c>
      <c r="K216" s="11">
        <v>42705.558333333334</v>
      </c>
      <c r="L216" t="s">
        <v>125</v>
      </c>
      <c r="N216" s="203">
        <f t="shared" ref="N216:N217" si="26">(K216-C216-INT((WEEKDAY(C216-1)+INT(K216)-INT(C216))/7)+(MOD(K216,1)-MOD(C216,1))*2)*8</f>
        <v>0.16666666668606922</v>
      </c>
    </row>
    <row r="217" spans="1:14" s="146" customFormat="1" ht="20.25" hidden="1" customHeight="1" x14ac:dyDescent="0.25">
      <c r="A217" s="159">
        <v>5176</v>
      </c>
      <c r="B217" s="26" t="s">
        <v>274</v>
      </c>
      <c r="C217" s="11">
        <v>42710.432638888888</v>
      </c>
      <c r="D217" t="s">
        <v>28</v>
      </c>
      <c r="E217"/>
      <c r="F217"/>
      <c r="G217"/>
      <c r="H217" s="4" t="s">
        <v>44</v>
      </c>
      <c r="I217" t="s">
        <v>275</v>
      </c>
      <c r="J217" s="4" t="s">
        <v>20</v>
      </c>
      <c r="K217" s="11">
        <v>42710.61041666667</v>
      </c>
      <c r="L217" t="s">
        <v>298</v>
      </c>
      <c r="M217"/>
      <c r="N217" s="203">
        <f t="shared" si="26"/>
        <v>4.2666666667792015</v>
      </c>
    </row>
    <row r="218" spans="1:14" customFormat="1" ht="45" hidden="1" x14ac:dyDescent="0.25">
      <c r="A218" s="159">
        <v>5264</v>
      </c>
      <c r="B218" s="58" t="s">
        <v>451</v>
      </c>
      <c r="C218" s="27">
        <v>42717.612500000003</v>
      </c>
      <c r="D218" t="s">
        <v>28</v>
      </c>
      <c r="H218" s="66" t="s">
        <v>567</v>
      </c>
      <c r="I218" s="102" t="s">
        <v>554</v>
      </c>
      <c r="J218" s="28" t="s">
        <v>20</v>
      </c>
      <c r="K218" s="107">
        <v>42720.678472222222</v>
      </c>
      <c r="L218" t="s">
        <v>127</v>
      </c>
      <c r="M218" s="15"/>
    </row>
    <row r="219" spans="1:14" customFormat="1" hidden="1" x14ac:dyDescent="0.25">
      <c r="A219" s="159">
        <v>5393</v>
      </c>
      <c r="B219" s="26" t="s">
        <v>761</v>
      </c>
      <c r="C219" s="27">
        <v>42726.46875</v>
      </c>
      <c r="H219" s="28" t="s">
        <v>563</v>
      </c>
      <c r="I219" s="26" t="s">
        <v>770</v>
      </c>
      <c r="J219" s="28" t="s">
        <v>20</v>
      </c>
      <c r="K219" s="194">
        <v>42727.48333333333</v>
      </c>
      <c r="L219" s="13" t="s">
        <v>823</v>
      </c>
      <c r="M219" s="196">
        <f>K219-C219</f>
        <v>1.0145833333299379</v>
      </c>
    </row>
    <row r="220" spans="1:14" customFormat="1" ht="17.25" hidden="1" x14ac:dyDescent="0.25">
      <c r="A220" s="159">
        <v>5217</v>
      </c>
      <c r="B220" s="58" t="s">
        <v>372</v>
      </c>
      <c r="C220" s="42">
        <v>42712.668055555558</v>
      </c>
      <c r="D220" t="s">
        <v>28</v>
      </c>
      <c r="H220" s="6" t="s">
        <v>19</v>
      </c>
      <c r="I220" s="37" t="s">
        <v>373</v>
      </c>
      <c r="J220" s="6" t="s">
        <v>20</v>
      </c>
      <c r="K220" s="62">
        <v>42713.501388888886</v>
      </c>
      <c r="L220" s="64" t="s">
        <v>125</v>
      </c>
      <c r="M220" s="37"/>
    </row>
    <row r="221" spans="1:14" customFormat="1" ht="17.25" hidden="1" x14ac:dyDescent="0.25">
      <c r="A221" s="159">
        <v>5265</v>
      </c>
      <c r="B221" s="58" t="s">
        <v>372</v>
      </c>
      <c r="C221" s="11">
        <v>42717.640972222223</v>
      </c>
      <c r="D221" t="s">
        <v>28</v>
      </c>
      <c r="H221" s="4" t="s">
        <v>564</v>
      </c>
      <c r="I221" s="60" t="s">
        <v>465</v>
      </c>
      <c r="J221" s="4" t="s">
        <v>20</v>
      </c>
      <c r="K221" s="11">
        <v>42718.554166666669</v>
      </c>
      <c r="L221" t="s">
        <v>343</v>
      </c>
    </row>
    <row r="222" spans="1:14" customFormat="1" ht="30" hidden="1" x14ac:dyDescent="0.25">
      <c r="A222" s="145">
        <v>5358</v>
      </c>
      <c r="B222" s="132" t="s">
        <v>711</v>
      </c>
      <c r="C222" s="155">
        <v>42725.423611111109</v>
      </c>
      <c r="H222" s="152" t="s">
        <v>568</v>
      </c>
      <c r="I222" s="132" t="s">
        <v>710</v>
      </c>
      <c r="J222" s="152" t="s">
        <v>20</v>
      </c>
      <c r="K222" s="157">
        <v>42726.489583333336</v>
      </c>
      <c r="L222" s="132" t="s">
        <v>768</v>
      </c>
      <c r="M222" s="144">
        <f>K222-C222</f>
        <v>1.0659722222262644</v>
      </c>
    </row>
    <row r="223" spans="1:14" customFormat="1" hidden="1" x14ac:dyDescent="0.25">
      <c r="A223" s="159">
        <v>5262</v>
      </c>
      <c r="B223" s="58" t="s">
        <v>386</v>
      </c>
      <c r="C223" s="42">
        <v>42717.60833333333</v>
      </c>
      <c r="D223" t="s">
        <v>21</v>
      </c>
      <c r="E223" t="s">
        <v>29</v>
      </c>
      <c r="F223" t="s">
        <v>33</v>
      </c>
      <c r="G223" t="s">
        <v>78</v>
      </c>
      <c r="H223" s="28" t="s">
        <v>563</v>
      </c>
      <c r="I223" s="37" t="s">
        <v>449</v>
      </c>
      <c r="J223" s="6" t="s">
        <v>20</v>
      </c>
      <c r="K223" s="11">
        <v>42718.708333333336</v>
      </c>
      <c r="L223" s="37" t="s">
        <v>494</v>
      </c>
      <c r="M223" s="37"/>
    </row>
    <row r="224" spans="1:14" customFormat="1" hidden="1" x14ac:dyDescent="0.25">
      <c r="A224" s="159">
        <v>5223</v>
      </c>
      <c r="B224" s="26" t="s">
        <v>386</v>
      </c>
      <c r="C224" s="11">
        <v>42712.645833333336</v>
      </c>
      <c r="D224" t="s">
        <v>21</v>
      </c>
      <c r="E224" t="s">
        <v>22</v>
      </c>
      <c r="F224" t="s">
        <v>33</v>
      </c>
      <c r="G224" t="s">
        <v>71</v>
      </c>
      <c r="H224" s="4" t="s">
        <v>564</v>
      </c>
      <c r="I224" t="s">
        <v>407</v>
      </c>
      <c r="J224" s="4" t="s">
        <v>20</v>
      </c>
      <c r="K224" s="11">
        <v>42712.649305555555</v>
      </c>
      <c r="L224" t="s">
        <v>409</v>
      </c>
    </row>
    <row r="225" spans="1:14" customFormat="1" hidden="1" x14ac:dyDescent="0.25">
      <c r="A225" s="159">
        <v>5277</v>
      </c>
      <c r="B225" s="26" t="s">
        <v>386</v>
      </c>
      <c r="C225" s="11">
        <v>42718.522916666669</v>
      </c>
      <c r="D225" t="s">
        <v>21</v>
      </c>
      <c r="E225" t="s">
        <v>36</v>
      </c>
      <c r="F225" t="s">
        <v>33</v>
      </c>
      <c r="G225" t="s">
        <v>93</v>
      </c>
      <c r="H225" s="4" t="s">
        <v>564</v>
      </c>
      <c r="I225" t="s">
        <v>482</v>
      </c>
      <c r="J225" s="4" t="s">
        <v>20</v>
      </c>
      <c r="K225" s="11">
        <v>42718.522916666669</v>
      </c>
      <c r="L225" t="s">
        <v>356</v>
      </c>
    </row>
    <row r="226" spans="1:14" s="15" customFormat="1" hidden="1" x14ac:dyDescent="0.25">
      <c r="A226" s="159">
        <v>5357</v>
      </c>
      <c r="B226" s="26" t="s">
        <v>273</v>
      </c>
      <c r="C226" s="27">
        <v>42724.696527777778</v>
      </c>
      <c r="D226" t="s">
        <v>21</v>
      </c>
      <c r="E226" t="s">
        <v>29</v>
      </c>
      <c r="F226"/>
      <c r="G226" t="s">
        <v>60</v>
      </c>
      <c r="H226" s="28" t="s">
        <v>563</v>
      </c>
      <c r="I226" s="26" t="s">
        <v>705</v>
      </c>
      <c r="J226" s="28" t="s">
        <v>20</v>
      </c>
      <c r="K226" s="186">
        <v>42725.776388888888</v>
      </c>
      <c r="L226" s="132" t="s">
        <v>779</v>
      </c>
      <c r="M226" s="26"/>
    </row>
    <row r="227" spans="1:14" customFormat="1" hidden="1" x14ac:dyDescent="0.25">
      <c r="A227" s="159">
        <v>5175</v>
      </c>
      <c r="B227" s="26" t="s">
        <v>273</v>
      </c>
      <c r="C227" s="11">
        <v>42709.606249999997</v>
      </c>
      <c r="D227" t="s">
        <v>21</v>
      </c>
      <c r="E227" t="s">
        <v>36</v>
      </c>
      <c r="F227" t="s">
        <v>45</v>
      </c>
      <c r="G227" t="s">
        <v>704</v>
      </c>
      <c r="H227" s="4" t="s">
        <v>564</v>
      </c>
      <c r="I227" t="s">
        <v>271</v>
      </c>
      <c r="J227" s="4" t="s">
        <v>20</v>
      </c>
      <c r="K227" s="11">
        <v>42709.645833333336</v>
      </c>
      <c r="L227" t="s">
        <v>272</v>
      </c>
    </row>
    <row r="228" spans="1:14" customFormat="1" hidden="1" x14ac:dyDescent="0.25">
      <c r="A228" s="159">
        <v>5389</v>
      </c>
      <c r="B228" s="58" t="s">
        <v>754</v>
      </c>
      <c r="C228" s="27">
        <v>42726.438194444447</v>
      </c>
      <c r="H228" s="28" t="s">
        <v>437</v>
      </c>
      <c r="I228" s="58" t="s">
        <v>755</v>
      </c>
      <c r="J228" s="28" t="s">
        <v>20</v>
      </c>
      <c r="K228" s="194">
        <v>42730.512499999997</v>
      </c>
      <c r="L228" t="s">
        <v>882</v>
      </c>
      <c r="M228" s="196">
        <f>K228-C228</f>
        <v>4.0743055555503815</v>
      </c>
      <c r="N228" s="203">
        <f t="shared" ref="N228:N230" si="27">(K228-C228-INT((WEEKDAY(C228-1)+INT(K228)-INT(C228))/7)+(MOD(K228,1)-MOD(C228,1))*2)*8</f>
        <v>25.783333333209157</v>
      </c>
    </row>
    <row r="229" spans="1:14" customFormat="1" hidden="1" x14ac:dyDescent="0.25">
      <c r="A229" s="159">
        <v>5255</v>
      </c>
      <c r="B229" t="s">
        <v>439</v>
      </c>
      <c r="C229" s="11">
        <v>42717.519444444442</v>
      </c>
      <c r="D229" t="s">
        <v>28</v>
      </c>
      <c r="H229" s="4" t="s">
        <v>437</v>
      </c>
      <c r="I229" t="s">
        <v>440</v>
      </c>
      <c r="J229" s="4" t="s">
        <v>20</v>
      </c>
      <c r="K229" s="11">
        <v>42719.450694444444</v>
      </c>
      <c r="L229" t="s">
        <v>517</v>
      </c>
      <c r="N229" s="203">
        <f t="shared" si="27"/>
        <v>14.350000000034925</v>
      </c>
    </row>
    <row r="230" spans="1:14" customFormat="1" ht="30" x14ac:dyDescent="0.25">
      <c r="A230" s="159">
        <v>5402</v>
      </c>
      <c r="B230" s="58" t="s">
        <v>796</v>
      </c>
      <c r="C230" s="27">
        <v>42726.615972222222</v>
      </c>
      <c r="H230" s="28" t="s">
        <v>563</v>
      </c>
      <c r="I230" s="58" t="s">
        <v>808</v>
      </c>
      <c r="J230" s="28" t="s">
        <v>27</v>
      </c>
      <c r="K230" s="142">
        <f ca="1">NOW()</f>
        <v>42731.637296064815</v>
      </c>
      <c r="L230" s="198" t="s">
        <v>905</v>
      </c>
      <c r="M230" s="196">
        <f ca="1">K230-C230</f>
        <v>5.0213238425931195</v>
      </c>
      <c r="N230" s="203">
        <f t="shared" ca="1" si="27"/>
        <v>32.511772222234868</v>
      </c>
    </row>
    <row r="231" spans="1:14" customFormat="1" hidden="1" x14ac:dyDescent="0.25">
      <c r="A231" s="159">
        <v>5116</v>
      </c>
      <c r="B231" s="37" t="s">
        <v>136</v>
      </c>
      <c r="C231" s="42">
        <v>42705.445138888892</v>
      </c>
      <c r="D231" s="15" t="s">
        <v>21</v>
      </c>
      <c r="E231" s="15" t="s">
        <v>29</v>
      </c>
      <c r="F231" s="15" t="s">
        <v>26</v>
      </c>
      <c r="G231" t="s">
        <v>60</v>
      </c>
      <c r="H231" s="28" t="s">
        <v>563</v>
      </c>
      <c r="I231" s="37" t="s">
        <v>103</v>
      </c>
      <c r="J231" s="6" t="s">
        <v>20</v>
      </c>
      <c r="K231" s="42">
        <v>42719.51458333333</v>
      </c>
      <c r="L231" s="37" t="s">
        <v>515</v>
      </c>
      <c r="M231" s="37"/>
    </row>
    <row r="232" spans="1:14" customFormat="1" hidden="1" x14ac:dyDescent="0.25">
      <c r="A232" s="159">
        <v>5256</v>
      </c>
      <c r="B232" t="s">
        <v>460</v>
      </c>
      <c r="C232" s="11">
        <v>42717.56527777778</v>
      </c>
      <c r="D232" t="s">
        <v>28</v>
      </c>
      <c r="H232" s="4" t="s">
        <v>49</v>
      </c>
      <c r="I232" t="s">
        <v>443</v>
      </c>
      <c r="J232" s="4" t="s">
        <v>20</v>
      </c>
      <c r="K232" s="11">
        <v>42717.651388888888</v>
      </c>
      <c r="L232" t="s">
        <v>459</v>
      </c>
      <c r="N232" s="203">
        <f>(K232-C232-INT((WEEKDAY(C232-1)+INT(K232)-INT(C232))/7)+(MOD(K232,1)-MOD(C232,1))*2)*8</f>
        <v>2.066666666592937</v>
      </c>
    </row>
    <row r="233" spans="1:14" customFormat="1" hidden="1" x14ac:dyDescent="0.25">
      <c r="A233" s="159">
        <v>5167</v>
      </c>
      <c r="B233" s="37" t="s">
        <v>598</v>
      </c>
      <c r="C233" s="11">
        <v>42709.674305555556</v>
      </c>
      <c r="D233" t="s">
        <v>28</v>
      </c>
      <c r="H233" s="4" t="s">
        <v>564</v>
      </c>
      <c r="I233" t="s">
        <v>247</v>
      </c>
      <c r="J233" s="4" t="s">
        <v>20</v>
      </c>
      <c r="K233" s="11">
        <v>42709.692361111112</v>
      </c>
      <c r="L233" t="s">
        <v>127</v>
      </c>
    </row>
    <row r="234" spans="1:14" customFormat="1" ht="30" hidden="1" x14ac:dyDescent="0.25">
      <c r="A234" s="159">
        <v>5313</v>
      </c>
      <c r="B234" s="37" t="s">
        <v>598</v>
      </c>
      <c r="C234" s="42">
        <v>42718.375</v>
      </c>
      <c r="D234" t="s">
        <v>28</v>
      </c>
      <c r="H234" s="4" t="s">
        <v>564</v>
      </c>
      <c r="I234" s="92" t="s">
        <v>596</v>
      </c>
      <c r="J234" s="6" t="s">
        <v>20</v>
      </c>
      <c r="K234" s="42">
        <v>42718.416666666664</v>
      </c>
      <c r="L234" s="37" t="s">
        <v>272</v>
      </c>
      <c r="M234" s="37"/>
    </row>
    <row r="235" spans="1:14" customFormat="1" hidden="1" x14ac:dyDescent="0.25">
      <c r="A235" s="159">
        <v>5195</v>
      </c>
      <c r="B235" t="s">
        <v>323</v>
      </c>
      <c r="C235" s="11">
        <v>42711.44027777778</v>
      </c>
      <c r="D235" t="s">
        <v>28</v>
      </c>
      <c r="H235" s="4" t="s">
        <v>349</v>
      </c>
      <c r="I235" t="s">
        <v>328</v>
      </c>
      <c r="J235" s="4" t="s">
        <v>20</v>
      </c>
      <c r="K235" s="11">
        <v>42712.520138888889</v>
      </c>
      <c r="L235" t="s">
        <v>376</v>
      </c>
      <c r="N235" s="203">
        <f>(K235-C235-INT((WEEKDAY(C235-1)+INT(K235)-INT(C235))/7)+(MOD(K235,1)-MOD(C235,1))*2)*8</f>
        <v>9.9166666666278616</v>
      </c>
    </row>
    <row r="236" spans="1:14" customFormat="1" hidden="1" x14ac:dyDescent="0.25">
      <c r="A236" s="159">
        <v>5150</v>
      </c>
      <c r="B236" s="37" t="s">
        <v>202</v>
      </c>
      <c r="C236" s="42">
        <v>42709.409722222219</v>
      </c>
      <c r="D236" t="s">
        <v>28</v>
      </c>
      <c r="H236" s="6" t="s">
        <v>39</v>
      </c>
      <c r="I236" s="37" t="s">
        <v>203</v>
      </c>
      <c r="J236" s="6" t="s">
        <v>20</v>
      </c>
      <c r="K236" s="42">
        <v>42709.413194444445</v>
      </c>
      <c r="L236" s="37" t="s">
        <v>242</v>
      </c>
      <c r="M236" s="37"/>
    </row>
    <row r="237" spans="1:14" s="15" customFormat="1" hidden="1" x14ac:dyDescent="0.25">
      <c r="A237" s="159">
        <v>5344</v>
      </c>
      <c r="B237" t="s">
        <v>202</v>
      </c>
      <c r="C237" s="11">
        <v>42724.529166666667</v>
      </c>
      <c r="D237" t="s">
        <v>28</v>
      </c>
      <c r="E237"/>
      <c r="F237"/>
      <c r="G237"/>
      <c r="H237" s="4" t="s">
        <v>49</v>
      </c>
      <c r="I237" t="s">
        <v>631</v>
      </c>
      <c r="J237" s="4" t="s">
        <v>20</v>
      </c>
      <c r="K237" s="11">
        <v>42724.568749999999</v>
      </c>
      <c r="L237" t="s">
        <v>668</v>
      </c>
      <c r="M237"/>
      <c r="N237" s="203">
        <f t="shared" ref="N237:N238" si="28">(K237-C237-INT((WEEKDAY(C237-1)+INT(K237)-INT(C237))/7)+(MOD(K237,1)-MOD(C237,1))*2)*8</f>
        <v>0.94999999995343387</v>
      </c>
    </row>
    <row r="238" spans="1:14" s="146" customFormat="1" ht="40.5" hidden="1" customHeight="1" x14ac:dyDescent="0.25">
      <c r="A238" s="159">
        <v>5225</v>
      </c>
      <c r="B238" t="s">
        <v>387</v>
      </c>
      <c r="C238" s="11">
        <v>42713.44027777778</v>
      </c>
      <c r="D238" t="s">
        <v>28</v>
      </c>
      <c r="E238"/>
      <c r="F238"/>
      <c r="G238"/>
      <c r="H238" s="4" t="s">
        <v>49</v>
      </c>
      <c r="I238" t="s">
        <v>388</v>
      </c>
      <c r="J238" s="4" t="s">
        <v>20</v>
      </c>
      <c r="K238" s="11">
        <v>42713.459722222222</v>
      </c>
      <c r="L238" s="26" t="s">
        <v>412</v>
      </c>
      <c r="M238"/>
      <c r="N238" s="203">
        <f t="shared" si="28"/>
        <v>0.46666666661622003</v>
      </c>
    </row>
    <row r="239" spans="1:14" s="26" customFormat="1" hidden="1" x14ac:dyDescent="0.25">
      <c r="A239" s="131">
        <v>5338</v>
      </c>
      <c r="B239" t="s">
        <v>657</v>
      </c>
      <c r="C239" s="11">
        <v>42724.443749999999</v>
      </c>
      <c r="D239" t="s">
        <v>28</v>
      </c>
      <c r="E239"/>
      <c r="F239"/>
      <c r="G239"/>
      <c r="H239" s="4" t="s">
        <v>564</v>
      </c>
      <c r="I239" t="s">
        <v>672</v>
      </c>
      <c r="J239" s="4" t="s">
        <v>20</v>
      </c>
      <c r="K239" s="11">
        <v>42724.560416666667</v>
      </c>
      <c r="L239" t="s">
        <v>671</v>
      </c>
      <c r="M239"/>
    </row>
    <row r="240" spans="1:14" s="26" customFormat="1" hidden="1" x14ac:dyDescent="0.25">
      <c r="A240" s="131">
        <v>5366</v>
      </c>
      <c r="B240" t="s">
        <v>721</v>
      </c>
      <c r="C240" s="11">
        <v>42725.545138888891</v>
      </c>
      <c r="D240"/>
      <c r="E240"/>
      <c r="F240"/>
      <c r="G240"/>
      <c r="H240" s="28" t="s">
        <v>437</v>
      </c>
      <c r="I240" t="s">
        <v>720</v>
      </c>
      <c r="J240" s="28" t="s">
        <v>20</v>
      </c>
      <c r="K240" s="11">
        <v>42725.595138888886</v>
      </c>
      <c r="L240" t="s">
        <v>719</v>
      </c>
      <c r="N240" s="203">
        <f>(K240-C240-INT((WEEKDAY(C240-1)+INT(K240)-INT(C240))/7)+(MOD(K240,1)-MOD(C240,1))*2)*8</f>
        <v>1.1999999998952262</v>
      </c>
    </row>
    <row r="241" spans="1:14" s="26" customFormat="1" hidden="1" x14ac:dyDescent="0.25">
      <c r="A241" s="131">
        <v>5325</v>
      </c>
      <c r="B241" t="s">
        <v>621</v>
      </c>
      <c r="C241" s="11">
        <v>42723.611111111109</v>
      </c>
      <c r="D241" t="s">
        <v>21</v>
      </c>
      <c r="E241" t="s">
        <v>22</v>
      </c>
      <c r="F241" t="s">
        <v>26</v>
      </c>
      <c r="G241" t="s">
        <v>71</v>
      </c>
      <c r="H241" s="4" t="s">
        <v>564</v>
      </c>
      <c r="I241" t="s">
        <v>622</v>
      </c>
      <c r="J241" s="4" t="s">
        <v>20</v>
      </c>
      <c r="K241" s="11">
        <v>42723.633333333331</v>
      </c>
      <c r="L241" t="s">
        <v>628</v>
      </c>
      <c r="M241"/>
    </row>
    <row r="242" spans="1:14" s="110" customFormat="1" hidden="1" x14ac:dyDescent="0.25">
      <c r="A242" s="131">
        <v>5377</v>
      </c>
      <c r="B242" t="s">
        <v>184</v>
      </c>
      <c r="C242" s="27">
        <v>42725.70208333333</v>
      </c>
      <c r="D242"/>
      <c r="E242"/>
      <c r="F242"/>
      <c r="G242"/>
      <c r="H242" s="28" t="s">
        <v>563</v>
      </c>
      <c r="I242" s="26" t="s">
        <v>735</v>
      </c>
      <c r="J242" s="28" t="s">
        <v>20</v>
      </c>
      <c r="K242" s="27">
        <v>42725.716666666667</v>
      </c>
      <c r="L242" s="9" t="s">
        <v>127</v>
      </c>
      <c r="M242" s="26"/>
    </row>
    <row r="243" spans="1:14" s="26" customFormat="1" hidden="1" x14ac:dyDescent="0.25">
      <c r="A243" s="131">
        <v>5291</v>
      </c>
      <c r="B243" s="26" t="s">
        <v>525</v>
      </c>
      <c r="C243" s="27">
        <v>42720.708333333336</v>
      </c>
      <c r="D243" t="s">
        <v>28</v>
      </c>
      <c r="E243"/>
      <c r="F243"/>
      <c r="G243"/>
      <c r="H243" s="28" t="s">
        <v>19</v>
      </c>
      <c r="I243" s="26" t="s">
        <v>547</v>
      </c>
      <c r="J243" s="28" t="s">
        <v>20</v>
      </c>
      <c r="K243" s="107">
        <v>42723.725694444445</v>
      </c>
      <c r="L243" t="s">
        <v>681</v>
      </c>
      <c r="M243" s="101">
        <f>K243-C243</f>
        <v>3.0173611111094942</v>
      </c>
    </row>
    <row r="244" spans="1:14" s="26" customFormat="1" ht="69.75" hidden="1" customHeight="1" x14ac:dyDescent="0.25">
      <c r="A244" s="140">
        <v>5339</v>
      </c>
      <c r="B244" s="128" t="s">
        <v>659</v>
      </c>
      <c r="C244" s="155">
        <v>42719.619444444441</v>
      </c>
      <c r="D244" t="s">
        <v>28</v>
      </c>
      <c r="E244"/>
      <c r="F244"/>
      <c r="G244"/>
      <c r="H244" s="152" t="s">
        <v>567</v>
      </c>
      <c r="I244" s="143" t="s">
        <v>660</v>
      </c>
      <c r="J244" s="152" t="s">
        <v>20</v>
      </c>
      <c r="K244" s="194">
        <v>42730.395138888889</v>
      </c>
      <c r="L244" s="198" t="s">
        <v>873</v>
      </c>
      <c r="M244" s="196">
        <f>K244-C244</f>
        <v>10.775694444448163</v>
      </c>
    </row>
    <row r="245" spans="1:14" ht="30" hidden="1" x14ac:dyDescent="0.25">
      <c r="A245" s="131">
        <v>5157</v>
      </c>
      <c r="B245" t="s">
        <v>239</v>
      </c>
      <c r="C245" s="11">
        <v>42709.536111111112</v>
      </c>
      <c r="D245" t="s">
        <v>28</v>
      </c>
      <c r="H245" s="4" t="s">
        <v>49</v>
      </c>
      <c r="I245" t="s">
        <v>240</v>
      </c>
      <c r="J245" s="4" t="s">
        <v>20</v>
      </c>
      <c r="K245" s="11">
        <v>42709.625</v>
      </c>
      <c r="L245" s="221" t="s">
        <v>839</v>
      </c>
      <c r="M245"/>
      <c r="N245" s="203">
        <f t="shared" ref="N245:N248" si="29">(K245-C245-INT((WEEKDAY(C245-1)+INT(K245)-INT(C245))/7)+(MOD(K245,1)-MOD(C245,1))*2)*8</f>
        <v>2.1333333333022892</v>
      </c>
    </row>
    <row r="246" spans="1:14" s="26" customFormat="1" hidden="1" x14ac:dyDescent="0.25">
      <c r="A246" s="131">
        <v>5155</v>
      </c>
      <c r="B246" s="58" t="s">
        <v>581</v>
      </c>
      <c r="C246" s="11">
        <v>42709.486111111109</v>
      </c>
      <c r="D246" t="s">
        <v>28</v>
      </c>
      <c r="E246"/>
      <c r="F246"/>
      <c r="G246"/>
      <c r="H246" s="4" t="s">
        <v>49</v>
      </c>
      <c r="I246" t="s">
        <v>212</v>
      </c>
      <c r="J246" s="4" t="s">
        <v>20</v>
      </c>
      <c r="K246" s="11">
        <v>42709.625</v>
      </c>
      <c r="L246" t="s">
        <v>241</v>
      </c>
      <c r="M246"/>
      <c r="N246" s="203">
        <f t="shared" si="29"/>
        <v>3.3333333333721384</v>
      </c>
    </row>
    <row r="247" spans="1:14" s="26" customFormat="1" hidden="1" x14ac:dyDescent="0.25">
      <c r="A247" s="131">
        <v>5337</v>
      </c>
      <c r="B247" s="58" t="s">
        <v>581</v>
      </c>
      <c r="C247" s="11">
        <v>42724.410416666666</v>
      </c>
      <c r="D247" t="s">
        <v>28</v>
      </c>
      <c r="E247"/>
      <c r="F247"/>
      <c r="G247"/>
      <c r="H247" s="4" t="s">
        <v>437</v>
      </c>
      <c r="I247" t="s">
        <v>656</v>
      </c>
      <c r="J247" s="4" t="s">
        <v>20</v>
      </c>
      <c r="K247" s="11">
        <v>42724.416666666664</v>
      </c>
      <c r="L247" t="s">
        <v>211</v>
      </c>
      <c r="M247"/>
      <c r="N247" s="203">
        <f t="shared" si="29"/>
        <v>0.1499999999650754</v>
      </c>
    </row>
    <row r="248" spans="1:14" s="26" customFormat="1" hidden="1" x14ac:dyDescent="0.25">
      <c r="A248" s="131">
        <v>5239</v>
      </c>
      <c r="B248" s="58" t="s">
        <v>581</v>
      </c>
      <c r="C248" s="11">
        <v>42713.697916666664</v>
      </c>
      <c r="D248" t="s">
        <v>28</v>
      </c>
      <c r="E248"/>
      <c r="F248"/>
      <c r="G248"/>
      <c r="H248" s="4" t="s">
        <v>349</v>
      </c>
      <c r="I248" t="s">
        <v>417</v>
      </c>
      <c r="J248" s="4" t="s">
        <v>20</v>
      </c>
      <c r="K248" s="11">
        <v>42713.739583333336</v>
      </c>
      <c r="L248" t="s">
        <v>416</v>
      </c>
      <c r="M248"/>
      <c r="N248" s="203">
        <f t="shared" si="29"/>
        <v>1.0000000001164153</v>
      </c>
    </row>
    <row r="249" spans="1:14" hidden="1" x14ac:dyDescent="0.25">
      <c r="A249" s="131">
        <v>5300</v>
      </c>
      <c r="B249" s="58" t="s">
        <v>581</v>
      </c>
      <c r="C249" s="11">
        <v>42720.501388888886</v>
      </c>
      <c r="D249" t="s">
        <v>28</v>
      </c>
      <c r="H249" s="4" t="s">
        <v>564</v>
      </c>
      <c r="I249" t="s">
        <v>582</v>
      </c>
      <c r="J249" s="4" t="s">
        <v>20</v>
      </c>
      <c r="K249" s="11">
        <v>42720.504861111112</v>
      </c>
      <c r="L249" t="s">
        <v>507</v>
      </c>
      <c r="M249"/>
      <c r="N249" s="128"/>
    </row>
    <row r="250" spans="1:14" hidden="1" x14ac:dyDescent="0.25">
      <c r="A250" s="131">
        <v>5249</v>
      </c>
      <c r="B250" s="26" t="s">
        <v>429</v>
      </c>
      <c r="C250" s="11">
        <v>42717.390277777777</v>
      </c>
      <c r="D250" t="s">
        <v>28</v>
      </c>
      <c r="H250" s="4" t="s">
        <v>564</v>
      </c>
      <c r="I250" t="s">
        <v>432</v>
      </c>
      <c r="J250" s="4" t="s">
        <v>20</v>
      </c>
      <c r="K250" s="11">
        <v>42717.488888888889</v>
      </c>
      <c r="L250" t="s">
        <v>431</v>
      </c>
      <c r="M250"/>
      <c r="N250" s="128"/>
    </row>
    <row r="251" spans="1:14" s="26" customFormat="1" hidden="1" x14ac:dyDescent="0.25">
      <c r="A251" s="131">
        <v>5120</v>
      </c>
      <c r="B251" t="s">
        <v>135</v>
      </c>
      <c r="C251" s="11">
        <v>42705.463888888888</v>
      </c>
      <c r="D251" t="s">
        <v>28</v>
      </c>
      <c r="E251"/>
      <c r="F251"/>
      <c r="G251"/>
      <c r="H251" s="28" t="s">
        <v>563</v>
      </c>
      <c r="I251" t="s">
        <v>112</v>
      </c>
      <c r="J251" s="4" t="s">
        <v>20</v>
      </c>
      <c r="K251" s="11">
        <f ca="1">NOW()</f>
        <v>42731.637296064815</v>
      </c>
      <c r="L251" t="s">
        <v>137</v>
      </c>
      <c r="M251"/>
    </row>
    <row r="252" spans="1:14" s="26" customFormat="1" hidden="1" x14ac:dyDescent="0.25">
      <c r="A252" s="131">
        <v>5353</v>
      </c>
      <c r="B252" t="s">
        <v>692</v>
      </c>
      <c r="C252" s="11">
        <v>42724.672222222223</v>
      </c>
      <c r="D252" t="s">
        <v>28</v>
      </c>
      <c r="E252"/>
      <c r="F252"/>
      <c r="G252"/>
      <c r="H252" s="4" t="s">
        <v>564</v>
      </c>
      <c r="I252" t="s">
        <v>693</v>
      </c>
      <c r="J252" s="4" t="s">
        <v>20</v>
      </c>
      <c r="K252" s="107">
        <v>42724.772916666669</v>
      </c>
      <c r="L252" t="s">
        <v>695</v>
      </c>
      <c r="M252"/>
    </row>
    <row r="253" spans="1:14" s="26" customFormat="1" hidden="1" x14ac:dyDescent="0.25">
      <c r="A253" s="131">
        <v>5199</v>
      </c>
      <c r="B253" t="s">
        <v>335</v>
      </c>
      <c r="C253" s="11">
        <v>42711.461111111108</v>
      </c>
      <c r="D253" t="s">
        <v>28</v>
      </c>
      <c r="E253"/>
      <c r="F253"/>
      <c r="G253"/>
      <c r="H253" s="4" t="s">
        <v>49</v>
      </c>
      <c r="I253" t="s">
        <v>336</v>
      </c>
      <c r="J253" s="4" t="s">
        <v>20</v>
      </c>
      <c r="K253" s="11">
        <v>42711.636111111111</v>
      </c>
      <c r="L253" t="s">
        <v>346</v>
      </c>
      <c r="M253"/>
      <c r="N253" s="203">
        <f t="shared" ref="N253:N254" si="30">(K253-C253-INT((WEEKDAY(C253-1)+INT(K253)-INT(C253))/7)+(MOD(K253,1)-MOD(C253,1))*2)*8</f>
        <v>4.2000000000698492</v>
      </c>
    </row>
    <row r="254" spans="1:14" s="26" customFormat="1" hidden="1" x14ac:dyDescent="0.25">
      <c r="A254" s="131">
        <v>5336</v>
      </c>
      <c r="B254" s="58" t="s">
        <v>653</v>
      </c>
      <c r="C254" s="11">
        <v>42724.410416666666</v>
      </c>
      <c r="D254" t="s">
        <v>28</v>
      </c>
      <c r="E254"/>
      <c r="F254"/>
      <c r="G254"/>
      <c r="H254" s="4" t="s">
        <v>49</v>
      </c>
      <c r="I254" t="s">
        <v>655</v>
      </c>
      <c r="J254" s="4" t="s">
        <v>20</v>
      </c>
      <c r="K254" s="11">
        <v>42724.567361111112</v>
      </c>
      <c r="L254" t="s">
        <v>670</v>
      </c>
      <c r="M254"/>
      <c r="N254" s="203">
        <f t="shared" si="30"/>
        <v>3.7666666667209938</v>
      </c>
    </row>
    <row r="255" spans="1:14" s="26" customFormat="1" hidden="1" x14ac:dyDescent="0.25">
      <c r="A255" s="131">
        <v>5346</v>
      </c>
      <c r="B255" s="37" t="s">
        <v>448</v>
      </c>
      <c r="C255" s="11">
        <v>42724.54583333333</v>
      </c>
      <c r="D255" t="s">
        <v>28</v>
      </c>
      <c r="E255"/>
      <c r="F255"/>
      <c r="G255"/>
      <c r="H255" s="4" t="s">
        <v>568</v>
      </c>
      <c r="I255" t="s">
        <v>666</v>
      </c>
      <c r="J255" s="4" t="s">
        <v>20</v>
      </c>
      <c r="K255" s="11">
        <v>42724.588888888888</v>
      </c>
      <c r="L255" t="s">
        <v>667</v>
      </c>
      <c r="M255"/>
    </row>
    <row r="256" spans="1:14" s="26" customFormat="1" hidden="1" x14ac:dyDescent="0.25">
      <c r="A256" s="131">
        <v>5261</v>
      </c>
      <c r="B256" s="37" t="s">
        <v>448</v>
      </c>
      <c r="C256" s="11">
        <v>42717.606944444444</v>
      </c>
      <c r="D256" t="s">
        <v>28</v>
      </c>
      <c r="E256"/>
      <c r="F256"/>
      <c r="G256"/>
      <c r="H256" s="4" t="s">
        <v>349</v>
      </c>
      <c r="I256" s="37" t="s">
        <v>450</v>
      </c>
      <c r="J256" s="4" t="s">
        <v>20</v>
      </c>
      <c r="K256" s="11">
        <v>42717.75277777778</v>
      </c>
      <c r="L256" t="s">
        <v>457</v>
      </c>
      <c r="M256"/>
      <c r="N256" s="203">
        <f>(K256-C256-INT((WEEKDAY(C256-1)+INT(K256)-INT(C256))/7)+(MOD(K256,1)-MOD(C256,1))*2)*8</f>
        <v>3.5000000000582077</v>
      </c>
    </row>
    <row r="257" spans="1:14" s="26" customFormat="1" hidden="1" x14ac:dyDescent="0.25">
      <c r="A257" s="131">
        <v>5263</v>
      </c>
      <c r="B257" s="58" t="s">
        <v>281</v>
      </c>
      <c r="C257" s="67">
        <v>42717.60833333333</v>
      </c>
      <c r="D257" t="s">
        <v>21</v>
      </c>
      <c r="E257" t="s">
        <v>29</v>
      </c>
      <c r="F257" t="s">
        <v>33</v>
      </c>
      <c r="G257" t="s">
        <v>78</v>
      </c>
      <c r="H257" s="28" t="s">
        <v>563</v>
      </c>
      <c r="I257" s="58" t="s">
        <v>449</v>
      </c>
      <c r="J257" s="66" t="s">
        <v>20</v>
      </c>
      <c r="K257" s="11">
        <v>42718.708333333336</v>
      </c>
      <c r="L257" s="58" t="s">
        <v>491</v>
      </c>
      <c r="M257" s="58"/>
    </row>
    <row r="258" spans="1:14" s="26" customFormat="1" hidden="1" x14ac:dyDescent="0.25">
      <c r="A258" s="131">
        <v>5177</v>
      </c>
      <c r="B258" t="s">
        <v>281</v>
      </c>
      <c r="C258" s="11">
        <v>42710.469444444447</v>
      </c>
      <c r="D258" t="s">
        <v>21</v>
      </c>
      <c r="E258" t="s">
        <v>22</v>
      </c>
      <c r="F258" t="s">
        <v>33</v>
      </c>
      <c r="G258" t="s">
        <v>71</v>
      </c>
      <c r="H258" s="4" t="s">
        <v>564</v>
      </c>
      <c r="I258" t="s">
        <v>282</v>
      </c>
      <c r="J258" s="4" t="s">
        <v>20</v>
      </c>
      <c r="K258" s="11">
        <v>42710.490972222222</v>
      </c>
      <c r="L258" t="s">
        <v>106</v>
      </c>
      <c r="M258"/>
    </row>
    <row r="259" spans="1:14" s="26" customFormat="1" hidden="1" x14ac:dyDescent="0.25">
      <c r="A259" s="131">
        <v>5163</v>
      </c>
      <c r="B259" t="s">
        <v>230</v>
      </c>
      <c r="C259" s="11">
        <v>42709.486111111109</v>
      </c>
      <c r="D259" t="s">
        <v>28</v>
      </c>
      <c r="E259"/>
      <c r="F259"/>
      <c r="G259"/>
      <c r="H259" s="4" t="s">
        <v>44</v>
      </c>
      <c r="I259" t="s">
        <v>203</v>
      </c>
      <c r="J259" s="4" t="s">
        <v>20</v>
      </c>
      <c r="K259" s="11">
        <v>42709.493055555555</v>
      </c>
      <c r="L259" t="s">
        <v>231</v>
      </c>
      <c r="M259"/>
      <c r="N259" s="203">
        <f t="shared" ref="N259:N263" si="31">(K259-C259-INT((WEEKDAY(C259-1)+INT(K259)-INT(C259))/7)+(MOD(K259,1)-MOD(C259,1))*2)*8</f>
        <v>0.16666666668606922</v>
      </c>
    </row>
    <row r="260" spans="1:14" s="26" customFormat="1" hidden="1" x14ac:dyDescent="0.25">
      <c r="A260" s="163">
        <v>5280</v>
      </c>
      <c r="B260" s="118" t="s">
        <v>499</v>
      </c>
      <c r="C260" s="121">
        <v>42719.420138888891</v>
      </c>
      <c r="D260" t="s">
        <v>28</v>
      </c>
      <c r="E260"/>
      <c r="F260"/>
      <c r="G260"/>
      <c r="H260" s="124" t="s">
        <v>49</v>
      </c>
      <c r="I260" s="126" t="s">
        <v>518</v>
      </c>
      <c r="J260" s="124" t="s">
        <v>20</v>
      </c>
      <c r="K260" s="121">
        <v>42719.734722222223</v>
      </c>
      <c r="L260" s="44" t="s">
        <v>546</v>
      </c>
      <c r="M260" s="44"/>
      <c r="N260" s="203">
        <f t="shared" si="31"/>
        <v>7.5499999999883585</v>
      </c>
    </row>
    <row r="261" spans="1:14" s="26" customFormat="1" hidden="1" x14ac:dyDescent="0.25">
      <c r="A261" s="131">
        <v>5248</v>
      </c>
      <c r="B261" s="58" t="s">
        <v>428</v>
      </c>
      <c r="C261" s="67">
        <v>42717.456250000003</v>
      </c>
      <c r="D261" t="s">
        <v>28</v>
      </c>
      <c r="E261"/>
      <c r="F261"/>
      <c r="G261"/>
      <c r="H261" s="66" t="s">
        <v>49</v>
      </c>
      <c r="I261" s="58" t="s">
        <v>450</v>
      </c>
      <c r="J261" s="66" t="s">
        <v>20</v>
      </c>
      <c r="K261" s="62">
        <v>42719.618055555555</v>
      </c>
      <c r="L261" s="58" t="s">
        <v>529</v>
      </c>
      <c r="M261" s="37"/>
      <c r="N261" s="203">
        <f t="shared" si="31"/>
        <v>19.883333333244082</v>
      </c>
    </row>
    <row r="262" spans="1:14" s="26" customFormat="1" hidden="1" x14ac:dyDescent="0.25">
      <c r="A262" s="131">
        <v>5348</v>
      </c>
      <c r="B262" t="s">
        <v>428</v>
      </c>
      <c r="C262" s="11">
        <v>42724.529166666667</v>
      </c>
      <c r="D262" t="s">
        <v>28</v>
      </c>
      <c r="E262"/>
      <c r="F262"/>
      <c r="G262"/>
      <c r="H262" s="4" t="s">
        <v>49</v>
      </c>
      <c r="I262" t="s">
        <v>676</v>
      </c>
      <c r="J262" s="4" t="s">
        <v>20</v>
      </c>
      <c r="K262" s="11">
        <v>42724.620138888888</v>
      </c>
      <c r="L262" s="26" t="s">
        <v>684</v>
      </c>
      <c r="M262"/>
      <c r="N262" s="203">
        <f t="shared" si="31"/>
        <v>2.1833333332906477</v>
      </c>
    </row>
    <row r="263" spans="1:14" s="26" customFormat="1" ht="30" hidden="1" x14ac:dyDescent="0.25">
      <c r="A263" s="131">
        <v>5373</v>
      </c>
      <c r="B263" s="58" t="s">
        <v>428</v>
      </c>
      <c r="C263" s="27">
        <v>42725.646527777775</v>
      </c>
      <c r="D263"/>
      <c r="E263"/>
      <c r="F263"/>
      <c r="G263"/>
      <c r="H263" s="28" t="s">
        <v>437</v>
      </c>
      <c r="I263" t="s">
        <v>728</v>
      </c>
      <c r="J263" s="28" t="s">
        <v>20</v>
      </c>
      <c r="K263" s="27">
        <v>42725.730555555558</v>
      </c>
      <c r="L263" s="7" t="s">
        <v>780</v>
      </c>
      <c r="N263" s="203">
        <f t="shared" si="31"/>
        <v>2.0166666667792015</v>
      </c>
    </row>
    <row r="264" spans="1:14" s="110" customFormat="1" hidden="1" x14ac:dyDescent="0.25">
      <c r="A264" s="131">
        <v>5189</v>
      </c>
      <c r="B264" t="s">
        <v>313</v>
      </c>
      <c r="C264" s="11">
        <v>42710.63958333333</v>
      </c>
      <c r="D264" t="s">
        <v>28</v>
      </c>
      <c r="E264"/>
      <c r="F264"/>
      <c r="G264"/>
      <c r="H264" s="4" t="s">
        <v>564</v>
      </c>
      <c r="I264" t="s">
        <v>314</v>
      </c>
      <c r="J264" s="4" t="s">
        <v>20</v>
      </c>
      <c r="K264" s="11">
        <v>42710.645833333336</v>
      </c>
      <c r="L264" t="s">
        <v>211</v>
      </c>
      <c r="M264"/>
    </row>
    <row r="265" spans="1:14" s="26" customFormat="1" ht="120" hidden="1" x14ac:dyDescent="0.25">
      <c r="A265" s="140">
        <v>5364</v>
      </c>
      <c r="B265" s="132" t="s">
        <v>391</v>
      </c>
      <c r="C265" s="155">
        <v>42725.624305555553</v>
      </c>
      <c r="D265"/>
      <c r="E265"/>
      <c r="F265"/>
      <c r="G265"/>
      <c r="H265" s="152" t="s">
        <v>567</v>
      </c>
      <c r="I265" s="148" t="s">
        <v>731</v>
      </c>
      <c r="J265" s="152" t="s">
        <v>27</v>
      </c>
      <c r="K265" s="142">
        <f ca="1">NOW()</f>
        <v>42731.637296064815</v>
      </c>
      <c r="L265" s="132" t="s">
        <v>874</v>
      </c>
      <c r="M265" s="196">
        <f ca="1">K265-C265</f>
        <v>6.0129905092617264</v>
      </c>
    </row>
    <row r="266" spans="1:14" s="26" customFormat="1" hidden="1" x14ac:dyDescent="0.25">
      <c r="A266" s="131">
        <v>5144</v>
      </c>
      <c r="B266" t="s">
        <v>191</v>
      </c>
      <c r="C266" s="11">
        <v>42709.438888888886</v>
      </c>
      <c r="D266" t="s">
        <v>28</v>
      </c>
      <c r="E266"/>
      <c r="F266"/>
      <c r="G266"/>
      <c r="H266" s="4" t="s">
        <v>44</v>
      </c>
      <c r="I266" t="s">
        <v>244</v>
      </c>
      <c r="J266" s="4" t="s">
        <v>20</v>
      </c>
      <c r="K266" s="11">
        <v>42709.579861111109</v>
      </c>
      <c r="L266" t="s">
        <v>243</v>
      </c>
      <c r="M266"/>
      <c r="N266" s="203">
        <f t="shared" ref="N266:N268" si="32">(K266-C266-INT((WEEKDAY(C266-1)+INT(K266)-INT(C266))/7)+(MOD(K266,1)-MOD(C266,1))*2)*8</f>
        <v>3.3833333333604969</v>
      </c>
    </row>
    <row r="267" spans="1:14" s="26" customFormat="1" hidden="1" x14ac:dyDescent="0.25">
      <c r="A267" s="131">
        <v>5162</v>
      </c>
      <c r="B267" t="s">
        <v>260</v>
      </c>
      <c r="C267" s="11">
        <v>42709.609027777777</v>
      </c>
      <c r="D267" t="s">
        <v>28</v>
      </c>
      <c r="E267"/>
      <c r="F267"/>
      <c r="G267"/>
      <c r="H267" s="4" t="s">
        <v>44</v>
      </c>
      <c r="I267" t="s">
        <v>237</v>
      </c>
      <c r="J267" s="4" t="s">
        <v>20</v>
      </c>
      <c r="K267" s="11">
        <v>42709.692361111112</v>
      </c>
      <c r="L267" t="s">
        <v>227</v>
      </c>
      <c r="M267"/>
      <c r="N267" s="203">
        <f t="shared" si="32"/>
        <v>2.0000000000582077</v>
      </c>
    </row>
    <row r="268" spans="1:14" s="110" customFormat="1" hidden="1" x14ac:dyDescent="0.25">
      <c r="A268" s="131">
        <v>5181</v>
      </c>
      <c r="B268" t="s">
        <v>260</v>
      </c>
      <c r="C268" s="11">
        <v>42710.464583333334</v>
      </c>
      <c r="D268" t="s">
        <v>28</v>
      </c>
      <c r="E268"/>
      <c r="F268"/>
      <c r="G268"/>
      <c r="H268" s="4" t="s">
        <v>49</v>
      </c>
      <c r="I268" t="s">
        <v>288</v>
      </c>
      <c r="J268" s="4" t="s">
        <v>20</v>
      </c>
      <c r="K268" s="11">
        <v>42710.525694444441</v>
      </c>
      <c r="L268" t="s">
        <v>294</v>
      </c>
      <c r="M268"/>
      <c r="N268" s="203">
        <f t="shared" si="32"/>
        <v>1.4666666665580124</v>
      </c>
    </row>
    <row r="269" spans="1:14" s="26" customFormat="1" hidden="1" x14ac:dyDescent="0.25">
      <c r="A269" s="131">
        <v>5172</v>
      </c>
      <c r="B269" t="s">
        <v>260</v>
      </c>
      <c r="C269" s="41">
        <v>42709.722916666666</v>
      </c>
      <c r="D269" t="s">
        <v>28</v>
      </c>
      <c r="E269"/>
      <c r="F269"/>
      <c r="G269"/>
      <c r="H269" s="4" t="s">
        <v>564</v>
      </c>
      <c r="I269" t="s">
        <v>267</v>
      </c>
      <c r="J269" s="4" t="s">
        <v>20</v>
      </c>
      <c r="K269" s="11">
        <v>42710.416666666664</v>
      </c>
      <c r="L269" t="s">
        <v>268</v>
      </c>
      <c r="M269"/>
    </row>
    <row r="270" spans="1:14" s="26" customFormat="1" hidden="1" x14ac:dyDescent="0.25">
      <c r="A270" s="131">
        <v>5197</v>
      </c>
      <c r="B270" t="s">
        <v>324</v>
      </c>
      <c r="C270" s="11">
        <v>42711.449305555558</v>
      </c>
      <c r="D270" t="s">
        <v>28</v>
      </c>
      <c r="E270"/>
      <c r="F270"/>
      <c r="G270"/>
      <c r="H270" s="4" t="s">
        <v>49</v>
      </c>
      <c r="I270" t="s">
        <v>329</v>
      </c>
      <c r="J270" s="4" t="s">
        <v>20</v>
      </c>
      <c r="K270" s="56">
        <v>42711.505555555559</v>
      </c>
      <c r="L270" t="s">
        <v>340</v>
      </c>
      <c r="M270"/>
      <c r="N270" s="203">
        <f>(K270-C270-INT((WEEKDAY(C270-1)+INT(K270)-INT(C270))/7)+(MOD(K270,1)-MOD(C270,1))*2)*8</f>
        <v>1.3500000000349246</v>
      </c>
    </row>
    <row r="271" spans="1:14" s="26" customFormat="1" hidden="1" x14ac:dyDescent="0.25">
      <c r="A271" s="131">
        <v>5385</v>
      </c>
      <c r="B271" s="26" t="s">
        <v>750</v>
      </c>
      <c r="C271" s="27">
        <v>42726.42083333333</v>
      </c>
      <c r="D271"/>
      <c r="E271"/>
      <c r="F271"/>
      <c r="G271"/>
      <c r="H271" s="28" t="s">
        <v>564</v>
      </c>
      <c r="I271" s="26" t="s">
        <v>656</v>
      </c>
      <c r="J271" s="28" t="s">
        <v>20</v>
      </c>
      <c r="K271" s="27">
        <v>42726.427083333336</v>
      </c>
      <c r="L271" s="9" t="s">
        <v>211</v>
      </c>
    </row>
    <row r="272" spans="1:14" s="26" customFormat="1" hidden="1" x14ac:dyDescent="0.25">
      <c r="A272" s="131">
        <v>5201</v>
      </c>
      <c r="B272" t="s">
        <v>344</v>
      </c>
      <c r="C272" s="11">
        <v>42711.635416666664</v>
      </c>
      <c r="D272" t="s">
        <v>28</v>
      </c>
      <c r="E272"/>
      <c r="F272"/>
      <c r="G272"/>
      <c r="H272" s="4" t="s">
        <v>49</v>
      </c>
      <c r="I272" t="s">
        <v>345</v>
      </c>
      <c r="J272" s="4" t="s">
        <v>20</v>
      </c>
      <c r="K272" s="11">
        <v>42711.674305555556</v>
      </c>
      <c r="L272" t="s">
        <v>348</v>
      </c>
      <c r="M272"/>
      <c r="N272" s="203">
        <f t="shared" ref="N272:N274" si="33">(K272-C272-INT((WEEKDAY(C272-1)+INT(K272)-INT(C272))/7)+(MOD(K272,1)-MOD(C272,1))*2)*8</f>
        <v>0.93333333340706304</v>
      </c>
    </row>
    <row r="273" spans="1:14" s="26" customFormat="1" hidden="1" x14ac:dyDescent="0.25">
      <c r="A273" s="131">
        <v>5226</v>
      </c>
      <c r="B273" t="s">
        <v>344</v>
      </c>
      <c r="C273" s="11">
        <v>42713.445833333331</v>
      </c>
      <c r="D273" t="s">
        <v>28</v>
      </c>
      <c r="E273"/>
      <c r="F273"/>
      <c r="G273"/>
      <c r="H273" s="4" t="s">
        <v>437</v>
      </c>
      <c r="I273" s="13" t="s">
        <v>418</v>
      </c>
      <c r="J273" s="4" t="s">
        <v>20</v>
      </c>
      <c r="K273" s="56">
        <v>42719.509027777778</v>
      </c>
      <c r="L273" s="13" t="s">
        <v>513</v>
      </c>
      <c r="M273"/>
      <c r="N273" s="203">
        <f t="shared" si="33"/>
        <v>41.516666666720994</v>
      </c>
    </row>
    <row r="274" spans="1:14" s="26" customFormat="1" hidden="1" x14ac:dyDescent="0.25">
      <c r="A274" s="131">
        <v>5289</v>
      </c>
      <c r="B274" s="26" t="s">
        <v>344</v>
      </c>
      <c r="C274" s="27">
        <v>42719.545138888891</v>
      </c>
      <c r="D274" t="s">
        <v>28</v>
      </c>
      <c r="E274"/>
      <c r="F274"/>
      <c r="G274"/>
      <c r="H274" s="28" t="s">
        <v>49</v>
      </c>
      <c r="I274" s="26" t="s">
        <v>522</v>
      </c>
      <c r="J274" s="28" t="s">
        <v>20</v>
      </c>
      <c r="K274" s="54">
        <f ca="1">NOW()</f>
        <v>42731.637296064815</v>
      </c>
      <c r="M274"/>
      <c r="N274" s="203">
        <f t="shared" ca="1" si="33"/>
        <v>82.211772222188301</v>
      </c>
    </row>
    <row r="275" spans="1:14" s="26" customFormat="1" hidden="1" x14ac:dyDescent="0.25">
      <c r="A275" s="131">
        <v>5305</v>
      </c>
      <c r="B275" s="58" t="s">
        <v>344</v>
      </c>
      <c r="C275" s="11">
        <v>42720.626388888886</v>
      </c>
      <c r="D275" t="s">
        <v>28</v>
      </c>
      <c r="E275"/>
      <c r="F275"/>
      <c r="G275"/>
      <c r="H275" s="4" t="s">
        <v>564</v>
      </c>
      <c r="I275" t="s">
        <v>586</v>
      </c>
      <c r="J275" s="4" t="s">
        <v>20</v>
      </c>
      <c r="K275" s="11">
        <v>42723.40347222222</v>
      </c>
      <c r="L275" t="s">
        <v>590</v>
      </c>
      <c r="M275"/>
    </row>
    <row r="276" spans="1:14" s="26" customFormat="1" hidden="1" x14ac:dyDescent="0.25">
      <c r="A276" s="131">
        <v>5355</v>
      </c>
      <c r="B276" s="58" t="s">
        <v>284</v>
      </c>
      <c r="C276" s="67">
        <v>42724.686805555553</v>
      </c>
      <c r="D276" t="s">
        <v>28</v>
      </c>
      <c r="E276"/>
      <c r="F276"/>
      <c r="G276"/>
      <c r="H276" s="66" t="s">
        <v>564</v>
      </c>
      <c r="I276" s="58" t="s">
        <v>697</v>
      </c>
      <c r="J276" s="66" t="s">
        <v>20</v>
      </c>
      <c r="K276" s="99">
        <v>42725.597222222219</v>
      </c>
      <c r="L276" s="58" t="s">
        <v>718</v>
      </c>
      <c r="M276" s="58"/>
    </row>
    <row r="277" spans="1:14" s="26" customFormat="1" hidden="1" x14ac:dyDescent="0.25">
      <c r="A277" s="131">
        <v>5179</v>
      </c>
      <c r="B277" t="s">
        <v>284</v>
      </c>
      <c r="C277" s="11">
        <v>42710.484722222223</v>
      </c>
      <c r="D277" t="s">
        <v>28</v>
      </c>
      <c r="E277"/>
      <c r="F277"/>
      <c r="G277"/>
      <c r="H277" s="4" t="s">
        <v>564</v>
      </c>
      <c r="I277" t="s">
        <v>285</v>
      </c>
      <c r="J277" s="4" t="s">
        <v>20</v>
      </c>
      <c r="K277" s="11">
        <v>42710.484027777777</v>
      </c>
      <c r="L277" t="s">
        <v>292</v>
      </c>
      <c r="M277"/>
    </row>
    <row r="278" spans="1:14" s="26" customFormat="1" hidden="1" x14ac:dyDescent="0.25">
      <c r="A278" s="131">
        <v>5117</v>
      </c>
      <c r="B278" s="12" t="s">
        <v>104</v>
      </c>
      <c r="C278" s="11">
        <v>42705.43472222222</v>
      </c>
      <c r="D278" t="s">
        <v>28</v>
      </c>
      <c r="E278"/>
      <c r="F278"/>
      <c r="G278"/>
      <c r="H278" s="4" t="s">
        <v>568</v>
      </c>
      <c r="I278" t="s">
        <v>105</v>
      </c>
      <c r="J278" s="4" t="s">
        <v>20</v>
      </c>
      <c r="K278" s="11">
        <v>42705.455555555556</v>
      </c>
      <c r="L278" t="s">
        <v>114</v>
      </c>
      <c r="M278"/>
    </row>
    <row r="279" spans="1:14" s="26" customFormat="1" hidden="1" x14ac:dyDescent="0.25">
      <c r="A279" s="131">
        <v>5379</v>
      </c>
      <c r="B279" s="58" t="s">
        <v>439</v>
      </c>
      <c r="C279" s="27">
        <v>42725.70208333333</v>
      </c>
      <c r="D279"/>
      <c r="E279"/>
      <c r="F279"/>
      <c r="G279"/>
      <c r="H279" s="28" t="s">
        <v>564</v>
      </c>
      <c r="I279" s="58" t="s">
        <v>742</v>
      </c>
      <c r="J279" s="28" t="s">
        <v>20</v>
      </c>
      <c r="K279" s="27">
        <v>42726.598611111112</v>
      </c>
      <c r="L279" s="9" t="s">
        <v>794</v>
      </c>
    </row>
    <row r="280" spans="1:14" s="58" customFormat="1" hidden="1" x14ac:dyDescent="0.25">
      <c r="A280" s="131">
        <v>5399</v>
      </c>
      <c r="B280" s="58" t="s">
        <v>381</v>
      </c>
      <c r="C280" s="67">
        <v>42726.525694444441</v>
      </c>
      <c r="D280"/>
      <c r="E280"/>
      <c r="F280"/>
      <c r="G280"/>
      <c r="H280" s="66" t="s">
        <v>49</v>
      </c>
      <c r="I280" s="58" t="s">
        <v>789</v>
      </c>
      <c r="J280" s="66" t="s">
        <v>20</v>
      </c>
      <c r="K280" s="67">
        <v>42726.602777777778</v>
      </c>
      <c r="L280" s="9" t="s">
        <v>793</v>
      </c>
      <c r="N280" s="203">
        <f t="shared" ref="N280:N282" si="34">(K280-C280-INT((WEEKDAY(C280-1)+INT(K280)-INT(C280))/7)+(MOD(K280,1)-MOD(C280,1))*2)*8</f>
        <v>1.8500000000931323</v>
      </c>
    </row>
    <row r="281" spans="1:14" s="26" customFormat="1" ht="30" hidden="1" x14ac:dyDescent="0.25">
      <c r="A281" s="131">
        <v>5400</v>
      </c>
      <c r="B281" s="58" t="s">
        <v>296</v>
      </c>
      <c r="C281" s="27">
        <v>42726.525694444441</v>
      </c>
      <c r="D281"/>
      <c r="E281"/>
      <c r="F281"/>
      <c r="G281"/>
      <c r="H281" s="28" t="s">
        <v>49</v>
      </c>
      <c r="I281" s="220" t="s">
        <v>790</v>
      </c>
      <c r="J281" s="28" t="s">
        <v>20</v>
      </c>
      <c r="K281" s="27">
        <v>42726.541666666664</v>
      </c>
      <c r="L281" s="9" t="s">
        <v>791</v>
      </c>
      <c r="N281" s="203">
        <f t="shared" si="34"/>
        <v>0.38333333336049691</v>
      </c>
    </row>
    <row r="282" spans="1:14" s="26" customFormat="1" hidden="1" x14ac:dyDescent="0.25">
      <c r="A282" s="131">
        <v>5401</v>
      </c>
      <c r="B282" s="58" t="s">
        <v>795</v>
      </c>
      <c r="C282" s="27">
        <v>42726.612500000003</v>
      </c>
      <c r="D282"/>
      <c r="E282"/>
      <c r="F282"/>
      <c r="G282"/>
      <c r="H282" s="28" t="s">
        <v>49</v>
      </c>
      <c r="I282" t="s">
        <v>799</v>
      </c>
      <c r="J282" s="28" t="s">
        <v>20</v>
      </c>
      <c r="K282" s="27">
        <v>42726.648611111108</v>
      </c>
      <c r="L282" s="130" t="s">
        <v>498</v>
      </c>
      <c r="N282" s="203">
        <f t="shared" si="34"/>
        <v>0.86666666652308777</v>
      </c>
    </row>
    <row r="283" spans="1:14" s="26" customFormat="1" ht="90" hidden="1" x14ac:dyDescent="0.25">
      <c r="A283" s="140">
        <v>5295</v>
      </c>
      <c r="B283" s="132" t="s">
        <v>575</v>
      </c>
      <c r="C283" s="154">
        <v>42720.409722222219</v>
      </c>
      <c r="D283" t="s">
        <v>28</v>
      </c>
      <c r="E283"/>
      <c r="F283"/>
      <c r="G283"/>
      <c r="H283" s="151" t="s">
        <v>567</v>
      </c>
      <c r="I283" s="132" t="s">
        <v>602</v>
      </c>
      <c r="J283" s="151" t="s">
        <v>20</v>
      </c>
      <c r="K283" s="194">
        <v>42727.442361111112</v>
      </c>
      <c r="L283" s="132" t="s">
        <v>818</v>
      </c>
      <c r="M283" s="144">
        <f>K283-C283</f>
        <v>7.0326388888934162</v>
      </c>
    </row>
    <row r="284" spans="1:14" s="26" customFormat="1" hidden="1" x14ac:dyDescent="0.25">
      <c r="A284" s="131">
        <v>5403</v>
      </c>
      <c r="B284" s="58" t="s">
        <v>772</v>
      </c>
      <c r="C284" s="27">
        <v>42726.625</v>
      </c>
      <c r="D284"/>
      <c r="E284"/>
      <c r="F284"/>
      <c r="G284"/>
      <c r="H284" s="28" t="s">
        <v>437</v>
      </c>
      <c r="I284" s="58" t="s">
        <v>798</v>
      </c>
      <c r="J284" s="28" t="s">
        <v>20</v>
      </c>
      <c r="K284" s="27">
        <v>42726.638888888891</v>
      </c>
      <c r="L284" s="9" t="s">
        <v>498</v>
      </c>
      <c r="N284" s="203">
        <f>(K284-C284-INT((WEEKDAY(C284-1)+INT(K284)-INT(C284))/7)+(MOD(K284,1)-MOD(C284,1))*2)*8</f>
        <v>0.33333333337213844</v>
      </c>
    </row>
    <row r="285" spans="1:14" s="26" customFormat="1" ht="60" hidden="1" x14ac:dyDescent="0.25">
      <c r="A285" s="131">
        <v>5378</v>
      </c>
      <c r="B285" s="128" t="s">
        <v>738</v>
      </c>
      <c r="C285" s="155">
        <v>42724.729166666664</v>
      </c>
      <c r="D285"/>
      <c r="E285"/>
      <c r="F285"/>
      <c r="G285"/>
      <c r="H285" s="152" t="s">
        <v>567</v>
      </c>
      <c r="I285" s="128" t="s">
        <v>739</v>
      </c>
      <c r="J285" s="152" t="s">
        <v>34</v>
      </c>
      <c r="K285" s="142">
        <f ca="1">NOW()</f>
        <v>42731.637296064815</v>
      </c>
      <c r="L285" s="199" t="s">
        <v>856</v>
      </c>
      <c r="M285" s="196">
        <f ca="1">K285-C285</f>
        <v>6.908129398150777</v>
      </c>
    </row>
    <row r="286" spans="1:14" s="26" customFormat="1" hidden="1" x14ac:dyDescent="0.25">
      <c r="A286" s="131">
        <v>5380</v>
      </c>
      <c r="B286" s="58" t="s">
        <v>743</v>
      </c>
      <c r="C286" s="27">
        <v>42725.70208333333</v>
      </c>
      <c r="D286"/>
      <c r="E286"/>
      <c r="F286"/>
      <c r="G286"/>
      <c r="H286" s="28" t="s">
        <v>49</v>
      </c>
      <c r="I286" s="58" t="s">
        <v>744</v>
      </c>
      <c r="J286" s="28" t="s">
        <v>20</v>
      </c>
      <c r="K286" s="194">
        <v>42727.661805555559</v>
      </c>
      <c r="L286" s="36" t="s">
        <v>848</v>
      </c>
      <c r="M286" s="196">
        <f>K286-C286</f>
        <v>1.9597222222291748</v>
      </c>
      <c r="N286" s="203">
        <f>(K286-C286-INT((WEEKDAY(C286-1)+INT(K286)-INT(C286))/7)+(MOD(K286,1)-MOD(C286,1))*2)*8</f>
        <v>15.033333333500195</v>
      </c>
    </row>
    <row r="287" spans="1:14" s="26" customFormat="1" hidden="1" x14ac:dyDescent="0.25">
      <c r="A287" s="131">
        <v>5362</v>
      </c>
      <c r="B287" s="58" t="s">
        <v>659</v>
      </c>
      <c r="C287" s="27">
        <v>42719.704861111109</v>
      </c>
      <c r="D287"/>
      <c r="E287"/>
      <c r="F287"/>
      <c r="G287"/>
      <c r="H287" s="28" t="s">
        <v>563</v>
      </c>
      <c r="I287" s="58" t="s">
        <v>819</v>
      </c>
      <c r="J287" s="28" t="s">
        <v>20</v>
      </c>
      <c r="K287" s="193">
        <v>42727.631249999999</v>
      </c>
      <c r="L287" s="191" t="s">
        <v>835</v>
      </c>
      <c r="M287" s="196">
        <f>K287-C287</f>
        <v>7.9263888888890506</v>
      </c>
    </row>
    <row r="288" spans="1:14" s="26" customFormat="1" ht="17.25" hidden="1" x14ac:dyDescent="0.25">
      <c r="A288" s="131">
        <v>5408</v>
      </c>
      <c r="B288" s="58" t="s">
        <v>649</v>
      </c>
      <c r="C288" s="27">
        <v>42726.697222222225</v>
      </c>
      <c r="D288"/>
      <c r="E288"/>
      <c r="F288"/>
      <c r="G288"/>
      <c r="H288" s="28" t="s">
        <v>564</v>
      </c>
      <c r="I288" t="s">
        <v>809</v>
      </c>
      <c r="J288" s="28" t="s">
        <v>20</v>
      </c>
      <c r="K288" s="27">
        <v>42726.713194444441</v>
      </c>
      <c r="L288" s="191" t="s">
        <v>816</v>
      </c>
    </row>
    <row r="289" spans="1:14" s="58" customFormat="1" hidden="1" x14ac:dyDescent="0.25">
      <c r="A289" s="131">
        <v>5409</v>
      </c>
      <c r="B289" s="58" t="s">
        <v>810</v>
      </c>
      <c r="C289" s="67">
        <v>42727.381249999999</v>
      </c>
      <c r="D289"/>
      <c r="E289"/>
      <c r="F289"/>
      <c r="G289"/>
      <c r="H289" s="66" t="s">
        <v>49</v>
      </c>
      <c r="I289" s="37" t="s">
        <v>817</v>
      </c>
      <c r="J289" s="66" t="s">
        <v>20</v>
      </c>
      <c r="K289" s="200">
        <v>42727.659722222219</v>
      </c>
      <c r="L289" s="58" t="s">
        <v>844</v>
      </c>
      <c r="M289" s="196">
        <f>K289-C289</f>
        <v>0.27847222222044365</v>
      </c>
      <c r="N289" s="203">
        <f>(K289-C289-INT((WEEKDAY(C289-1)+INT(K289)-INT(C289))/7)+(MOD(K289,1)-MOD(C289,1))*2)*8</f>
        <v>6.6833333332906477</v>
      </c>
    </row>
    <row r="290" spans="1:14" s="58" customFormat="1" hidden="1" x14ac:dyDescent="0.25">
      <c r="A290" s="131">
        <v>5410</v>
      </c>
      <c r="B290" s="58" t="s">
        <v>811</v>
      </c>
      <c r="C290" s="67">
        <v>42727.371527777781</v>
      </c>
      <c r="D290"/>
      <c r="E290"/>
      <c r="F290"/>
      <c r="G290"/>
      <c r="H290" s="66" t="s">
        <v>563</v>
      </c>
      <c r="I290" s="37" t="s">
        <v>815</v>
      </c>
      <c r="J290" s="66" t="s">
        <v>20</v>
      </c>
      <c r="K290" s="67">
        <v>42727.51666666667</v>
      </c>
      <c r="L290" s="58" t="s">
        <v>843</v>
      </c>
      <c r="M290" s="196">
        <f>K290-C290</f>
        <v>0.14513888888905058</v>
      </c>
    </row>
    <row r="291" spans="1:14" s="26" customFormat="1" hidden="1" x14ac:dyDescent="0.25">
      <c r="A291" s="131">
        <v>5411</v>
      </c>
      <c r="B291" s="58" t="s">
        <v>723</v>
      </c>
      <c r="C291" s="27">
        <v>42727.48333333333</v>
      </c>
      <c r="D291"/>
      <c r="E291"/>
      <c r="F291"/>
      <c r="G291"/>
      <c r="H291" s="28" t="s">
        <v>49</v>
      </c>
      <c r="I291" t="s">
        <v>820</v>
      </c>
      <c r="J291" s="28" t="s">
        <v>20</v>
      </c>
      <c r="K291" s="27">
        <v>42727.690972222219</v>
      </c>
      <c r="L291" s="26" t="s">
        <v>849</v>
      </c>
      <c r="M291" s="196">
        <f>K291-C291</f>
        <v>0.20763888888905058</v>
      </c>
      <c r="N291" s="203">
        <f t="shared" ref="N291:N292" si="35">(K291-C291-INT((WEEKDAY(C291-1)+INT(K291)-INT(C291))/7)+(MOD(K291,1)-MOD(C291,1))*2)*8</f>
        <v>4.9833333333372138</v>
      </c>
    </row>
    <row r="292" spans="1:14" s="26" customFormat="1" ht="30" hidden="1" x14ac:dyDescent="0.25">
      <c r="A292" s="131">
        <v>5412</v>
      </c>
      <c r="B292" t="s">
        <v>821</v>
      </c>
      <c r="C292" s="11">
        <v>42727.480555555558</v>
      </c>
      <c r="D292"/>
      <c r="E292"/>
      <c r="F292"/>
      <c r="G292"/>
      <c r="H292" s="28" t="s">
        <v>437</v>
      </c>
      <c r="I292" s="7" t="s">
        <v>822</v>
      </c>
      <c r="J292" s="28" t="s">
        <v>56</v>
      </c>
      <c r="K292" s="54">
        <f ca="1">NOW()</f>
        <v>42731.637296064815</v>
      </c>
      <c r="L292" s="9" t="s">
        <v>824</v>
      </c>
      <c r="M292" s="28"/>
      <c r="N292" s="203">
        <f t="shared" ca="1" si="35"/>
        <v>27.76177222217666</v>
      </c>
    </row>
    <row r="293" spans="1:14" s="26" customFormat="1" hidden="1" x14ac:dyDescent="0.25">
      <c r="A293" s="131">
        <v>5413</v>
      </c>
      <c r="B293" t="s">
        <v>825</v>
      </c>
      <c r="C293" s="11">
        <v>42727.466666666667</v>
      </c>
      <c r="D293"/>
      <c r="E293"/>
      <c r="F293"/>
      <c r="G293"/>
      <c r="H293" s="28" t="s">
        <v>567</v>
      </c>
      <c r="I293" t="s">
        <v>826</v>
      </c>
      <c r="J293" s="28" t="s">
        <v>20</v>
      </c>
      <c r="K293" s="27">
        <v>42727.49722222222</v>
      </c>
      <c r="L293" s="26" t="s">
        <v>827</v>
      </c>
      <c r="M293" s="144">
        <f>K293-C293</f>
        <v>3.0555555553291924E-2</v>
      </c>
    </row>
    <row r="294" spans="1:14" s="26" customFormat="1" hidden="1" x14ac:dyDescent="0.25">
      <c r="A294" s="131">
        <v>5414</v>
      </c>
      <c r="B294" s="58" t="s">
        <v>828</v>
      </c>
      <c r="C294" s="27">
        <v>42727.51666666667</v>
      </c>
      <c r="D294"/>
      <c r="E294"/>
      <c r="F294"/>
      <c r="G294"/>
      <c r="H294" s="28" t="s">
        <v>49</v>
      </c>
      <c r="I294" s="13" t="s">
        <v>829</v>
      </c>
      <c r="J294" s="28" t="s">
        <v>20</v>
      </c>
      <c r="K294" s="194">
        <v>42727.676388888889</v>
      </c>
      <c r="L294" s="36" t="s">
        <v>850</v>
      </c>
      <c r="M294" s="196">
        <f>K294-C294</f>
        <v>0.15972222221898846</v>
      </c>
      <c r="N294" s="203">
        <f>(K294-C294-INT((WEEKDAY(C294-1)+INT(K294)-INT(C294))/7)+(MOD(K294,1)-MOD(C294,1))*2)*8</f>
        <v>3.8333333332557231</v>
      </c>
    </row>
    <row r="295" spans="1:14" s="26" customFormat="1" ht="60" hidden="1" x14ac:dyDescent="0.25">
      <c r="A295" s="131">
        <v>5415</v>
      </c>
      <c r="B295" s="58" t="s">
        <v>525</v>
      </c>
      <c r="C295" s="27">
        <v>42727.530555555553</v>
      </c>
      <c r="D295"/>
      <c r="E295"/>
      <c r="F295"/>
      <c r="G295"/>
      <c r="H295" s="28" t="s">
        <v>563</v>
      </c>
      <c r="I295" s="26" t="s">
        <v>830</v>
      </c>
      <c r="J295" s="28" t="s">
        <v>56</v>
      </c>
      <c r="K295" s="142">
        <f ca="1">NOW()</f>
        <v>42731.637296064815</v>
      </c>
      <c r="L295" s="212" t="s">
        <v>921</v>
      </c>
      <c r="M295" s="196">
        <f ca="1">K295-C295</f>
        <v>4.1067405092617264</v>
      </c>
      <c r="N295" s="203">
        <f ca="1">(K295-C295-INT((WEEKDAY(C295-1)+INT(K295)-INT(C295))/7)+(MOD(K295,1)-MOD(C295,1))*2)*8</f>
        <v>26.561772222281434</v>
      </c>
    </row>
    <row r="296" spans="1:14" s="26" customFormat="1" hidden="1" x14ac:dyDescent="0.25">
      <c r="A296" s="131">
        <v>5416</v>
      </c>
      <c r="B296" s="58" t="s">
        <v>381</v>
      </c>
      <c r="C296" s="27">
        <v>42727.604861111111</v>
      </c>
      <c r="D296"/>
      <c r="E296"/>
      <c r="F296"/>
      <c r="G296"/>
      <c r="H296" s="28" t="s">
        <v>49</v>
      </c>
      <c r="I296" s="13" t="s">
        <v>833</v>
      </c>
      <c r="J296" s="28" t="s">
        <v>20</v>
      </c>
      <c r="K296" s="27">
        <v>42727.627083333333</v>
      </c>
      <c r="L296" s="191" t="s">
        <v>498</v>
      </c>
      <c r="M296" s="28"/>
      <c r="N296" s="203">
        <f t="shared" ref="N296:N299" si="36">(K296-C296-INT((WEEKDAY(C296-1)+INT(K296)-INT(C296))/7)+(MOD(K296,1)-MOD(C296,1))*2)*8</f>
        <v>0.53333333332557231</v>
      </c>
    </row>
    <row r="297" spans="1:14" s="26" customFormat="1" hidden="1" x14ac:dyDescent="0.25">
      <c r="A297" s="131">
        <v>5417</v>
      </c>
      <c r="B297" s="58" t="s">
        <v>831</v>
      </c>
      <c r="C297" s="27">
        <v>42727.616666666669</v>
      </c>
      <c r="D297"/>
      <c r="E297"/>
      <c r="F297"/>
      <c r="G297"/>
      <c r="H297" s="28" t="s">
        <v>437</v>
      </c>
      <c r="I297" t="s">
        <v>834</v>
      </c>
      <c r="J297" s="28" t="s">
        <v>20</v>
      </c>
      <c r="K297" s="194">
        <v>42727.644444444442</v>
      </c>
      <c r="L297" s="26" t="s">
        <v>851</v>
      </c>
      <c r="M297" s="196">
        <f>K297-C297</f>
        <v>2.7777777773735579E-2</v>
      </c>
      <c r="N297" s="203">
        <f t="shared" si="36"/>
        <v>0.6666666665696539</v>
      </c>
    </row>
    <row r="298" spans="1:14" s="26" customFormat="1" hidden="1" x14ac:dyDescent="0.25">
      <c r="A298" s="131">
        <v>5418</v>
      </c>
      <c r="B298" s="58" t="s">
        <v>98</v>
      </c>
      <c r="C298" s="27">
        <v>42727.618055555555</v>
      </c>
      <c r="D298"/>
      <c r="E298"/>
      <c r="F298"/>
      <c r="G298"/>
      <c r="H298" s="28" t="s">
        <v>49</v>
      </c>
      <c r="I298" s="58" t="s">
        <v>832</v>
      </c>
      <c r="J298" s="28" t="s">
        <v>20</v>
      </c>
      <c r="K298" s="27">
        <v>42727.623611111114</v>
      </c>
      <c r="L298" s="26" t="s">
        <v>343</v>
      </c>
      <c r="M298" s="28"/>
      <c r="N298" s="203">
        <f t="shared" si="36"/>
        <v>0.13333333341870457</v>
      </c>
    </row>
    <row r="299" spans="1:14" s="26" customFormat="1" hidden="1" x14ac:dyDescent="0.25">
      <c r="A299" s="131">
        <v>5419</v>
      </c>
      <c r="B299" s="26" t="s">
        <v>430</v>
      </c>
      <c r="C299" s="27">
        <v>42727.638888888891</v>
      </c>
      <c r="D299"/>
      <c r="E299"/>
      <c r="F299"/>
      <c r="G299"/>
      <c r="H299" s="28" t="s">
        <v>437</v>
      </c>
      <c r="I299" s="128" t="s">
        <v>836</v>
      </c>
      <c r="J299" s="28" t="s">
        <v>20</v>
      </c>
      <c r="K299" s="11">
        <v>42727.724305555559</v>
      </c>
      <c r="L299" t="s">
        <v>867</v>
      </c>
      <c r="M299" s="196">
        <f>K299-C299</f>
        <v>8.5416666668606922E-2</v>
      </c>
      <c r="N299" s="203">
        <f t="shared" si="36"/>
        <v>2.0500000000465661</v>
      </c>
    </row>
    <row r="300" spans="1:14" s="26" customFormat="1" hidden="1" x14ac:dyDescent="0.25">
      <c r="A300" s="131">
        <v>5388</v>
      </c>
      <c r="B300" s="26" t="s">
        <v>187</v>
      </c>
      <c r="C300" s="27">
        <v>42726.433333333334</v>
      </c>
      <c r="D300"/>
      <c r="E300"/>
      <c r="F300"/>
      <c r="G300"/>
      <c r="H300" s="28" t="s">
        <v>567</v>
      </c>
      <c r="I300" s="58" t="s">
        <v>752</v>
      </c>
      <c r="J300" s="28" t="s">
        <v>20</v>
      </c>
      <c r="K300" s="27">
        <v>42727.474999999999</v>
      </c>
      <c r="L300" s="58" t="s">
        <v>840</v>
      </c>
      <c r="M300" s="144">
        <f>K300-C300</f>
        <v>1.0416666666642413</v>
      </c>
    </row>
    <row r="301" spans="1:14" s="26" customFormat="1" hidden="1" x14ac:dyDescent="0.25">
      <c r="A301" s="131">
        <v>5420</v>
      </c>
      <c r="B301" s="132" t="s">
        <v>841</v>
      </c>
      <c r="C301" s="27">
        <v>42727.651388888888</v>
      </c>
      <c r="D301"/>
      <c r="E301"/>
      <c r="F301"/>
      <c r="G301"/>
      <c r="H301" s="28" t="s">
        <v>563</v>
      </c>
      <c r="I301" s="26" t="s">
        <v>842</v>
      </c>
      <c r="J301" s="28" t="s">
        <v>20</v>
      </c>
      <c r="K301" s="194">
        <v>42727.767361111109</v>
      </c>
      <c r="L301" s="58" t="s">
        <v>106</v>
      </c>
      <c r="M301" s="196">
        <f>K301-C301</f>
        <v>0.11597222222189885</v>
      </c>
    </row>
    <row r="302" spans="1:14" s="26" customFormat="1" x14ac:dyDescent="0.25">
      <c r="A302" s="131">
        <v>5421</v>
      </c>
      <c r="B302" s="58" t="s">
        <v>845</v>
      </c>
      <c r="C302" s="27">
        <v>42727.479861111111</v>
      </c>
      <c r="D302"/>
      <c r="E302"/>
      <c r="F302"/>
      <c r="G302"/>
      <c r="H302" s="28" t="s">
        <v>563</v>
      </c>
      <c r="I302" s="58" t="s">
        <v>847</v>
      </c>
      <c r="J302" s="28" t="s">
        <v>27</v>
      </c>
      <c r="K302" s="142">
        <f t="shared" ref="K302:K307" ca="1" si="37">NOW()</f>
        <v>42731.637296064815</v>
      </c>
      <c r="L302" s="9" t="s">
        <v>923</v>
      </c>
      <c r="M302" s="196">
        <f ca="1">K302-C302</f>
        <v>4.1574349537040689</v>
      </c>
      <c r="N302" s="203">
        <f t="shared" ref="N302:N303" ca="1" si="38">(K302-C302-INT((WEEKDAY(C302-1)+INT(K302)-INT(C302))/7)+(MOD(K302,1)-MOD(C302,1))*2)*8</f>
        <v>27.778438888897654</v>
      </c>
    </row>
    <row r="303" spans="1:14" s="26" customFormat="1" x14ac:dyDescent="0.25">
      <c r="A303" s="131">
        <v>5422</v>
      </c>
      <c r="B303" s="58" t="s">
        <v>846</v>
      </c>
      <c r="C303" s="27">
        <v>42727.479861111111</v>
      </c>
      <c r="D303"/>
      <c r="E303"/>
      <c r="F303"/>
      <c r="G303"/>
      <c r="H303" s="28" t="s">
        <v>563</v>
      </c>
      <c r="I303" s="58" t="s">
        <v>847</v>
      </c>
      <c r="J303" s="28" t="s">
        <v>27</v>
      </c>
      <c r="K303" s="142">
        <f t="shared" ca="1" si="37"/>
        <v>42731.637296064815</v>
      </c>
      <c r="L303" s="9" t="s">
        <v>923</v>
      </c>
      <c r="M303" s="196">
        <f ca="1">K303-C303</f>
        <v>4.1574349537040689</v>
      </c>
      <c r="N303" s="203">
        <f t="shared" ca="1" si="38"/>
        <v>27.778438888897654</v>
      </c>
    </row>
    <row r="304" spans="1:14" s="26" customFormat="1" hidden="1" x14ac:dyDescent="0.25">
      <c r="A304" s="131">
        <v>5423</v>
      </c>
      <c r="B304" s="58" t="s">
        <v>853</v>
      </c>
      <c r="C304" s="201">
        <v>42727.488194444442</v>
      </c>
      <c r="D304"/>
      <c r="E304"/>
      <c r="F304"/>
      <c r="G304"/>
      <c r="H304" s="28" t="s">
        <v>564</v>
      </c>
      <c r="I304" s="58" t="s">
        <v>854</v>
      </c>
      <c r="J304" s="28" t="s">
        <v>20</v>
      </c>
      <c r="K304" s="23">
        <v>42728.540972222225</v>
      </c>
      <c r="L304" s="9" t="s">
        <v>855</v>
      </c>
      <c r="M304" s="28"/>
    </row>
    <row r="305" spans="1:14 16381:16383" s="26" customFormat="1" ht="45" hidden="1" x14ac:dyDescent="0.25">
      <c r="A305" s="131">
        <v>5424</v>
      </c>
      <c r="B305" s="58" t="s">
        <v>857</v>
      </c>
      <c r="C305" s="27">
        <v>42730.395833333336</v>
      </c>
      <c r="D305" s="28"/>
      <c r="E305" s="58"/>
      <c r="F305" s="28"/>
      <c r="G305" s="142"/>
      <c r="H305" s="66" t="s">
        <v>567</v>
      </c>
      <c r="I305" s="144" t="s">
        <v>858</v>
      </c>
      <c r="J305" s="28" t="s">
        <v>27</v>
      </c>
      <c r="K305" s="142">
        <f t="shared" ca="1" si="37"/>
        <v>42731.637296064815</v>
      </c>
      <c r="L305" s="132" t="s">
        <v>903</v>
      </c>
      <c r="M305" s="196">
        <f ca="1">K305-C305</f>
        <v>1.2414627314792597</v>
      </c>
      <c r="N305" s="203">
        <f ca="1">(K305-C305-INT((WEEKDAY(C305-1)+INT(K305)-INT(C305))/7)+(MOD(K305,1)-MOD(C305,1))*2)*8</f>
        <v>13.795105555502232</v>
      </c>
      <c r="XFA305" s="131"/>
      <c r="XFB305" s="58"/>
      <c r="XFC305" s="27"/>
    </row>
    <row r="306" spans="1:14 16381:16383" s="26" customFormat="1" hidden="1" x14ac:dyDescent="0.25">
      <c r="A306" s="131">
        <v>5425</v>
      </c>
      <c r="B306" s="58" t="s">
        <v>423</v>
      </c>
      <c r="C306" s="27">
        <v>42730.402777777781</v>
      </c>
      <c r="D306"/>
      <c r="E306"/>
      <c r="F306"/>
      <c r="G306"/>
      <c r="H306" s="28" t="s">
        <v>564</v>
      </c>
      <c r="I306" s="144" t="s">
        <v>859</v>
      </c>
      <c r="J306" s="28" t="s">
        <v>20</v>
      </c>
      <c r="K306" s="27">
        <v>42730.428472222222</v>
      </c>
      <c r="L306" s="58" t="s">
        <v>866</v>
      </c>
      <c r="M306" s="28"/>
    </row>
    <row r="307" spans="1:14 16381:16383" s="26" customFormat="1" ht="45" x14ac:dyDescent="0.25">
      <c r="A307" s="131">
        <v>5426</v>
      </c>
      <c r="B307" s="58" t="s">
        <v>860</v>
      </c>
      <c r="C307" s="27">
        <v>42730.40902777778</v>
      </c>
      <c r="D307"/>
      <c r="E307"/>
      <c r="F307"/>
      <c r="G307"/>
      <c r="H307" s="28" t="s">
        <v>564</v>
      </c>
      <c r="I307" s="144" t="s">
        <v>920</v>
      </c>
      <c r="J307" s="28" t="s">
        <v>27</v>
      </c>
      <c r="K307" s="142">
        <f t="shared" ca="1" si="37"/>
        <v>42731.637296064815</v>
      </c>
      <c r="L307" s="9" t="s">
        <v>966</v>
      </c>
      <c r="M307" s="196">
        <f ca="1">K307-C307</f>
        <v>1.228268287035462</v>
      </c>
      <c r="N307" s="203">
        <f ca="1">(K307-C307-INT((WEEKDAY(C307-1)+INT(K307)-INT(C307))/7)+(MOD(K307,1)-MOD(C307,1))*2)*8</f>
        <v>13.478438888851088</v>
      </c>
    </row>
    <row r="308" spans="1:14 16381:16383" s="26" customFormat="1" hidden="1" x14ac:dyDescent="0.25">
      <c r="A308" s="131">
        <v>5427</v>
      </c>
      <c r="B308" s="26" t="s">
        <v>430</v>
      </c>
      <c r="C308" s="27">
        <v>42730.413888888892</v>
      </c>
      <c r="D308"/>
      <c r="E308"/>
      <c r="F308"/>
      <c r="G308"/>
      <c r="H308" s="28" t="s">
        <v>564</v>
      </c>
      <c r="I308" s="144" t="s">
        <v>861</v>
      </c>
      <c r="J308" s="28" t="s">
        <v>20</v>
      </c>
      <c r="K308" s="28"/>
      <c r="M308" s="28"/>
    </row>
    <row r="309" spans="1:14 16381:16383" s="26" customFormat="1" hidden="1" x14ac:dyDescent="0.25">
      <c r="A309" s="131">
        <v>5428</v>
      </c>
      <c r="B309" s="58" t="s">
        <v>386</v>
      </c>
      <c r="C309" s="27">
        <v>42730.413888888892</v>
      </c>
      <c r="D309"/>
      <c r="E309"/>
      <c r="F309"/>
      <c r="G309"/>
      <c r="H309" s="28" t="s">
        <v>564</v>
      </c>
      <c r="I309" s="144" t="s">
        <v>862</v>
      </c>
      <c r="J309" s="28" t="s">
        <v>20</v>
      </c>
      <c r="K309" s="27">
        <v>42730.416666666664</v>
      </c>
      <c r="L309" s="9" t="s">
        <v>343</v>
      </c>
      <c r="M309" s="28"/>
    </row>
    <row r="310" spans="1:14 16381:16383" s="26" customFormat="1" hidden="1" x14ac:dyDescent="0.25">
      <c r="A310" s="131">
        <v>5429</v>
      </c>
      <c r="B310" s="58" t="s">
        <v>863</v>
      </c>
      <c r="C310" s="27">
        <v>42730.416666666664</v>
      </c>
      <c r="D310"/>
      <c r="E310"/>
      <c r="F310"/>
      <c r="G310"/>
      <c r="H310" s="28" t="s">
        <v>564</v>
      </c>
      <c r="I310" s="144" t="s">
        <v>864</v>
      </c>
      <c r="J310" s="28" t="s">
        <v>20</v>
      </c>
      <c r="K310" s="27">
        <v>42730.427083333336</v>
      </c>
      <c r="L310" s="26" t="s">
        <v>865</v>
      </c>
      <c r="M310" s="28"/>
    </row>
    <row r="311" spans="1:14 16381:16383" s="26" customFormat="1" ht="30" hidden="1" x14ac:dyDescent="0.25">
      <c r="A311" s="131">
        <v>5430</v>
      </c>
      <c r="B311" s="58" t="s">
        <v>625</v>
      </c>
      <c r="C311" s="27">
        <v>42730.428472222222</v>
      </c>
      <c r="D311"/>
      <c r="E311"/>
      <c r="F311"/>
      <c r="G311"/>
      <c r="H311" s="28" t="s">
        <v>564</v>
      </c>
      <c r="I311" s="144" t="s">
        <v>968</v>
      </c>
      <c r="J311" s="28" t="s">
        <v>20</v>
      </c>
      <c r="K311" s="194">
        <v>42731.630555555559</v>
      </c>
      <c r="L311" s="191" t="s">
        <v>972</v>
      </c>
      <c r="M311" s="196">
        <f t="shared" ref="M311:M313" si="39">K311-C311</f>
        <v>1.2020833333372138</v>
      </c>
      <c r="N311" s="203">
        <f>(K311-C311-INT((WEEKDAY(C311-1)+INT(K311)-INT(C311))/7)+(MOD(K311,1)-MOD(C311,1))*2)*8</f>
        <v>12.850000000093132</v>
      </c>
    </row>
    <row r="312" spans="1:14 16381:16383" s="26" customFormat="1" hidden="1" x14ac:dyDescent="0.25">
      <c r="A312" s="131">
        <v>5431</v>
      </c>
      <c r="B312" s="58" t="s">
        <v>868</v>
      </c>
      <c r="C312" s="27">
        <v>42730.435416666667</v>
      </c>
      <c r="D312"/>
      <c r="E312"/>
      <c r="F312"/>
      <c r="G312"/>
      <c r="H312" s="28" t="s">
        <v>49</v>
      </c>
      <c r="I312" s="144" t="s">
        <v>128</v>
      </c>
      <c r="J312" s="28" t="s">
        <v>20</v>
      </c>
      <c r="K312" s="27">
        <v>42730.499305555553</v>
      </c>
      <c r="L312" s="9" t="s">
        <v>878</v>
      </c>
      <c r="M312" s="196">
        <f t="shared" si="39"/>
        <v>6.3888888886140194E-2</v>
      </c>
      <c r="N312" s="203">
        <f t="shared" ref="N312:N314" si="40">(K312-C312-INT((WEEKDAY(C312-1)+INT(K312)-INT(C312))/7)+(MOD(K312,1)-MOD(C312,1))*2)*8</f>
        <v>1.5333333332673647</v>
      </c>
    </row>
    <row r="313" spans="1:14 16381:16383" s="58" customFormat="1" hidden="1" x14ac:dyDescent="0.25">
      <c r="A313" s="131">
        <v>5432</v>
      </c>
      <c r="B313" s="58" t="s">
        <v>870</v>
      </c>
      <c r="C313" s="67">
        <v>42730.442361111112</v>
      </c>
      <c r="D313"/>
      <c r="E313"/>
      <c r="F313"/>
      <c r="G313"/>
      <c r="H313" s="66" t="s">
        <v>49</v>
      </c>
      <c r="I313" s="37" t="s">
        <v>869</v>
      </c>
      <c r="J313" s="66" t="s">
        <v>20</v>
      </c>
      <c r="K313" s="200">
        <v>42731.497916666667</v>
      </c>
      <c r="L313" s="191" t="s">
        <v>793</v>
      </c>
      <c r="M313" s="196">
        <f t="shared" si="39"/>
        <v>1.0555555555547471</v>
      </c>
      <c r="N313" s="215">
        <f t="shared" si="40"/>
        <v>9.3333333333139308</v>
      </c>
    </row>
    <row r="314" spans="1:14 16381:16383" s="26" customFormat="1" hidden="1" x14ac:dyDescent="0.25">
      <c r="A314" s="131">
        <v>5433</v>
      </c>
      <c r="B314" s="58" t="s">
        <v>202</v>
      </c>
      <c r="C314" s="27">
        <v>42730.441666666666</v>
      </c>
      <c r="D314"/>
      <c r="E314"/>
      <c r="F314"/>
      <c r="G314"/>
      <c r="H314" s="28" t="s">
        <v>437</v>
      </c>
      <c r="I314" s="58" t="s">
        <v>631</v>
      </c>
      <c r="J314" s="28" t="s">
        <v>20</v>
      </c>
      <c r="K314" s="27">
        <v>42730.484722222223</v>
      </c>
      <c r="L314" s="13" t="s">
        <v>875</v>
      </c>
      <c r="M314" s="28"/>
      <c r="N314" s="203">
        <f t="shared" si="40"/>
        <v>1.03333333338378</v>
      </c>
    </row>
    <row r="315" spans="1:14 16381:16383" s="26" customFormat="1" hidden="1" x14ac:dyDescent="0.25">
      <c r="A315" s="131">
        <v>5434</v>
      </c>
      <c r="B315" s="58" t="s">
        <v>307</v>
      </c>
      <c r="C315" s="27">
        <v>42730.459027777775</v>
      </c>
      <c r="D315"/>
      <c r="E315"/>
      <c r="F315"/>
      <c r="G315"/>
      <c r="H315" s="28" t="s">
        <v>563</v>
      </c>
      <c r="I315" s="58" t="s">
        <v>871</v>
      </c>
      <c r="J315" s="28" t="s">
        <v>20</v>
      </c>
      <c r="K315" s="27">
        <v>42730.46875</v>
      </c>
      <c r="L315" s="9" t="s">
        <v>127</v>
      </c>
      <c r="M315" s="28"/>
    </row>
    <row r="316" spans="1:14 16381:16383" s="26" customFormat="1" hidden="1" x14ac:dyDescent="0.25">
      <c r="A316" s="131">
        <v>5435</v>
      </c>
      <c r="B316" s="58" t="s">
        <v>870</v>
      </c>
      <c r="C316" s="27">
        <v>42730.478472222225</v>
      </c>
      <c r="D316"/>
      <c r="E316"/>
      <c r="F316"/>
      <c r="G316"/>
      <c r="H316" s="28" t="s">
        <v>567</v>
      </c>
      <c r="I316" s="144" t="s">
        <v>872</v>
      </c>
      <c r="J316" s="28" t="s">
        <v>41</v>
      </c>
      <c r="K316" s="142">
        <f ca="1">NOW()</f>
        <v>42731.637296064815</v>
      </c>
      <c r="L316" s="26" t="s">
        <v>904</v>
      </c>
      <c r="M316" s="196">
        <f ca="1">K316-C316</f>
        <v>1.1588238425902091</v>
      </c>
    </row>
    <row r="317" spans="1:14 16381:16383" s="26" customFormat="1" hidden="1" x14ac:dyDescent="0.25">
      <c r="A317" s="131">
        <v>5436</v>
      </c>
      <c r="B317" s="58" t="s">
        <v>876</v>
      </c>
      <c r="C317" s="27">
        <v>42730.49722222222</v>
      </c>
      <c r="D317"/>
      <c r="E317"/>
      <c r="F317"/>
      <c r="G317"/>
      <c r="H317" s="28" t="s">
        <v>437</v>
      </c>
      <c r="I317" s="144" t="s">
        <v>877</v>
      </c>
      <c r="J317" s="28" t="s">
        <v>20</v>
      </c>
      <c r="K317" s="194">
        <v>42730.509027777778</v>
      </c>
      <c r="L317" s="13" t="s">
        <v>881</v>
      </c>
      <c r="M317" s="28"/>
      <c r="N317" s="203">
        <f>(K317-C317-INT((WEEKDAY(C317-1)+INT(K317)-INT(C317))/7)+(MOD(K317,1)-MOD(C317,1))*2)*8</f>
        <v>0.28333333338377997</v>
      </c>
    </row>
    <row r="318" spans="1:14 16381:16383" s="26" customFormat="1" ht="30" x14ac:dyDescent="0.25">
      <c r="A318" s="131">
        <v>5437</v>
      </c>
      <c r="B318" s="58" t="s">
        <v>102</v>
      </c>
      <c r="C318" s="11">
        <v>42730.507638888892</v>
      </c>
      <c r="D318"/>
      <c r="E318"/>
      <c r="F318"/>
      <c r="G318"/>
      <c r="H318" s="28" t="s">
        <v>19</v>
      </c>
      <c r="I318" s="144" t="s">
        <v>880</v>
      </c>
      <c r="J318" s="28" t="s">
        <v>27</v>
      </c>
      <c r="K318" s="142">
        <f t="shared" ref="K318:K322" ca="1" si="41">NOW()</f>
        <v>42731.637296064815</v>
      </c>
      <c r="L318" s="191" t="s">
        <v>974</v>
      </c>
      <c r="M318" s="196">
        <f t="shared" ref="M318:M322" ca="1" si="42">K318-C318</f>
        <v>1.1296571759230574</v>
      </c>
      <c r="N318" s="203">
        <f t="shared" ref="N318:N322" ca="1" si="43">(K318-C318-INT((WEEKDAY(C318-1)+INT(K318)-INT(C318))/7)+(MOD(K318,1)-MOD(C318,1))*2)*8</f>
        <v>11.111772222153377</v>
      </c>
    </row>
    <row r="319" spans="1:14 16381:16383" s="58" customFormat="1" x14ac:dyDescent="0.25">
      <c r="A319" s="131">
        <v>5438</v>
      </c>
      <c r="B319" s="58" t="s">
        <v>612</v>
      </c>
      <c r="C319" s="11">
        <v>42730.638194444444</v>
      </c>
      <c r="D319"/>
      <c r="E319"/>
      <c r="F319"/>
      <c r="G319"/>
      <c r="H319" s="66" t="s">
        <v>563</v>
      </c>
      <c r="I319" s="58" t="s">
        <v>919</v>
      </c>
      <c r="J319" s="66" t="s">
        <v>41</v>
      </c>
      <c r="K319" s="142">
        <f t="shared" ca="1" si="41"/>
        <v>42731.637296064815</v>
      </c>
      <c r="M319" s="196">
        <f t="shared" ca="1" si="42"/>
        <v>0.99910162037122063</v>
      </c>
      <c r="N319" s="203">
        <f t="shared" ca="1" si="43"/>
        <v>7.9784388889092952</v>
      </c>
    </row>
    <row r="320" spans="1:14 16381:16383" s="26" customFormat="1" x14ac:dyDescent="0.25">
      <c r="A320" s="131">
        <v>5439</v>
      </c>
      <c r="B320" s="58" t="s">
        <v>98</v>
      </c>
      <c r="C320" s="27">
        <v>42730.54583333333</v>
      </c>
      <c r="D320"/>
      <c r="E320"/>
      <c r="F320"/>
      <c r="G320"/>
      <c r="H320" s="28" t="s">
        <v>49</v>
      </c>
      <c r="I320" s="13" t="s">
        <v>910</v>
      </c>
      <c r="J320" s="28" t="s">
        <v>41</v>
      </c>
      <c r="K320" s="142">
        <f t="shared" ca="1" si="41"/>
        <v>42731.637296064815</v>
      </c>
      <c r="M320" s="196">
        <f t="shared" ca="1" si="42"/>
        <v>1.0914627314850804</v>
      </c>
      <c r="N320" s="203">
        <f ca="1">(K320-C320-INT((WEEKDAY(C320-1)+INT(K320)-INT(C320))/7)+(MOD(K320,1)-MOD(C320,1))*2)*8</f>
        <v>10.195105555641931</v>
      </c>
    </row>
    <row r="321" spans="1:14" s="58" customFormat="1" hidden="1" x14ac:dyDescent="0.25">
      <c r="A321" s="131">
        <v>5440</v>
      </c>
      <c r="B321" s="58" t="s">
        <v>359</v>
      </c>
      <c r="C321" s="67">
        <v>42730.541666666664</v>
      </c>
      <c r="D321"/>
      <c r="E321"/>
      <c r="F321"/>
      <c r="G321"/>
      <c r="H321" s="66" t="s">
        <v>564</v>
      </c>
      <c r="I321" s="144" t="s">
        <v>908</v>
      </c>
      <c r="J321" s="66" t="s">
        <v>20</v>
      </c>
      <c r="K321" s="200">
        <v>42731.393750000003</v>
      </c>
      <c r="L321" s="214" t="s">
        <v>925</v>
      </c>
      <c r="M321" s="196">
        <f t="shared" si="42"/>
        <v>0.85208333333866904</v>
      </c>
      <c r="N321" s="215">
        <f t="shared" si="43"/>
        <v>4.4500000001280569</v>
      </c>
    </row>
    <row r="322" spans="1:14" s="58" customFormat="1" hidden="1" x14ac:dyDescent="0.25">
      <c r="A322" s="131">
        <v>5441</v>
      </c>
      <c r="B322" s="58" t="s">
        <v>359</v>
      </c>
      <c r="C322" s="67">
        <v>42730.541666666664</v>
      </c>
      <c r="D322"/>
      <c r="E322"/>
      <c r="F322"/>
      <c r="G322"/>
      <c r="H322" s="66" t="s">
        <v>564</v>
      </c>
      <c r="I322" s="144" t="s">
        <v>909</v>
      </c>
      <c r="J322" s="66" t="s">
        <v>20</v>
      </c>
      <c r="K322" s="200">
        <v>42731.613888888889</v>
      </c>
      <c r="L322" s="69" t="s">
        <v>967</v>
      </c>
      <c r="M322" s="196">
        <f t="shared" si="42"/>
        <v>1.0722222222248092</v>
      </c>
      <c r="N322" s="215">
        <f t="shared" si="43"/>
        <v>9.7333333333954215</v>
      </c>
    </row>
    <row r="323" spans="1:14" s="26" customFormat="1" hidden="1" x14ac:dyDescent="0.25">
      <c r="A323" s="131">
        <v>5442</v>
      </c>
      <c r="B323" s="58" t="s">
        <v>906</v>
      </c>
      <c r="C323" s="27">
        <v>42730.53402777778</v>
      </c>
      <c r="D323"/>
      <c r="E323"/>
      <c r="F323"/>
      <c r="G323"/>
      <c r="H323" s="28" t="s">
        <v>563</v>
      </c>
      <c r="I323" s="26" t="s">
        <v>907</v>
      </c>
      <c r="J323" s="28" t="s">
        <v>20</v>
      </c>
      <c r="K323" s="27">
        <v>42730.617361111108</v>
      </c>
      <c r="L323" s="9" t="s">
        <v>899</v>
      </c>
      <c r="M323" s="28"/>
      <c r="N323" s="28"/>
    </row>
    <row r="324" spans="1:14" s="26" customFormat="1" hidden="1" x14ac:dyDescent="0.25">
      <c r="A324" s="131">
        <v>5443</v>
      </c>
      <c r="B324" s="58" t="s">
        <v>506</v>
      </c>
      <c r="C324" s="27">
        <v>42730.611111111109</v>
      </c>
      <c r="D324"/>
      <c r="E324"/>
      <c r="F324"/>
      <c r="G324"/>
      <c r="H324" s="28" t="s">
        <v>564</v>
      </c>
      <c r="I324" t="s">
        <v>911</v>
      </c>
      <c r="J324" s="28" t="s">
        <v>20</v>
      </c>
      <c r="K324" s="27">
        <v>42730.615972222222</v>
      </c>
      <c r="L324" s="9" t="s">
        <v>127</v>
      </c>
      <c r="M324" s="28"/>
      <c r="N324" s="28"/>
    </row>
    <row r="325" spans="1:14" s="26" customFormat="1" ht="45" hidden="1" x14ac:dyDescent="0.25">
      <c r="A325" s="131">
        <v>5444</v>
      </c>
      <c r="B325" s="58" t="s">
        <v>883</v>
      </c>
      <c r="C325" s="27">
        <v>42730.614583333336</v>
      </c>
      <c r="D325"/>
      <c r="E325"/>
      <c r="F325"/>
      <c r="G325"/>
      <c r="H325" s="28" t="s">
        <v>563</v>
      </c>
      <c r="I325" s="7" t="s">
        <v>884</v>
      </c>
      <c r="J325" s="28" t="s">
        <v>20</v>
      </c>
      <c r="K325" s="193">
        <v>42731.519444444442</v>
      </c>
      <c r="L325" s="204" t="s">
        <v>952</v>
      </c>
      <c r="M325" s="196">
        <f t="shared" ref="M325" si="44">K325-C325</f>
        <v>0.90486111110658385</v>
      </c>
      <c r="N325" s="203">
        <f>(K325-C325-INT((WEEKDAY(C325-1)+INT(K325)-INT(C325))/7)+(MOD(K325,1)-MOD(C325,1))*2)*8</f>
        <v>5.7166666665580124</v>
      </c>
    </row>
    <row r="326" spans="1:14" s="209" customFormat="1" hidden="1" x14ac:dyDescent="0.25">
      <c r="A326" s="205">
        <v>5445</v>
      </c>
      <c r="B326" s="206" t="s">
        <v>889</v>
      </c>
      <c r="C326" s="207">
        <v>42730.416666666664</v>
      </c>
      <c r="D326"/>
      <c r="E326"/>
      <c r="F326"/>
      <c r="G326"/>
      <c r="H326" s="208" t="s">
        <v>564</v>
      </c>
      <c r="I326" s="209" t="s">
        <v>885</v>
      </c>
      <c r="J326" s="208" t="s">
        <v>20</v>
      </c>
      <c r="K326" s="207">
        <v>42730.659722222219</v>
      </c>
      <c r="L326" s="209" t="s">
        <v>899</v>
      </c>
      <c r="M326" s="208"/>
      <c r="N326" s="208"/>
    </row>
    <row r="327" spans="1:14" s="209" customFormat="1" hidden="1" x14ac:dyDescent="0.25">
      <c r="A327" s="205">
        <v>5446</v>
      </c>
      <c r="B327" s="206" t="s">
        <v>890</v>
      </c>
      <c r="C327" s="207">
        <v>42730.541666666664</v>
      </c>
      <c r="D327"/>
      <c r="E327"/>
      <c r="F327"/>
      <c r="G327"/>
      <c r="H327" s="208" t="s">
        <v>563</v>
      </c>
      <c r="I327" s="209" t="s">
        <v>886</v>
      </c>
      <c r="J327" s="208" t="s">
        <v>20</v>
      </c>
      <c r="K327" s="207">
        <v>42730.5625</v>
      </c>
      <c r="L327" s="209" t="s">
        <v>356</v>
      </c>
      <c r="M327" s="208"/>
      <c r="N327" s="208"/>
    </row>
    <row r="328" spans="1:14" s="209" customFormat="1" hidden="1" x14ac:dyDescent="0.25">
      <c r="A328" s="205">
        <v>5447</v>
      </c>
      <c r="B328" s="206" t="s">
        <v>891</v>
      </c>
      <c r="C328" s="207">
        <v>42730.572916666664</v>
      </c>
      <c r="D328"/>
      <c r="E328"/>
      <c r="F328"/>
      <c r="G328"/>
      <c r="H328" s="208" t="s">
        <v>563</v>
      </c>
      <c r="I328" s="209" t="s">
        <v>887</v>
      </c>
      <c r="J328" s="208" t="s">
        <v>20</v>
      </c>
      <c r="K328" s="207">
        <v>42730.583333333336</v>
      </c>
      <c r="L328" s="209" t="s">
        <v>356</v>
      </c>
      <c r="M328" s="208"/>
      <c r="N328" s="208"/>
    </row>
    <row r="329" spans="1:14" s="209" customFormat="1" hidden="1" x14ac:dyDescent="0.25">
      <c r="A329" s="205">
        <v>5448</v>
      </c>
      <c r="B329" s="206" t="s">
        <v>892</v>
      </c>
      <c r="C329" s="207">
        <v>42730.447916666664</v>
      </c>
      <c r="D329"/>
      <c r="E329"/>
      <c r="F329"/>
      <c r="G329"/>
      <c r="H329" s="208" t="s">
        <v>437</v>
      </c>
      <c r="I329" s="209" t="s">
        <v>888</v>
      </c>
      <c r="J329" s="208" t="s">
        <v>20</v>
      </c>
      <c r="K329" s="207">
        <v>42730.614583333336</v>
      </c>
      <c r="L329" s="209" t="s">
        <v>900</v>
      </c>
      <c r="M329" s="208"/>
      <c r="N329" s="203">
        <f>(K329-C329-INT((WEEKDAY(C329-1)+INT(K329)-INT(C329))/7)+(MOD(K329,1)-MOD(C329,1))*2)*8</f>
        <v>4.0000000001164153</v>
      </c>
    </row>
    <row r="330" spans="1:14" s="209" customFormat="1" x14ac:dyDescent="0.25">
      <c r="A330" s="205">
        <v>5449</v>
      </c>
      <c r="B330" s="210" t="s">
        <v>659</v>
      </c>
      <c r="C330" s="222">
        <v>42730.59652777778</v>
      </c>
      <c r="D330"/>
      <c r="E330"/>
      <c r="F330"/>
      <c r="G330"/>
      <c r="H330" s="208" t="s">
        <v>564</v>
      </c>
      <c r="I330" s="223" t="s">
        <v>898</v>
      </c>
      <c r="J330" s="208" t="s">
        <v>27</v>
      </c>
      <c r="K330" s="224">
        <f t="shared" ref="K330" ca="1" si="45">NOW()</f>
        <v>42731.637296064815</v>
      </c>
      <c r="L330" s="223" t="s">
        <v>897</v>
      </c>
      <c r="M330" s="225">
        <f t="shared" ref="M330" ca="1" si="46">K330-C330</f>
        <v>1.040768287035462</v>
      </c>
      <c r="N330" s="226">
        <f ca="1">(K330-C330-INT((WEEKDAY(C330-1)+INT(K330)-INT(C330))/7)+(MOD(K330,1)-MOD(C330,1))*2)*8</f>
        <v>8.9784388888510875</v>
      </c>
    </row>
    <row r="331" spans="1:14" s="26" customFormat="1" hidden="1" x14ac:dyDescent="0.25">
      <c r="A331" s="131">
        <v>5450</v>
      </c>
      <c r="B331" s="13" t="s">
        <v>893</v>
      </c>
      <c r="C331" s="11">
        <v>42730.640277777777</v>
      </c>
      <c r="D331"/>
      <c r="E331"/>
      <c r="F331"/>
      <c r="G331"/>
      <c r="H331" s="28" t="s">
        <v>563</v>
      </c>
      <c r="I331" t="s">
        <v>914</v>
      </c>
      <c r="J331" s="28" t="s">
        <v>20</v>
      </c>
      <c r="K331" s="27">
        <v>42730.665972222225</v>
      </c>
      <c r="L331" s="204" t="s">
        <v>913</v>
      </c>
      <c r="M331" s="28"/>
      <c r="N331" s="28"/>
    </row>
    <row r="332" spans="1:14" s="26" customFormat="1" x14ac:dyDescent="0.25">
      <c r="A332" s="131">
        <v>5451</v>
      </c>
      <c r="B332" s="187" t="s">
        <v>894</v>
      </c>
      <c r="C332" s="11">
        <v>42730.679861111108</v>
      </c>
      <c r="D332"/>
      <c r="E332"/>
      <c r="F332"/>
      <c r="G332"/>
      <c r="H332" s="28" t="s">
        <v>563</v>
      </c>
      <c r="I332" s="26" t="s">
        <v>917</v>
      </c>
      <c r="J332" s="28" t="s">
        <v>27</v>
      </c>
      <c r="K332" s="142">
        <f t="shared" ref="K332:K333" ca="1" si="47">NOW()</f>
        <v>42731.637296064815</v>
      </c>
      <c r="L332" s="204" t="s">
        <v>922</v>
      </c>
      <c r="M332" s="196">
        <f t="shared" ref="M332:M333" ca="1" si="48">K332-C332</f>
        <v>0.95743495370697929</v>
      </c>
      <c r="N332" s="203">
        <f t="shared" ref="N332:N333" ca="1" si="49">(K332-C332-INT((WEEKDAY(C332-1)+INT(K332)-INT(C332))/7)+(MOD(K332,1)-MOD(C332,1))*2)*8</f>
        <v>6.9784388889675029</v>
      </c>
    </row>
    <row r="333" spans="1:14" s="26" customFormat="1" ht="45" x14ac:dyDescent="0.25">
      <c r="A333" s="131">
        <v>5452</v>
      </c>
      <c r="B333" s="95" t="s">
        <v>187</v>
      </c>
      <c r="C333" s="11">
        <v>42730.679861111108</v>
      </c>
      <c r="D333"/>
      <c r="E333"/>
      <c r="F333"/>
      <c r="G333"/>
      <c r="H333" s="28" t="s">
        <v>563</v>
      </c>
      <c r="I333" s="102" t="s">
        <v>918</v>
      </c>
      <c r="J333" s="28" t="s">
        <v>41</v>
      </c>
      <c r="K333" s="142">
        <f t="shared" ca="1" si="47"/>
        <v>42731.637296064815</v>
      </c>
      <c r="M333" s="196">
        <f t="shared" ca="1" si="48"/>
        <v>0.95743495370697929</v>
      </c>
      <c r="N333" s="203">
        <f t="shared" ca="1" si="49"/>
        <v>6.9784388889675029</v>
      </c>
    </row>
    <row r="334" spans="1:14" s="26" customFormat="1" hidden="1" x14ac:dyDescent="0.25">
      <c r="A334" s="131">
        <v>5453</v>
      </c>
      <c r="B334" s="95" t="s">
        <v>895</v>
      </c>
      <c r="C334" s="27">
        <v>42730.659722222219</v>
      </c>
      <c r="D334"/>
      <c r="E334"/>
      <c r="F334"/>
      <c r="G334"/>
      <c r="H334" s="28" t="s">
        <v>437</v>
      </c>
      <c r="I334" t="s">
        <v>912</v>
      </c>
      <c r="J334" s="28" t="s">
        <v>20</v>
      </c>
      <c r="K334" s="27">
        <v>42730.695833333331</v>
      </c>
      <c r="L334" s="13" t="s">
        <v>915</v>
      </c>
      <c r="M334" s="28"/>
      <c r="N334" s="203">
        <f>(K334-C334-INT((WEEKDAY(C334-1)+INT(K334)-INT(C334))/7)+(MOD(K334,1)-MOD(C334,1))*2)*8</f>
        <v>0.86666666669771075</v>
      </c>
    </row>
    <row r="335" spans="1:14" s="58" customFormat="1" hidden="1" x14ac:dyDescent="0.25">
      <c r="A335" s="131">
        <v>5454</v>
      </c>
      <c r="B335" s="95" t="s">
        <v>863</v>
      </c>
      <c r="C335" s="67">
        <v>42730.677083333336</v>
      </c>
      <c r="D335"/>
      <c r="E335"/>
      <c r="F335"/>
      <c r="G335"/>
      <c r="H335" s="66" t="s">
        <v>564</v>
      </c>
      <c r="I335" s="64" t="s">
        <v>896</v>
      </c>
      <c r="J335" s="66" t="s">
        <v>20</v>
      </c>
      <c r="K335" s="67">
        <v>42730.695833333331</v>
      </c>
      <c r="L335" s="58" t="s">
        <v>916</v>
      </c>
      <c r="M335" s="66"/>
      <c r="N335" s="66"/>
    </row>
    <row r="336" spans="1:14" s="209" customFormat="1" hidden="1" x14ac:dyDescent="0.25">
      <c r="A336" s="205">
        <v>5455</v>
      </c>
      <c r="B336" s="210" t="s">
        <v>901</v>
      </c>
      <c r="C336" s="207">
        <v>42730.4375</v>
      </c>
      <c r="D336"/>
      <c r="E336"/>
      <c r="F336"/>
      <c r="G336"/>
      <c r="H336" s="208" t="s">
        <v>563</v>
      </c>
      <c r="I336" s="211" t="s">
        <v>902</v>
      </c>
      <c r="J336" s="208" t="s">
        <v>20</v>
      </c>
      <c r="K336" s="207">
        <v>42730.458333333336</v>
      </c>
      <c r="L336" s="209" t="s">
        <v>865</v>
      </c>
      <c r="M336" s="208"/>
      <c r="N336" s="208"/>
    </row>
    <row r="337" spans="1:14" s="26" customFormat="1" hidden="1" x14ac:dyDescent="0.25">
      <c r="A337" s="131">
        <v>5456</v>
      </c>
      <c r="B337" s="95" t="s">
        <v>926</v>
      </c>
      <c r="C337" s="27">
        <v>42730.773611111108</v>
      </c>
      <c r="D337"/>
      <c r="E337"/>
      <c r="F337"/>
      <c r="G337"/>
      <c r="H337" s="28" t="s">
        <v>564</v>
      </c>
      <c r="I337" s="102" t="s">
        <v>927</v>
      </c>
      <c r="J337" s="28" t="s">
        <v>20</v>
      </c>
      <c r="K337" s="27">
        <v>42730.875694444447</v>
      </c>
      <c r="L337" s="204" t="s">
        <v>928</v>
      </c>
      <c r="M337" s="28"/>
      <c r="N337" s="28"/>
    </row>
    <row r="338" spans="1:14" s="209" customFormat="1" hidden="1" x14ac:dyDescent="0.25">
      <c r="A338" s="205">
        <v>5457</v>
      </c>
      <c r="B338" s="209" t="s">
        <v>929</v>
      </c>
      <c r="C338" s="207">
        <v>42730.625</v>
      </c>
      <c r="D338"/>
      <c r="E338"/>
      <c r="F338"/>
      <c r="G338"/>
      <c r="H338" s="208" t="s">
        <v>563</v>
      </c>
      <c r="I338" s="206" t="s">
        <v>930</v>
      </c>
      <c r="J338" s="208" t="s">
        <v>20</v>
      </c>
      <c r="K338" s="207">
        <v>42730.729166666664</v>
      </c>
      <c r="L338" s="209" t="s">
        <v>865</v>
      </c>
      <c r="M338" s="208"/>
      <c r="N338" s="208"/>
    </row>
    <row r="339" spans="1:14" s="26" customFormat="1" hidden="1" x14ac:dyDescent="0.25">
      <c r="A339" s="131">
        <v>5458</v>
      </c>
      <c r="B339" s="95" t="s">
        <v>932</v>
      </c>
      <c r="C339" s="27">
        <v>42731.448611111111</v>
      </c>
      <c r="D339"/>
      <c r="E339"/>
      <c r="F339"/>
      <c r="G339"/>
      <c r="H339" s="28" t="s">
        <v>437</v>
      </c>
      <c r="I339" t="s">
        <v>933</v>
      </c>
      <c r="J339" s="28" t="s">
        <v>20</v>
      </c>
      <c r="K339" s="194">
        <v>42731.504166666666</v>
      </c>
      <c r="L339" s="13" t="s">
        <v>947</v>
      </c>
      <c r="M339" s="28"/>
      <c r="N339" s="203">
        <f>(K339-C339-INT((WEEKDAY(C339-1)+INT(K339)-INT(C339))/7)+(MOD(K339,1)-MOD(C339,1))*2)*8</f>
        <v>1.3333333333139308</v>
      </c>
    </row>
    <row r="340" spans="1:14" s="26" customFormat="1" hidden="1" x14ac:dyDescent="0.25">
      <c r="A340" s="131">
        <v>5459</v>
      </c>
      <c r="B340" s="95" t="s">
        <v>953</v>
      </c>
      <c r="C340" s="27">
        <v>42731.448611111111</v>
      </c>
      <c r="D340"/>
      <c r="E340"/>
      <c r="F340"/>
      <c r="G340"/>
      <c r="H340" s="28" t="s">
        <v>567</v>
      </c>
      <c r="I340" s="26" t="s">
        <v>934</v>
      </c>
      <c r="J340" s="28" t="s">
        <v>34</v>
      </c>
      <c r="K340" s="142">
        <f t="shared" ref="K340:K342" ca="1" si="50">NOW()</f>
        <v>42731.637296064815</v>
      </c>
      <c r="L340" s="204" t="s">
        <v>954</v>
      </c>
      <c r="M340" s="28"/>
      <c r="N340" s="203">
        <f t="shared" ref="N340:N342" ca="1" si="51">(K340-C340-INT((WEEKDAY(C340-1)+INT(K340)-INT(C340))/7)+(MOD(K340,1)-MOD(C340,1))*2)*8</f>
        <v>4.5284388888976537</v>
      </c>
    </row>
    <row r="341" spans="1:14" s="26" customFormat="1" hidden="1" x14ac:dyDescent="0.25">
      <c r="A341" s="131">
        <v>5460</v>
      </c>
      <c r="B341" s="95" t="s">
        <v>936</v>
      </c>
      <c r="C341" s="27">
        <v>42731.448611111111</v>
      </c>
      <c r="D341"/>
      <c r="E341"/>
      <c r="F341"/>
      <c r="G341"/>
      <c r="H341" s="28" t="s">
        <v>567</v>
      </c>
      <c r="I341" s="26" t="s">
        <v>935</v>
      </c>
      <c r="J341" s="28" t="s">
        <v>34</v>
      </c>
      <c r="K341" s="142">
        <f t="shared" ca="1" si="50"/>
        <v>42731.637296064815</v>
      </c>
      <c r="L341" s="204" t="s">
        <v>955</v>
      </c>
      <c r="M341" s="28"/>
      <c r="N341" s="203">
        <f t="shared" ca="1" si="51"/>
        <v>4.5284388888976537</v>
      </c>
    </row>
    <row r="342" spans="1:14" s="26" customFormat="1" hidden="1" x14ac:dyDescent="0.25">
      <c r="A342" s="131">
        <v>5461</v>
      </c>
      <c r="B342" s="95" t="s">
        <v>937</v>
      </c>
      <c r="C342" s="27">
        <v>42731.448611111111</v>
      </c>
      <c r="D342"/>
      <c r="E342"/>
      <c r="F342"/>
      <c r="G342"/>
      <c r="H342" s="28" t="s">
        <v>567</v>
      </c>
      <c r="I342" s="26" t="s">
        <v>935</v>
      </c>
      <c r="J342" s="28" t="s">
        <v>34</v>
      </c>
      <c r="K342" s="142">
        <f t="shared" ca="1" si="50"/>
        <v>42731.637296064815</v>
      </c>
      <c r="L342" s="204" t="s">
        <v>956</v>
      </c>
      <c r="M342" s="28"/>
      <c r="N342" s="203">
        <f t="shared" ca="1" si="51"/>
        <v>4.5284388888976537</v>
      </c>
    </row>
    <row r="343" spans="1:14" s="26" customFormat="1" hidden="1" x14ac:dyDescent="0.25">
      <c r="A343" s="131">
        <v>5462</v>
      </c>
      <c r="B343" s="95" t="s">
        <v>938</v>
      </c>
      <c r="C343" s="27">
        <v>42731.457638888889</v>
      </c>
      <c r="D343"/>
      <c r="E343"/>
      <c r="F343"/>
      <c r="G343"/>
      <c r="H343" s="28" t="s">
        <v>49</v>
      </c>
      <c r="I343" t="s">
        <v>939</v>
      </c>
      <c r="J343" s="28" t="s">
        <v>20</v>
      </c>
      <c r="K343" s="27">
        <v>42731.502083333333</v>
      </c>
      <c r="L343" s="26" t="s">
        <v>865</v>
      </c>
      <c r="M343" s="28"/>
      <c r="N343" s="203">
        <f t="shared" ref="N340:N346" si="52">(K343-C343-INT((WEEKDAY(C343-1)+INT(K343)-INT(C343))/7)+(MOD(K343,1)-MOD(C343,1))*2)*8</f>
        <v>1.0666666666511446</v>
      </c>
    </row>
    <row r="344" spans="1:14" s="26" customFormat="1" ht="30" hidden="1" x14ac:dyDescent="0.25">
      <c r="A344" s="131">
        <v>5463</v>
      </c>
      <c r="B344" s="95" t="s">
        <v>940</v>
      </c>
      <c r="C344" s="27">
        <v>42731.199305555558</v>
      </c>
      <c r="D344"/>
      <c r="E344"/>
      <c r="F344"/>
      <c r="G344"/>
      <c r="H344" s="28" t="s">
        <v>564</v>
      </c>
      <c r="I344" s="26" t="s">
        <v>941</v>
      </c>
      <c r="J344" s="28" t="s">
        <v>20</v>
      </c>
      <c r="K344" s="194">
        <v>42731.611805555556</v>
      </c>
      <c r="L344" s="227" t="s">
        <v>964</v>
      </c>
      <c r="M344" s="28"/>
      <c r="N344" s="203">
        <f t="shared" si="52"/>
        <v>9.8999999999650754</v>
      </c>
    </row>
    <row r="345" spans="1:14" s="26" customFormat="1" hidden="1" x14ac:dyDescent="0.25">
      <c r="A345" s="131">
        <v>5464</v>
      </c>
      <c r="B345" s="95" t="s">
        <v>948</v>
      </c>
      <c r="C345" s="27">
        <v>42731.509027777778</v>
      </c>
      <c r="D345"/>
      <c r="E345"/>
      <c r="F345"/>
      <c r="G345"/>
      <c r="H345" s="28" t="s">
        <v>49</v>
      </c>
      <c r="I345" t="s">
        <v>949</v>
      </c>
      <c r="J345" s="28" t="s">
        <v>20</v>
      </c>
      <c r="K345" s="194">
        <v>42731.629861111112</v>
      </c>
      <c r="L345" s="191" t="s">
        <v>227</v>
      </c>
      <c r="M345" s="28"/>
      <c r="N345" s="203">
        <f t="shared" si="52"/>
        <v>2.9000000000232831</v>
      </c>
    </row>
    <row r="346" spans="1:14" s="26" customFormat="1" hidden="1" x14ac:dyDescent="0.25">
      <c r="A346" s="131">
        <v>5465</v>
      </c>
      <c r="B346" s="95" t="s">
        <v>950</v>
      </c>
      <c r="C346" s="27">
        <v>42731.5</v>
      </c>
      <c r="D346"/>
      <c r="E346"/>
      <c r="F346"/>
      <c r="G346"/>
      <c r="H346" s="28" t="s">
        <v>437</v>
      </c>
      <c r="I346" s="26" t="s">
        <v>951</v>
      </c>
      <c r="J346" s="28" t="s">
        <v>20</v>
      </c>
      <c r="K346" s="27">
        <v>42731.604166666664</v>
      </c>
      <c r="L346" s="58" t="s">
        <v>356</v>
      </c>
      <c r="M346" s="28"/>
      <c r="N346" s="203" t="e">
        <f>(#REF!-C346-INT((WEEKDAY(C346-1)+INT(#REF!)-INT(C346))/7)+(MOD(#REF!,1)-MOD(C346,1))*2)*8</f>
        <v>#REF!</v>
      </c>
    </row>
    <row r="347" spans="1:14" s="26" customFormat="1" x14ac:dyDescent="0.25">
      <c r="A347" s="131">
        <v>5466</v>
      </c>
      <c r="B347" s="95" t="s">
        <v>957</v>
      </c>
      <c r="C347" s="27">
        <v>42731.588888888888</v>
      </c>
      <c r="D347"/>
      <c r="E347"/>
      <c r="F347"/>
      <c r="G347"/>
      <c r="H347" s="28" t="s">
        <v>563</v>
      </c>
      <c r="I347" s="13" t="s">
        <v>958</v>
      </c>
      <c r="J347" s="28" t="s">
        <v>41</v>
      </c>
      <c r="K347" s="28"/>
      <c r="M347" s="28"/>
      <c r="N347" s="28"/>
    </row>
    <row r="348" spans="1:14" s="26" customFormat="1" x14ac:dyDescent="0.25">
      <c r="A348" s="131">
        <v>5467</v>
      </c>
      <c r="B348" s="95" t="s">
        <v>322</v>
      </c>
      <c r="C348" s="27">
        <v>42731.592361111114</v>
      </c>
      <c r="D348"/>
      <c r="E348"/>
      <c r="F348"/>
      <c r="G348"/>
      <c r="H348" s="28" t="s">
        <v>563</v>
      </c>
      <c r="I348" t="s">
        <v>960</v>
      </c>
      <c r="J348" s="28" t="s">
        <v>41</v>
      </c>
      <c r="K348" s="28"/>
      <c r="M348" s="28"/>
      <c r="N348" s="28"/>
    </row>
    <row r="349" spans="1:14" s="26" customFormat="1" hidden="1" x14ac:dyDescent="0.25">
      <c r="A349" s="131">
        <v>5468</v>
      </c>
      <c r="B349" s="95" t="s">
        <v>961</v>
      </c>
      <c r="C349" s="11">
        <v>42730.883333333331</v>
      </c>
      <c r="D349"/>
      <c r="E349"/>
      <c r="F349"/>
      <c r="G349"/>
      <c r="H349" s="28" t="s">
        <v>563</v>
      </c>
      <c r="I349" s="26" t="s">
        <v>965</v>
      </c>
      <c r="J349" s="28" t="s">
        <v>20</v>
      </c>
      <c r="K349" s="27">
        <v>42731.4375</v>
      </c>
      <c r="L349" s="26" t="s">
        <v>865</v>
      </c>
      <c r="M349" s="28"/>
      <c r="N349" s="28"/>
    </row>
    <row r="350" spans="1:14" s="26" customFormat="1" x14ac:dyDescent="0.25">
      <c r="A350" s="131">
        <v>5469</v>
      </c>
      <c r="B350" s="95" t="s">
        <v>962</v>
      </c>
      <c r="C350" s="27">
        <v>42731.617361111108</v>
      </c>
      <c r="D350"/>
      <c r="E350"/>
      <c r="F350"/>
      <c r="G350"/>
      <c r="H350" s="28" t="s">
        <v>564</v>
      </c>
      <c r="I350" s="26" t="s">
        <v>963</v>
      </c>
      <c r="J350" s="28" t="s">
        <v>41</v>
      </c>
      <c r="K350" s="28"/>
      <c r="M350" s="28"/>
      <c r="N350" s="28"/>
    </row>
    <row r="351" spans="1:14" s="26" customFormat="1" x14ac:dyDescent="0.25">
      <c r="A351" s="131">
        <v>5470</v>
      </c>
      <c r="B351" s="95" t="s">
        <v>969</v>
      </c>
      <c r="C351" s="27">
        <v>42731.611805555556</v>
      </c>
      <c r="D351"/>
      <c r="E351"/>
      <c r="F351"/>
      <c r="G351"/>
      <c r="H351" s="28" t="s">
        <v>563</v>
      </c>
      <c r="I351" t="s">
        <v>970</v>
      </c>
      <c r="J351" s="28" t="s">
        <v>51</v>
      </c>
      <c r="K351" s="28"/>
      <c r="L351" s="9" t="s">
        <v>971</v>
      </c>
      <c r="M351" s="28"/>
      <c r="N351" s="28"/>
    </row>
    <row r="352" spans="1:14" s="26" customFormat="1" x14ac:dyDescent="0.25">
      <c r="A352" s="131">
        <v>5471</v>
      </c>
      <c r="B352" s="58" t="s">
        <v>625</v>
      </c>
      <c r="C352" s="27">
        <v>42731.632638888892</v>
      </c>
      <c r="D352"/>
      <c r="E352"/>
      <c r="F352"/>
      <c r="G352"/>
      <c r="H352" s="28" t="s">
        <v>437</v>
      </c>
      <c r="I352" s="26" t="s">
        <v>973</v>
      </c>
      <c r="J352" s="28" t="s">
        <v>41</v>
      </c>
      <c r="K352" s="28"/>
      <c r="M352" s="28"/>
      <c r="N352" s="28"/>
    </row>
    <row r="353" spans="1:14" s="26" customFormat="1" x14ac:dyDescent="0.25">
      <c r="A353" s="131">
        <v>5472</v>
      </c>
      <c r="C353" s="28"/>
      <c r="D353"/>
      <c r="E353"/>
      <c r="F353"/>
      <c r="G353"/>
      <c r="H353" s="28"/>
      <c r="J353" s="28"/>
      <c r="K353" s="28"/>
      <c r="M353" s="28"/>
      <c r="N353" s="28"/>
    </row>
    <row r="354" spans="1:14" s="26" customFormat="1" x14ac:dyDescent="0.25">
      <c r="A354" s="131">
        <v>5473</v>
      </c>
      <c r="C354" s="28"/>
      <c r="D354"/>
      <c r="E354"/>
      <c r="F354"/>
      <c r="G354"/>
      <c r="H354" s="28"/>
      <c r="J354" s="28"/>
      <c r="K354" s="28"/>
      <c r="M354" s="28"/>
      <c r="N354" s="28"/>
    </row>
    <row r="355" spans="1:14" s="26" customFormat="1" x14ac:dyDescent="0.25">
      <c r="A355" s="131">
        <v>5474</v>
      </c>
      <c r="C355" s="28"/>
      <c r="D355"/>
      <c r="E355"/>
      <c r="F355"/>
      <c r="G355"/>
      <c r="H355" s="28"/>
      <c r="J355" s="28"/>
      <c r="K355" s="28"/>
      <c r="M355" s="28"/>
      <c r="N355" s="28"/>
    </row>
    <row r="356" spans="1:14" s="26" customFormat="1" x14ac:dyDescent="0.25">
      <c r="A356" s="131">
        <v>5475</v>
      </c>
      <c r="C356" s="28"/>
      <c r="D356"/>
      <c r="E356"/>
      <c r="F356"/>
      <c r="G356"/>
      <c r="H356" s="28"/>
      <c r="J356" s="28"/>
      <c r="K356" s="28"/>
      <c r="M356" s="28"/>
      <c r="N356" s="28"/>
    </row>
    <row r="357" spans="1:14" s="26" customFormat="1" x14ac:dyDescent="0.25">
      <c r="A357" s="131">
        <v>5476</v>
      </c>
      <c r="C357" s="28"/>
      <c r="D357"/>
      <c r="E357"/>
      <c r="F357"/>
      <c r="G357"/>
      <c r="H357" s="28"/>
      <c r="J357" s="28"/>
      <c r="K357" s="28"/>
      <c r="M357" s="28"/>
      <c r="N357" s="28"/>
    </row>
    <row r="358" spans="1:14" s="26" customFormat="1" x14ac:dyDescent="0.25">
      <c r="A358" s="131">
        <v>5477</v>
      </c>
      <c r="C358" s="28"/>
      <c r="D358"/>
      <c r="E358"/>
      <c r="F358"/>
      <c r="G358"/>
      <c r="H358" s="28"/>
      <c r="J358" s="28"/>
      <c r="K358" s="28"/>
      <c r="M358" s="28"/>
      <c r="N358" s="28"/>
    </row>
    <row r="359" spans="1:14" s="26" customFormat="1" x14ac:dyDescent="0.25">
      <c r="A359" s="131">
        <v>5478</v>
      </c>
      <c r="C359" s="28"/>
      <c r="D359"/>
      <c r="E359"/>
      <c r="F359"/>
      <c r="G359"/>
      <c r="H359" s="28"/>
      <c r="J359" s="28"/>
      <c r="K359" s="28"/>
      <c r="M359" s="28"/>
      <c r="N359" s="28"/>
    </row>
    <row r="360" spans="1:14" s="26" customFormat="1" x14ac:dyDescent="0.25">
      <c r="A360" s="131">
        <v>5479</v>
      </c>
      <c r="C360" s="28"/>
      <c r="D360"/>
      <c r="E360"/>
      <c r="F360"/>
      <c r="G360"/>
      <c r="H360" s="28"/>
      <c r="J360" s="28"/>
      <c r="K360" s="28"/>
      <c r="M360" s="28"/>
      <c r="N360" s="28"/>
    </row>
    <row r="361" spans="1:14" s="26" customFormat="1" x14ac:dyDescent="0.25">
      <c r="A361" s="131">
        <v>5480</v>
      </c>
      <c r="C361" s="28"/>
      <c r="D361"/>
      <c r="E361"/>
      <c r="F361"/>
      <c r="G361"/>
      <c r="H361" s="28"/>
      <c r="J361" s="28"/>
      <c r="K361" s="28"/>
      <c r="M361" s="28"/>
      <c r="N361" s="28"/>
    </row>
    <row r="362" spans="1:14" s="26" customFormat="1" x14ac:dyDescent="0.25">
      <c r="A362" s="131">
        <v>5481</v>
      </c>
      <c r="C362" s="28"/>
      <c r="D362"/>
      <c r="E362"/>
      <c r="F362"/>
      <c r="G362"/>
      <c r="H362" s="28"/>
      <c r="J362" s="28"/>
      <c r="K362" s="28"/>
      <c r="M362" s="28"/>
      <c r="N362" s="28"/>
    </row>
    <row r="363" spans="1:14" s="26" customFormat="1" x14ac:dyDescent="0.25">
      <c r="A363" s="131">
        <v>5482</v>
      </c>
      <c r="C363" s="28"/>
      <c r="D363"/>
      <c r="E363"/>
      <c r="F363"/>
      <c r="G363"/>
      <c r="H363" s="28"/>
      <c r="J363" s="28"/>
      <c r="K363" s="28"/>
      <c r="M363" s="28"/>
      <c r="N363" s="28"/>
    </row>
    <row r="364" spans="1:14" s="26" customFormat="1" x14ac:dyDescent="0.25">
      <c r="A364" s="131">
        <v>5483</v>
      </c>
      <c r="C364" s="28"/>
      <c r="D364"/>
      <c r="E364"/>
      <c r="F364"/>
      <c r="G364"/>
      <c r="H364" s="28"/>
      <c r="J364" s="28"/>
      <c r="K364" s="28"/>
      <c r="M364" s="28"/>
      <c r="N364" s="28"/>
    </row>
    <row r="365" spans="1:14" s="26" customFormat="1" x14ac:dyDescent="0.25">
      <c r="A365" s="131">
        <v>5484</v>
      </c>
      <c r="C365" s="28"/>
      <c r="D365"/>
      <c r="E365"/>
      <c r="F365"/>
      <c r="G365"/>
      <c r="H365" s="28"/>
      <c r="J365" s="28"/>
      <c r="K365" s="28"/>
      <c r="M365" s="28"/>
      <c r="N365" s="28"/>
    </row>
    <row r="366" spans="1:14" s="26" customFormat="1" x14ac:dyDescent="0.25">
      <c r="A366" s="131">
        <v>5485</v>
      </c>
      <c r="C366" s="28"/>
      <c r="D366"/>
      <c r="E366"/>
      <c r="F366"/>
      <c r="G366"/>
      <c r="H366" s="28"/>
      <c r="J366" s="28"/>
      <c r="K366" s="28"/>
      <c r="M366" s="28"/>
      <c r="N366" s="28"/>
    </row>
    <row r="367" spans="1:14" s="26" customFormat="1" x14ac:dyDescent="0.25">
      <c r="A367" s="131">
        <v>5486</v>
      </c>
      <c r="C367" s="28"/>
      <c r="D367"/>
      <c r="E367"/>
      <c r="F367"/>
      <c r="G367"/>
      <c r="H367" s="28"/>
      <c r="J367" s="28"/>
      <c r="K367" s="28"/>
      <c r="M367" s="28"/>
      <c r="N367" s="28"/>
    </row>
    <row r="368" spans="1:14" s="26" customFormat="1" x14ac:dyDescent="0.25">
      <c r="A368" s="131">
        <v>5487</v>
      </c>
      <c r="C368" s="28"/>
      <c r="D368"/>
      <c r="E368"/>
      <c r="F368"/>
      <c r="G368"/>
      <c r="H368" s="28"/>
      <c r="J368" s="28"/>
      <c r="K368" s="28"/>
      <c r="M368" s="28"/>
      <c r="N368" s="28"/>
    </row>
    <row r="369" spans="1:14" s="26" customFormat="1" x14ac:dyDescent="0.25">
      <c r="A369" s="131">
        <v>5488</v>
      </c>
      <c r="C369" s="28"/>
      <c r="D369"/>
      <c r="E369"/>
      <c r="F369"/>
      <c r="G369"/>
      <c r="H369" s="28"/>
      <c r="J369" s="28"/>
      <c r="K369" s="28"/>
      <c r="M369" s="28"/>
      <c r="N369" s="28"/>
    </row>
    <row r="370" spans="1:14" s="26" customFormat="1" x14ac:dyDescent="0.25">
      <c r="A370" s="131">
        <v>5489</v>
      </c>
      <c r="C370" s="28"/>
      <c r="D370"/>
      <c r="E370"/>
      <c r="F370"/>
      <c r="G370"/>
      <c r="H370" s="28"/>
      <c r="J370" s="28"/>
      <c r="K370" s="28"/>
      <c r="M370" s="28"/>
      <c r="N370" s="28"/>
    </row>
    <row r="371" spans="1:14" s="26" customFormat="1" x14ac:dyDescent="0.25">
      <c r="A371" s="131">
        <v>5490</v>
      </c>
      <c r="C371" s="28"/>
      <c r="D371"/>
      <c r="E371"/>
      <c r="F371"/>
      <c r="G371"/>
      <c r="H371" s="28"/>
      <c r="J371" s="28"/>
      <c r="K371" s="28"/>
      <c r="M371" s="28"/>
      <c r="N371" s="28"/>
    </row>
    <row r="372" spans="1:14" x14ac:dyDescent="0.25">
      <c r="A372" s="131">
        <v>5491</v>
      </c>
      <c r="B372" s="26"/>
      <c r="C372" s="28"/>
      <c r="H372" s="28"/>
      <c r="I372" s="26"/>
      <c r="J372" s="28"/>
      <c r="K372" s="28"/>
      <c r="L372" s="26"/>
      <c r="M372" s="28"/>
    </row>
    <row r="375" spans="1:14" x14ac:dyDescent="0.25">
      <c r="M375" s="144">
        <f>K375-C375</f>
        <v>0</v>
      </c>
    </row>
  </sheetData>
  <autoFilter ref="H1:J375">
    <filterColumn colId="0">
      <filters blank="1">
        <filter val="Arsheel"/>
        <filter val="Junaid"/>
        <filter val="Mateen"/>
        <filter val="Naveed"/>
        <filter val="Ubaid"/>
      </filters>
    </filterColumn>
    <filterColumn colId="2">
      <filters blank="1">
        <filter val="forward"/>
        <filter val="Open"/>
        <filter val="pending"/>
      </filters>
    </filterColumn>
  </autoFilter>
  <sortState ref="A17:M375">
    <sortCondition ref="A1"/>
  </sortState>
  <hyperlinks>
    <hyperlink ref="I63" r:id="rId1" display="mailto:compben.efert@engro.com"/>
  </hyperlinks>
  <pageMargins left="0.7" right="0.7" top="0.75" bottom="0.75" header="0.3" footer="0.3"/>
  <pageSetup paperSize="9" orientation="portrait" horizontalDpi="300" verticalDpi="300"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list!$B$3:$B$5</xm:f>
          </x14:formula1>
          <xm:sqref>D373:D1048576 D1:D371</xm:sqref>
        </x14:dataValidation>
        <x14:dataValidation type="list" allowBlank="1" showInputMessage="1" showErrorMessage="1">
          <x14:formula1>
            <xm:f>list!$C$3:$C$6</xm:f>
          </x14:formula1>
          <xm:sqref>E373:E1048576 E1:E371</xm:sqref>
        </x14:dataValidation>
        <x14:dataValidation type="list" allowBlank="1" showInputMessage="1" showErrorMessage="1">
          <x14:formula1>
            <xm:f>list!$G$3:$G$12</xm:f>
          </x14:formula1>
          <xm:sqref>F373:F1048576 F1:F371</xm:sqref>
        </x14:dataValidation>
        <x14:dataValidation type="list" allowBlank="1" showInputMessage="1" showErrorMessage="1">
          <x14:formula1>
            <xm:f>list!$D$3:$D$33</xm:f>
          </x14:formula1>
          <xm:sqref>G373:G1048576 G1:G371</xm:sqref>
        </x14:dataValidation>
        <x14:dataValidation type="list" allowBlank="1" showInputMessage="1" showErrorMessage="1">
          <x14:formula1>
            <xm:f>list!$A$3:$A$9</xm:f>
          </x14:formula1>
          <xm:sqref>J373:J1048576 J1:J371</xm:sqref>
        </x14:dataValidation>
        <x14:dataValidation type="list" allowBlank="1" showInputMessage="1" showErrorMessage="1">
          <x14:formula1>
            <xm:f>list!$F$2:$F$18</xm:f>
          </x14:formula1>
          <xm:sqref>H373:H1048576 H1:H371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2"/>
  <sheetViews>
    <sheetView zoomScale="84" zoomScaleNormal="84" workbookViewId="0">
      <selection activeCell="G33" sqref="G33"/>
    </sheetView>
  </sheetViews>
  <sheetFormatPr defaultRowHeight="15" x14ac:dyDescent="0.25"/>
  <cols>
    <col min="2" max="2" width="32.42578125" bestFit="1" customWidth="1"/>
    <col min="3" max="3" width="16.42578125" customWidth="1"/>
    <col min="4" max="4" width="11.5703125" customWidth="1"/>
    <col min="5" max="5" width="46" customWidth="1"/>
    <col min="6" max="6" width="14.85546875" style="4" customWidth="1"/>
    <col min="7" max="7" width="28.140625" customWidth="1"/>
    <col min="8" max="8" width="75.42578125" customWidth="1"/>
    <col min="9" max="9" width="29.28515625" customWidth="1"/>
  </cols>
  <sheetData>
    <row r="1" spans="1:11" ht="15.75" x14ac:dyDescent="0.25">
      <c r="A1" s="16" t="s">
        <v>0</v>
      </c>
      <c r="B1" s="17" t="s">
        <v>1</v>
      </c>
      <c r="C1" s="18" t="s">
        <v>2</v>
      </c>
      <c r="D1" s="3" t="s">
        <v>7</v>
      </c>
      <c r="E1" s="3" t="s">
        <v>8</v>
      </c>
      <c r="F1" s="3" t="s">
        <v>9</v>
      </c>
      <c r="G1" s="19" t="s">
        <v>10</v>
      </c>
      <c r="H1" s="20" t="s">
        <v>140</v>
      </c>
      <c r="I1" s="21" t="s">
        <v>11</v>
      </c>
      <c r="J1" s="21" t="s">
        <v>12</v>
      </c>
      <c r="K1" s="22"/>
    </row>
    <row r="2" spans="1:11" x14ac:dyDescent="0.25">
      <c r="A2" s="10">
        <v>4461</v>
      </c>
      <c r="B2" s="26" t="s">
        <v>535</v>
      </c>
      <c r="C2" s="27">
        <v>42662.640277777777</v>
      </c>
      <c r="D2" s="81" t="s">
        <v>32</v>
      </c>
      <c r="E2" t="s">
        <v>537</v>
      </c>
      <c r="F2" s="81" t="s">
        <v>56</v>
      </c>
      <c r="G2" s="81"/>
      <c r="H2" s="83" t="s">
        <v>538</v>
      </c>
      <c r="I2" s="25">
        <v>294.37969722214621</v>
      </c>
    </row>
    <row r="3" spans="1:11" hidden="1" x14ac:dyDescent="0.25">
      <c r="A3" s="10">
        <v>4462</v>
      </c>
      <c r="B3" s="26" t="s">
        <v>536</v>
      </c>
      <c r="C3" s="23">
        <v>42664.693749999999</v>
      </c>
      <c r="D3" s="81" t="s">
        <v>32</v>
      </c>
      <c r="E3" s="26" t="s">
        <v>539</v>
      </c>
      <c r="F3" s="81" t="s">
        <v>20</v>
      </c>
      <c r="G3" s="27">
        <v>42687.71875</v>
      </c>
      <c r="H3" s="83" t="s">
        <v>709</v>
      </c>
      <c r="I3" s="25">
        <v>294.37969722214621</v>
      </c>
    </row>
    <row r="4" spans="1:11" s="37" customFormat="1" hidden="1" x14ac:dyDescent="0.25">
      <c r="A4" s="10">
        <v>4463</v>
      </c>
      <c r="B4" s="95" t="s">
        <v>533</v>
      </c>
      <c r="C4" s="67">
        <v>42664.767361111109</v>
      </c>
      <c r="D4" s="96" t="s">
        <v>25</v>
      </c>
      <c r="E4" s="97" t="s">
        <v>534</v>
      </c>
      <c r="F4" s="96" t="s">
        <v>20</v>
      </c>
      <c r="G4" s="99">
        <v>42720.71597222222</v>
      </c>
      <c r="H4" s="97" t="s">
        <v>640</v>
      </c>
      <c r="I4" s="98"/>
    </row>
    <row r="5" spans="1:11" hidden="1" x14ac:dyDescent="0.25">
      <c r="A5" s="32">
        <v>4850</v>
      </c>
      <c r="B5" t="s">
        <v>141</v>
      </c>
      <c r="C5" s="11">
        <v>42690.442361111112</v>
      </c>
      <c r="D5" s="4" t="s">
        <v>32</v>
      </c>
      <c r="E5" t="s">
        <v>143</v>
      </c>
      <c r="F5" s="4" t="s">
        <v>20</v>
      </c>
      <c r="G5" s="53">
        <v>42709.448611111111</v>
      </c>
      <c r="H5" s="24" t="s">
        <v>249</v>
      </c>
      <c r="I5" s="25">
        <v>109.15303611115087</v>
      </c>
    </row>
    <row r="6" spans="1:11" hidden="1" x14ac:dyDescent="0.25">
      <c r="A6" s="33">
        <v>4914</v>
      </c>
      <c r="B6" t="s">
        <v>142</v>
      </c>
      <c r="C6" s="23">
        <v>42691.685416666667</v>
      </c>
      <c r="D6" s="4" t="s">
        <v>32</v>
      </c>
      <c r="E6" t="s">
        <v>144</v>
      </c>
      <c r="F6" s="4" t="s">
        <v>20</v>
      </c>
      <c r="G6" s="53">
        <v>42705.847916666666</v>
      </c>
      <c r="H6" s="5" t="s">
        <v>225</v>
      </c>
      <c r="I6" s="25">
        <v>95.319702777836937</v>
      </c>
      <c r="K6" s="26"/>
    </row>
    <row r="7" spans="1:11" hidden="1" x14ac:dyDescent="0.25">
      <c r="A7" s="10">
        <v>4966</v>
      </c>
      <c r="B7" s="26" t="s">
        <v>145</v>
      </c>
      <c r="C7" s="27">
        <v>42696.648611111108</v>
      </c>
      <c r="D7" s="28" t="s">
        <v>32</v>
      </c>
      <c r="E7" s="26" t="s">
        <v>146</v>
      </c>
      <c r="F7" s="28" t="s">
        <v>20</v>
      </c>
      <c r="G7" s="53">
        <v>42705.847916666666</v>
      </c>
      <c r="H7" s="30" t="s">
        <v>147</v>
      </c>
      <c r="I7" s="31">
        <v>64.203036111255642</v>
      </c>
      <c r="J7" s="26"/>
    </row>
    <row r="8" spans="1:11" hidden="1" x14ac:dyDescent="0.25">
      <c r="A8" s="10">
        <v>4972</v>
      </c>
      <c r="B8" t="s">
        <v>148</v>
      </c>
      <c r="C8" s="11">
        <v>42696.679166666669</v>
      </c>
      <c r="D8" s="4" t="s">
        <v>54</v>
      </c>
      <c r="E8" t="s">
        <v>149</v>
      </c>
      <c r="F8" s="4" t="s">
        <v>20</v>
      </c>
      <c r="G8" s="53">
        <v>42710.622916666667</v>
      </c>
      <c r="H8" s="5" t="s">
        <v>319</v>
      </c>
      <c r="I8" s="25">
        <v>63.469702777802013</v>
      </c>
    </row>
    <row r="9" spans="1:11" hidden="1" x14ac:dyDescent="0.25">
      <c r="A9" s="10">
        <v>4982</v>
      </c>
      <c r="B9" s="26" t="s">
        <v>150</v>
      </c>
      <c r="C9" s="27">
        <v>42702.505555555559</v>
      </c>
      <c r="D9" s="28" t="s">
        <v>25</v>
      </c>
      <c r="E9" s="26" t="s">
        <v>151</v>
      </c>
      <c r="F9" s="28" t="s">
        <v>20</v>
      </c>
      <c r="G9" s="55">
        <v>42709.698611111111</v>
      </c>
      <c r="H9" s="30" t="s">
        <v>152</v>
      </c>
      <c r="I9" s="34">
        <v>27.636369444429874</v>
      </c>
      <c r="J9" s="26"/>
    </row>
    <row r="10" spans="1:11" hidden="1" x14ac:dyDescent="0.25">
      <c r="A10" s="10">
        <v>5001</v>
      </c>
      <c r="B10" t="s">
        <v>153</v>
      </c>
      <c r="C10" s="11">
        <v>42697.724305555559</v>
      </c>
      <c r="D10" s="4" t="s">
        <v>32</v>
      </c>
      <c r="E10" t="s">
        <v>154</v>
      </c>
      <c r="F10" s="4" t="s">
        <v>27</v>
      </c>
      <c r="G10" s="43"/>
      <c r="H10" s="35" t="s">
        <v>489</v>
      </c>
      <c r="I10" s="25">
        <v>54.386369444429874</v>
      </c>
    </row>
    <row r="11" spans="1:11" hidden="1" x14ac:dyDescent="0.25">
      <c r="A11" s="10">
        <v>5022</v>
      </c>
      <c r="B11" s="26" t="s">
        <v>155</v>
      </c>
      <c r="C11" s="27">
        <v>42699.415972222225</v>
      </c>
      <c r="D11" s="28" t="s">
        <v>58</v>
      </c>
      <c r="E11" s="36" t="s">
        <v>156</v>
      </c>
      <c r="F11" s="28" t="s">
        <v>20</v>
      </c>
      <c r="G11" s="55">
        <v>42705.847916666666</v>
      </c>
      <c r="H11" s="30" t="s">
        <v>226</v>
      </c>
      <c r="I11" s="34">
        <v>45.786369444453157</v>
      </c>
    </row>
    <row r="12" spans="1:11" hidden="1" x14ac:dyDescent="0.25">
      <c r="A12" s="33">
        <v>5023</v>
      </c>
      <c r="B12" t="s">
        <v>157</v>
      </c>
      <c r="C12" s="11">
        <v>42699.425000000003</v>
      </c>
      <c r="D12" s="4" t="s">
        <v>32</v>
      </c>
      <c r="E12" t="s">
        <v>158</v>
      </c>
      <c r="F12" s="4" t="s">
        <v>20</v>
      </c>
      <c r="G12" s="53">
        <v>42705.847916666666</v>
      </c>
      <c r="H12" s="5" t="s">
        <v>227</v>
      </c>
      <c r="I12" s="25">
        <v>45.56970277777873</v>
      </c>
      <c r="K12" s="26"/>
    </row>
    <row r="13" spans="1:11" hidden="1" x14ac:dyDescent="0.25">
      <c r="A13" s="10">
        <v>5055</v>
      </c>
      <c r="B13" t="s">
        <v>159</v>
      </c>
      <c r="C13" s="11">
        <v>42702.627083333333</v>
      </c>
      <c r="D13" s="4" t="s">
        <v>58</v>
      </c>
      <c r="E13" t="s">
        <v>160</v>
      </c>
      <c r="F13" s="4" t="s">
        <v>20</v>
      </c>
      <c r="G13" s="53">
        <v>42705.847916666666</v>
      </c>
      <c r="H13" s="5" t="s">
        <v>228</v>
      </c>
      <c r="I13" s="25">
        <v>24.719702777860221</v>
      </c>
      <c r="K13" s="37"/>
    </row>
    <row r="14" spans="1:11" hidden="1" x14ac:dyDescent="0.25">
      <c r="A14" s="10">
        <v>5070</v>
      </c>
      <c r="B14" t="s">
        <v>161</v>
      </c>
      <c r="C14" s="11">
        <v>42703.441666666666</v>
      </c>
      <c r="D14" s="4" t="s">
        <v>25</v>
      </c>
      <c r="E14" t="s">
        <v>162</v>
      </c>
      <c r="F14" s="4" t="s">
        <v>20</v>
      </c>
      <c r="G14" s="53">
        <v>42719.618055555555</v>
      </c>
      <c r="H14" s="5" t="s">
        <v>530</v>
      </c>
      <c r="I14" s="25">
        <v>21.169702777871862</v>
      </c>
      <c r="K14" s="37"/>
    </row>
    <row r="15" spans="1:11" hidden="1" x14ac:dyDescent="0.25">
      <c r="A15" s="10">
        <v>5080</v>
      </c>
      <c r="B15" t="s">
        <v>163</v>
      </c>
      <c r="C15" s="11">
        <v>42703.548611111109</v>
      </c>
      <c r="D15" s="4" t="s">
        <v>25</v>
      </c>
      <c r="E15" t="s">
        <v>164</v>
      </c>
      <c r="F15" s="4" t="s">
        <v>20</v>
      </c>
      <c r="G15" s="53">
        <v>42711.674305555556</v>
      </c>
      <c r="H15" t="s">
        <v>351</v>
      </c>
      <c r="I15" s="25">
        <v>18.603036111220717</v>
      </c>
    </row>
    <row r="16" spans="1:11" hidden="1" x14ac:dyDescent="0.25">
      <c r="A16" s="10">
        <v>5086</v>
      </c>
      <c r="B16" t="s">
        <v>165</v>
      </c>
      <c r="C16" s="11">
        <v>42703.649305555555</v>
      </c>
      <c r="D16" s="4" t="s">
        <v>49</v>
      </c>
      <c r="E16" t="s">
        <v>166</v>
      </c>
      <c r="F16" s="4" t="s">
        <v>20</v>
      </c>
      <c r="G16" s="48">
        <v>42706.489583333336</v>
      </c>
      <c r="H16" t="s">
        <v>252</v>
      </c>
      <c r="I16" s="25">
        <v>16.186369444534648</v>
      </c>
    </row>
    <row r="17" spans="1:10" hidden="1" x14ac:dyDescent="0.25">
      <c r="A17" s="10">
        <v>5090</v>
      </c>
      <c r="B17" s="79" t="s">
        <v>167</v>
      </c>
      <c r="C17" s="80">
        <v>42704.414583333331</v>
      </c>
      <c r="D17" s="82" t="s">
        <v>25</v>
      </c>
      <c r="E17" s="79" t="s">
        <v>168</v>
      </c>
      <c r="F17" s="82" t="s">
        <v>20</v>
      </c>
      <c r="G17" s="27">
        <v>42718.71875</v>
      </c>
      <c r="H17" s="5" t="s">
        <v>562</v>
      </c>
      <c r="I17" s="31">
        <v>13.819702777895145</v>
      </c>
      <c r="J17" s="26"/>
    </row>
    <row r="18" spans="1:10" hidden="1" x14ac:dyDescent="0.25">
      <c r="A18" s="10">
        <v>5095</v>
      </c>
      <c r="B18" s="79" t="s">
        <v>169</v>
      </c>
      <c r="C18" s="80">
        <v>42704.46875</v>
      </c>
      <c r="D18" s="82" t="s">
        <v>58</v>
      </c>
      <c r="E18" t="s">
        <v>170</v>
      </c>
      <c r="F18" s="82" t="s">
        <v>20</v>
      </c>
      <c r="G18" s="86">
        <v>42710.647916666669</v>
      </c>
      <c r="H18" s="84" t="s">
        <v>305</v>
      </c>
      <c r="I18" s="85">
        <v>12.519702777848579</v>
      </c>
    </row>
    <row r="19" spans="1:10" hidden="1" x14ac:dyDescent="0.25">
      <c r="A19" s="10">
        <v>5097</v>
      </c>
      <c r="B19" s="79" t="s">
        <v>171</v>
      </c>
      <c r="C19" s="11">
        <v>42704.524305555555</v>
      </c>
      <c r="D19" s="82" t="s">
        <v>49</v>
      </c>
      <c r="E19" s="79" t="s">
        <v>172</v>
      </c>
      <c r="F19" s="82" t="s">
        <v>20</v>
      </c>
      <c r="G19" s="86">
        <v>42706.73541666667</v>
      </c>
      <c r="H19" s="84" t="s">
        <v>194</v>
      </c>
      <c r="I19" s="85">
        <v>11.186369444534648</v>
      </c>
    </row>
    <row r="20" spans="1:10" x14ac:dyDescent="0.25">
      <c r="A20" s="10">
        <v>4627</v>
      </c>
      <c r="B20" s="26" t="s">
        <v>540</v>
      </c>
      <c r="C20" s="27">
        <v>42676.71875</v>
      </c>
      <c r="D20" s="28" t="s">
        <v>54</v>
      </c>
      <c r="E20" s="26" t="s">
        <v>542</v>
      </c>
      <c r="F20" s="28" t="s">
        <v>56</v>
      </c>
      <c r="G20" s="29">
        <v>42719.651237384256</v>
      </c>
      <c r="H20" s="58" t="s">
        <v>560</v>
      </c>
      <c r="I20" s="25">
        <v>294.37969722214621</v>
      </c>
    </row>
    <row r="21" spans="1:10" hidden="1" x14ac:dyDescent="0.25">
      <c r="A21" s="10">
        <v>5093</v>
      </c>
      <c r="B21" t="s">
        <v>541</v>
      </c>
      <c r="C21" s="11">
        <v>42704.426388888889</v>
      </c>
      <c r="D21" s="4" t="s">
        <v>49</v>
      </c>
      <c r="E21" t="s">
        <v>543</v>
      </c>
      <c r="F21" s="4" t="s">
        <v>20</v>
      </c>
      <c r="G21" s="11">
        <v>42710.426388888889</v>
      </c>
      <c r="H21" s="5" t="s">
        <v>561</v>
      </c>
      <c r="I21" s="25">
        <v>109.4020638889051</v>
      </c>
    </row>
    <row r="22" spans="1:10" x14ac:dyDescent="0.25">
      <c r="H22" s="30"/>
    </row>
  </sheetData>
  <autoFilter ref="F1:F21">
    <filterColumn colId="0">
      <filters>
        <filter val="Warranty C"/>
      </filters>
    </filterColumn>
  </autoFilter>
  <sortState ref="A26:C42">
    <sortCondition ref="A26"/>
  </sortState>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list!$A$3:$A$9</xm:f>
          </x14:formula1>
          <xm:sqref>F1:F1048576</xm:sqref>
        </x14:dataValidation>
        <x14:dataValidation type="list" allowBlank="1" showInputMessage="1" showErrorMessage="1">
          <x14:formula1>
            <xm:f>'C:\Users\Helpdesk\OneDrive - Engro Corporation Limited\daily track\[report of Nov 2016.xlsx]list'!#REF!</xm:f>
          </x14:formula1>
          <xm:sqref>D17:D19</xm:sqref>
        </x14:dataValidation>
        <x14:dataValidation type="list" allowBlank="1" showInputMessage="1" showErrorMessage="1">
          <x14:formula1>
            <xm:f>'C:\Users\Helpdesk\OneDrive - Engro Corporation Limited\daily track\[report of Nov 2016.xlsx]list'!#REF!</xm:f>
          </x14:formula1>
          <xm:sqref>D20:D21</xm:sqref>
        </x14:dataValidation>
        <x14:dataValidation type="list" allowBlank="1" showInputMessage="1" showErrorMessage="1">
          <x14:formula1>
            <xm:f>list!$I$2:$I$17</xm:f>
          </x14:formula1>
          <xm:sqref>D1:D16</xm:sqref>
        </x14:dataValidation>
        <x14:dataValidation type="list" allowBlank="1" showInputMessage="1" showErrorMessage="1">
          <x14:formula1>
            <xm:f>list!$I$2:$I$17</xm:f>
          </x14:formula1>
          <xm:sqref>D22:D1048576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workbookViewId="0">
      <selection activeCell="E10" sqref="E10"/>
    </sheetView>
  </sheetViews>
  <sheetFormatPr defaultRowHeight="15" x14ac:dyDescent="0.25"/>
  <cols>
    <col min="1" max="1" width="15.7109375" customWidth="1"/>
    <col min="2" max="2" width="13.42578125" bestFit="1" customWidth="1"/>
    <col min="3" max="3" width="19" style="4" bestFit="1" customWidth="1"/>
    <col min="4" max="4" width="24.28515625" bestFit="1" customWidth="1"/>
    <col min="5" max="5" width="21.42578125" bestFit="1" customWidth="1"/>
    <col min="6" max="6" width="26.140625" customWidth="1"/>
    <col min="7" max="7" width="14.85546875" customWidth="1"/>
    <col min="9" max="9" width="20" bestFit="1" customWidth="1"/>
    <col min="10" max="10" width="16.140625" customWidth="1"/>
    <col min="11" max="11" width="11.7109375" bestFit="1" customWidth="1"/>
  </cols>
  <sheetData>
    <row r="1" spans="1:9" x14ac:dyDescent="0.25">
      <c r="A1" t="s">
        <v>13</v>
      </c>
      <c r="B1" t="s">
        <v>14</v>
      </c>
      <c r="C1" s="4" t="s">
        <v>15</v>
      </c>
      <c r="D1" t="s">
        <v>16</v>
      </c>
      <c r="E1" t="s">
        <v>17</v>
      </c>
      <c r="F1" t="s">
        <v>7</v>
      </c>
      <c r="G1" t="s">
        <v>18</v>
      </c>
    </row>
    <row r="2" spans="1:9" x14ac:dyDescent="0.25">
      <c r="F2" t="s">
        <v>563</v>
      </c>
      <c r="I2" t="s">
        <v>19</v>
      </c>
    </row>
    <row r="3" spans="1:9" x14ac:dyDescent="0.25">
      <c r="A3" t="s">
        <v>20</v>
      </c>
      <c r="B3" t="s">
        <v>21</v>
      </c>
      <c r="C3" t="s">
        <v>22</v>
      </c>
      <c r="D3" t="s">
        <v>23</v>
      </c>
      <c r="E3" t="s">
        <v>24</v>
      </c>
      <c r="F3" t="s">
        <v>564</v>
      </c>
      <c r="G3" t="s">
        <v>26</v>
      </c>
      <c r="I3" s="5" t="s">
        <v>25</v>
      </c>
    </row>
    <row r="4" spans="1:9" x14ac:dyDescent="0.25">
      <c r="A4" t="s">
        <v>27</v>
      </c>
      <c r="B4" t="s">
        <v>28</v>
      </c>
      <c r="C4" t="s">
        <v>29</v>
      </c>
      <c r="D4" t="s">
        <v>30</v>
      </c>
      <c r="E4" t="s">
        <v>31</v>
      </c>
      <c r="F4" t="s">
        <v>437</v>
      </c>
      <c r="G4" t="s">
        <v>33</v>
      </c>
      <c r="I4" t="s">
        <v>32</v>
      </c>
    </row>
    <row r="5" spans="1:9" x14ac:dyDescent="0.25">
      <c r="A5" t="s">
        <v>34</v>
      </c>
      <c r="B5" t="s">
        <v>35</v>
      </c>
      <c r="C5" t="s">
        <v>36</v>
      </c>
      <c r="D5" t="s">
        <v>37</v>
      </c>
      <c r="E5" t="s">
        <v>38</v>
      </c>
      <c r="F5" t="s">
        <v>49</v>
      </c>
      <c r="G5" t="s">
        <v>40</v>
      </c>
      <c r="I5" t="s">
        <v>39</v>
      </c>
    </row>
    <row r="6" spans="1:9" x14ac:dyDescent="0.25">
      <c r="A6" t="s">
        <v>41</v>
      </c>
      <c r="C6" t="s">
        <v>42</v>
      </c>
      <c r="D6" t="s">
        <v>43</v>
      </c>
      <c r="E6" t="s">
        <v>32</v>
      </c>
      <c r="F6" t="s">
        <v>54</v>
      </c>
      <c r="G6" t="s">
        <v>45</v>
      </c>
      <c r="I6" t="s">
        <v>437</v>
      </c>
    </row>
    <row r="7" spans="1:9" x14ac:dyDescent="0.25">
      <c r="A7" t="s">
        <v>46</v>
      </c>
      <c r="C7" s="6"/>
      <c r="D7" t="s">
        <v>47</v>
      </c>
      <c r="E7" t="s">
        <v>48</v>
      </c>
      <c r="F7" t="s">
        <v>565</v>
      </c>
      <c r="G7" t="s">
        <v>50</v>
      </c>
      <c r="I7" t="s">
        <v>49</v>
      </c>
    </row>
    <row r="8" spans="1:9" x14ac:dyDescent="0.25">
      <c r="A8" t="s">
        <v>51</v>
      </c>
      <c r="C8" s="6"/>
      <c r="D8" t="s">
        <v>52</v>
      </c>
      <c r="E8" t="s">
        <v>53</v>
      </c>
      <c r="F8" t="s">
        <v>566</v>
      </c>
      <c r="G8" t="s">
        <v>55</v>
      </c>
      <c r="I8" t="s">
        <v>54</v>
      </c>
    </row>
    <row r="9" spans="1:9" x14ac:dyDescent="0.25">
      <c r="A9" s="7" t="s">
        <v>56</v>
      </c>
      <c r="C9" s="6"/>
      <c r="D9" t="s">
        <v>57</v>
      </c>
      <c r="F9" t="s">
        <v>19</v>
      </c>
      <c r="G9" t="s">
        <v>59</v>
      </c>
      <c r="I9" t="s">
        <v>349</v>
      </c>
    </row>
    <row r="10" spans="1:9" x14ac:dyDescent="0.25">
      <c r="C10" s="6"/>
      <c r="D10" t="s">
        <v>60</v>
      </c>
      <c r="F10" t="s">
        <v>567</v>
      </c>
      <c r="G10" t="s">
        <v>62</v>
      </c>
      <c r="I10" t="s">
        <v>58</v>
      </c>
    </row>
    <row r="11" spans="1:9" x14ac:dyDescent="0.25">
      <c r="C11" s="6"/>
      <c r="D11" t="s">
        <v>63</v>
      </c>
      <c r="F11" t="s">
        <v>574</v>
      </c>
      <c r="G11" t="s">
        <v>65</v>
      </c>
      <c r="I11" t="s">
        <v>61</v>
      </c>
    </row>
    <row r="12" spans="1:9" x14ac:dyDescent="0.25">
      <c r="C12" s="6"/>
      <c r="D12" t="s">
        <v>66</v>
      </c>
      <c r="F12" t="s">
        <v>568</v>
      </c>
      <c r="G12" t="s">
        <v>68</v>
      </c>
      <c r="I12" t="s">
        <v>64</v>
      </c>
    </row>
    <row r="13" spans="1:9" x14ac:dyDescent="0.25">
      <c r="D13" t="s">
        <v>69</v>
      </c>
      <c r="F13" t="s">
        <v>569</v>
      </c>
      <c r="I13" t="s">
        <v>67</v>
      </c>
    </row>
    <row r="14" spans="1:9" x14ac:dyDescent="0.25">
      <c r="C14" s="6"/>
      <c r="D14" t="s">
        <v>71</v>
      </c>
      <c r="F14" t="s">
        <v>70</v>
      </c>
      <c r="I14" t="s">
        <v>70</v>
      </c>
    </row>
    <row r="15" spans="1:9" x14ac:dyDescent="0.25">
      <c r="C15" s="6"/>
      <c r="D15" t="s">
        <v>73</v>
      </c>
      <c r="F15" t="s">
        <v>72</v>
      </c>
      <c r="I15" t="s">
        <v>72</v>
      </c>
    </row>
    <row r="16" spans="1:9" x14ac:dyDescent="0.25">
      <c r="C16" s="6"/>
      <c r="D16" t="s">
        <v>75</v>
      </c>
      <c r="F16" t="s">
        <v>74</v>
      </c>
      <c r="I16" t="s">
        <v>74</v>
      </c>
    </row>
    <row r="17" spans="3:9" x14ac:dyDescent="0.25">
      <c r="C17" s="6"/>
      <c r="D17" t="s">
        <v>77</v>
      </c>
      <c r="F17" t="s">
        <v>572</v>
      </c>
      <c r="I17" t="s">
        <v>76</v>
      </c>
    </row>
    <row r="18" spans="3:9" x14ac:dyDescent="0.25">
      <c r="C18" s="6"/>
      <c r="D18" t="s">
        <v>78</v>
      </c>
      <c r="F18" t="s">
        <v>573</v>
      </c>
      <c r="I18" t="s">
        <v>44</v>
      </c>
    </row>
    <row r="19" spans="3:9" x14ac:dyDescent="0.25">
      <c r="C19" s="6"/>
      <c r="D19" t="s">
        <v>79</v>
      </c>
      <c r="I19" t="s">
        <v>550</v>
      </c>
    </row>
    <row r="20" spans="3:9" x14ac:dyDescent="0.25">
      <c r="D20" t="s">
        <v>80</v>
      </c>
    </row>
    <row r="21" spans="3:9" x14ac:dyDescent="0.25">
      <c r="C21" s="6"/>
      <c r="D21" t="s">
        <v>81</v>
      </c>
      <c r="I21" t="s">
        <v>570</v>
      </c>
    </row>
    <row r="22" spans="3:9" x14ac:dyDescent="0.25">
      <c r="C22" s="6"/>
      <c r="D22" t="s">
        <v>82</v>
      </c>
      <c r="I22" t="s">
        <v>571</v>
      </c>
    </row>
    <row r="23" spans="3:9" x14ac:dyDescent="0.25">
      <c r="D23" t="s">
        <v>83</v>
      </c>
    </row>
    <row r="24" spans="3:9" x14ac:dyDescent="0.25">
      <c r="D24" t="s">
        <v>84</v>
      </c>
    </row>
    <row r="25" spans="3:9" x14ac:dyDescent="0.25">
      <c r="D25" t="s">
        <v>85</v>
      </c>
    </row>
    <row r="26" spans="3:9" x14ac:dyDescent="0.25">
      <c r="D26" t="s">
        <v>86</v>
      </c>
    </row>
    <row r="27" spans="3:9" x14ac:dyDescent="0.25">
      <c r="D27" t="s">
        <v>87</v>
      </c>
    </row>
    <row r="28" spans="3:9" x14ac:dyDescent="0.25">
      <c r="D28" t="s">
        <v>88</v>
      </c>
    </row>
    <row r="29" spans="3:9" x14ac:dyDescent="0.25">
      <c r="D29" t="s">
        <v>89</v>
      </c>
    </row>
    <row r="30" spans="3:9" x14ac:dyDescent="0.25">
      <c r="D30" t="s">
        <v>90</v>
      </c>
    </row>
    <row r="31" spans="3:9" x14ac:dyDescent="0.25">
      <c r="D31" t="s">
        <v>91</v>
      </c>
      <c r="I31" s="9"/>
    </row>
    <row r="32" spans="3:9" x14ac:dyDescent="0.25">
      <c r="D32" t="s">
        <v>92</v>
      </c>
      <c r="I32" s="8"/>
    </row>
    <row r="33" spans="4:9" x14ac:dyDescent="0.25">
      <c r="D33" t="s">
        <v>93</v>
      </c>
      <c r="I33" s="8"/>
    </row>
    <row r="34" spans="4:9" x14ac:dyDescent="0.25">
      <c r="I34" s="5"/>
    </row>
    <row r="35" spans="4:9" x14ac:dyDescent="0.25">
      <c r="I35" s="5"/>
    </row>
    <row r="36" spans="4:9" x14ac:dyDescent="0.25">
      <c r="I36" s="5"/>
    </row>
    <row r="37" spans="4:9" x14ac:dyDescent="0.25">
      <c r="I37" s="5"/>
    </row>
    <row r="38" spans="4:9" x14ac:dyDescent="0.25">
      <c r="I38" s="8"/>
    </row>
    <row r="39" spans="4:9" x14ac:dyDescent="0.25">
      <c r="I39" s="5"/>
    </row>
    <row r="40" spans="4:9" x14ac:dyDescent="0.25">
      <c r="I40" s="5"/>
    </row>
    <row r="41" spans="4:9" x14ac:dyDescent="0.25">
      <c r="I41" s="5"/>
    </row>
    <row r="42" spans="4:9" x14ac:dyDescent="0.25">
      <c r="I42" s="5"/>
    </row>
    <row r="43" spans="4:9" x14ac:dyDescent="0.25">
      <c r="I43" s="5"/>
    </row>
    <row r="44" spans="4:9" x14ac:dyDescent="0.25">
      <c r="I44" s="5"/>
    </row>
    <row r="45" spans="4:9" x14ac:dyDescent="0.25">
      <c r="I45" s="5"/>
    </row>
  </sheetData>
  <dataValidations count="1">
    <dataValidation type="list" allowBlank="1" showInputMessage="1" showErrorMessage="1" sqref="E2 E32:E34">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report of December</vt:lpstr>
      <vt:lpstr>Pendings of november</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HelpDesk</dc:creator>
  <cp:lastModifiedBy>HelpDesk</cp:lastModifiedBy>
  <dcterms:created xsi:type="dcterms:W3CDTF">2016-12-01T04:19:57Z</dcterms:created>
  <dcterms:modified xsi:type="dcterms:W3CDTF">2016-12-27T10:17:45Z</dcterms:modified>
</cp:coreProperties>
</file>